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E:\Testing\"/>
    </mc:Choice>
  </mc:AlternateContent>
  <xr:revisionPtr revIDLastSave="0" documentId="13_ncr:1_{DDA7C429-3185-4FDB-9F9A-EEF253E4C9AA}" xr6:coauthVersionLast="47" xr6:coauthVersionMax="47" xr10:uidLastSave="{00000000-0000-0000-0000-000000000000}"/>
  <bookViews>
    <workbookView xWindow="-110" yWindow="-110" windowWidth="19420" windowHeight="1030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9" i="8" l="1"/>
  <c r="J50" i="8"/>
  <c r="J44" i="8"/>
  <c r="A20" i="8"/>
  <c r="A21" i="8" s="1"/>
  <c r="F30" i="10"/>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5" i="8"/>
  <c r="A26" i="8" s="1"/>
  <c r="A27" i="8" s="1"/>
  <c r="A28" i="8" s="1"/>
  <c r="A29" i="8" s="1"/>
  <c r="A30" i="8" s="1"/>
  <c r="A32" i="8" s="1"/>
  <c r="A33" i="8" s="1"/>
  <c r="A34" i="8" s="1"/>
  <c r="A35" i="8" s="1"/>
  <c r="A36" i="8" s="1"/>
  <c r="A37" i="8" s="1"/>
  <c r="A38" i="8" s="1"/>
  <c r="D14" i="8"/>
  <c r="E18" i="10" s="1"/>
  <c r="E20" i="10" s="1"/>
  <c r="C14" i="8"/>
  <c r="B14" i="8"/>
  <c r="D13" i="8"/>
  <c r="C13" i="8"/>
  <c r="B13" i="8"/>
  <c r="D12" i="8"/>
  <c r="D18" i="10" s="1"/>
  <c r="D20" i="10" s="1"/>
  <c r="C12" i="8"/>
  <c r="B12" i="8"/>
  <c r="D9" i="8"/>
  <c r="C9" i="8"/>
  <c r="B9" i="8"/>
  <c r="A39" i="8" l="1"/>
  <c r="J40" i="8" s="1"/>
  <c r="A41" i="8" s="1"/>
  <c r="A42" i="8" s="1"/>
  <c r="A43" i="8" s="1"/>
  <c r="A45" i="8" s="1"/>
  <c r="B10" i="8"/>
  <c r="D10" i="8"/>
  <c r="F18" i="10"/>
  <c r="F20" i="10" s="1"/>
  <c r="D21" i="10" s="1"/>
  <c r="G52" i="10" s="1"/>
  <c r="D10" i="9"/>
  <c r="C10" i="9"/>
  <c r="B10" i="9"/>
  <c r="C10" i="8"/>
  <c r="A46" i="8" l="1"/>
  <c r="A47" i="8" s="1"/>
  <c r="A48" i="8" s="1"/>
  <c r="A49" i="8" s="1"/>
  <c r="A51" i="8" s="1"/>
  <c r="A52" i="8" s="1"/>
  <c r="A53" i="8" s="1"/>
  <c r="A54" i="8" s="1"/>
  <c r="A55" i="8" s="1"/>
  <c r="A56" i="8" s="1"/>
  <c r="A57" i="8" s="1"/>
  <c r="A58" i="8" s="1"/>
  <c r="A60" i="8" s="1"/>
  <c r="A61" i="8" s="1"/>
  <c r="A6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3" authorId="1" shapeId="0" xr:uid="{00000000-0006-0000-0400-000004000000}">
      <text>
        <r>
          <rPr>
            <b/>
            <sz val="9"/>
            <color indexed="81"/>
            <rFont val="Tahoma"/>
            <family val="2"/>
          </rPr>
          <t>Nguyen Dao Thi Binh:</t>
        </r>
        <r>
          <rPr>
            <sz val="9"/>
            <color indexed="81"/>
            <rFont val="Tahoma"/>
            <family val="2"/>
          </rPr>
          <t xml:space="preserve">
Bug ID: 13050</t>
        </r>
      </text>
    </comment>
    <comment ref="F42" authorId="1" shapeId="0" xr:uid="{00000000-0006-0000-0400-000005000000}">
      <text>
        <r>
          <rPr>
            <b/>
            <sz val="9"/>
            <color indexed="81"/>
            <rFont val="Tahoma"/>
            <family val="2"/>
          </rPr>
          <t>Nguyen Dao Thi Binh:</t>
        </r>
        <r>
          <rPr>
            <sz val="9"/>
            <color indexed="81"/>
            <rFont val="Tahoma"/>
            <family val="2"/>
          </rPr>
          <t xml:space="preserve">
Bug ID: 13057</t>
        </r>
      </text>
    </comment>
    <comment ref="F43" authorId="1" shapeId="0" xr:uid="{00000000-0006-0000-0400-000006000000}">
      <text>
        <r>
          <rPr>
            <b/>
            <sz val="9"/>
            <color indexed="81"/>
            <rFont val="Tahoma"/>
            <family val="2"/>
          </rPr>
          <t>Nguyen Dao Thi Binh:</t>
        </r>
        <r>
          <rPr>
            <sz val="9"/>
            <color indexed="81"/>
            <rFont val="Tahoma"/>
            <family val="2"/>
          </rPr>
          <t xml:space="preserve">
Bug ID: 13057</t>
        </r>
      </text>
    </comment>
    <comment ref="F46" authorId="1" shapeId="0" xr:uid="{00000000-0006-0000-0400-000007000000}">
      <text>
        <r>
          <rPr>
            <b/>
            <sz val="9"/>
            <color indexed="81"/>
            <rFont val="Tahoma"/>
            <family val="2"/>
          </rPr>
          <t>Nguyen Dao Thi Binh:</t>
        </r>
        <r>
          <rPr>
            <sz val="9"/>
            <color indexed="81"/>
            <rFont val="Tahoma"/>
            <family val="2"/>
          </rPr>
          <t xml:space="preserve">
Bug ID: 13057</t>
        </r>
      </text>
    </comment>
    <comment ref="F57" authorId="1" shapeId="0" xr:uid="{00000000-0006-0000-0400-000008000000}">
      <text>
        <r>
          <rPr>
            <b/>
            <sz val="9"/>
            <color indexed="81"/>
            <rFont val="Tahoma"/>
            <family val="2"/>
          </rPr>
          <t>Nguyen Dao Thi Binh:</t>
        </r>
        <r>
          <rPr>
            <sz val="9"/>
            <color indexed="81"/>
            <rFont val="Tahoma"/>
            <family val="2"/>
          </rPr>
          <t xml:space="preserve">
Bug ID: 13051</t>
        </r>
      </text>
    </comment>
    <comment ref="G57" authorId="1" shapeId="0" xr:uid="{00000000-0006-0000-0400-000009000000}">
      <text>
        <r>
          <rPr>
            <b/>
            <sz val="9"/>
            <color indexed="81"/>
            <rFont val="Tahoma"/>
            <family val="2"/>
          </rPr>
          <t>Nguyen Dao Thi Binh:</t>
        </r>
        <r>
          <rPr>
            <sz val="9"/>
            <color indexed="81"/>
            <rFont val="Tahoma"/>
            <family val="2"/>
          </rPr>
          <t xml:space="preserve">
Bug ID: 13051</t>
        </r>
      </text>
    </comment>
    <comment ref="F58" authorId="1" shapeId="0" xr:uid="{00000000-0006-0000-0400-00000A000000}">
      <text>
        <r>
          <rPr>
            <b/>
            <sz val="9"/>
            <color indexed="81"/>
            <rFont val="Tahoma"/>
            <family val="2"/>
          </rPr>
          <t>Nguyen Dao Thi Binh:</t>
        </r>
        <r>
          <rPr>
            <sz val="9"/>
            <color indexed="81"/>
            <rFont val="Tahoma"/>
            <family val="2"/>
          </rPr>
          <t xml:space="preserve">
Bug ID: 13059</t>
        </r>
      </text>
    </comment>
    <comment ref="G58" authorId="1" shapeId="0" xr:uid="{00000000-0006-0000-0400-00000B000000}">
      <text>
        <r>
          <rPr>
            <b/>
            <sz val="9"/>
            <color indexed="81"/>
            <rFont val="Tahoma"/>
            <family val="2"/>
          </rPr>
          <t>Nguyen Dao Thi Binh:</t>
        </r>
        <r>
          <rPr>
            <sz val="9"/>
            <color indexed="81"/>
            <rFont val="Tahoma"/>
            <family val="2"/>
          </rPr>
          <t xml:space="preserve">
Bug ID: 13059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<sst xmlns="http://schemas.openxmlformats.org/spreadsheetml/2006/main" count="1264" uniqueCount="534">
  <si>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</si>
  <si>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</si>
  <si>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</si>
  <si>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</si>
  <si>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</si>
  <si>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</si>
  <si>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</si>
  <si>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</si>
  <si>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</si>
  <si>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</si>
  <si>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</si>
  <si>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</si>
  <si>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</si>
  <si>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</si>
  <si>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</si>
  <si>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</si>
  <si>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</si>
  <si>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</si>
  <si>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</si>
  <si>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</si>
  <si>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</si>
  <si>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</si>
  <si>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</si>
  <si>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</si>
  <si>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</si>
  <si>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</si>
  <si>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</si>
  <si>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</si>
  <si>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</si>
  <si>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</si>
  <si>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</si>
  <si>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</si>
  <si>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</si>
  <si>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</si>
  <si>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</si>
  <si>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</si>
  <si>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</si>
  <si>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</si>
  <si>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</si>
  <si>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</si>
  <si>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</si>
  <si>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</si>
  <si>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</si>
  <si>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</si>
  <si>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</si>
  <si>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</si>
  <si>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</si>
  <si>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</si>
  <si>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</si>
  <si>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</si>
  <si>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</si>
  <si>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</si>
  <si>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</si>
  <si>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</si>
  <si>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</si>
  <si>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</si>
  <si>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</si>
  <si>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</si>
  <si>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</si>
  <si>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</si>
  <si>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</si>
  <si>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</si>
  <si>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</si>
  <si>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</si>
  <si>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</si>
  <si>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</si>
  <si>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</si>
  <si>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</si>
  <si>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</si>
  <si>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</si>
  <si>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</si>
  <si>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</si>
  <si>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</si>
  <si>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</si>
  <si>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</si>
  <si>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</si>
  <si>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</si>
  <si>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</si>
  <si>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</si>
  <si>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</si>
  <si>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</si>
  <si>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</si>
  <si>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</si>
  <si>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</si>
  <si>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</si>
  <si>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</si>
  <si>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</si>
  <si>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</si>
  <si>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</si>
  <si>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</si>
  <si>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</si>
  <si>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</si>
  <si>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</si>
  <si>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</si>
  <si>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</si>
  <si>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</si>
  <si>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</si>
  <si>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</si>
  <si>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</si>
  <si>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</si>
  <si>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</si>
  <si>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</si>
  <si>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</si>
  <si>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</si>
  <si>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</si>
  <si>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</si>
  <si>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</si>
  <si>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</si>
  <si>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</si>
  <si>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</si>
  <si>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</si>
  <si>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</si>
  <si>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</si>
  <si>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</si>
  <si>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</si>
  <si>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</si>
  <si>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</si>
  <si>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</si>
  <si>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</si>
  <si>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</si>
  <si>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</si>
  <si>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</si>
  <si>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</si>
  <si>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</si>
  <si>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</si>
  <si>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</si>
  <si>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</si>
  <si>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</si>
  <si>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</si>
  <si>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</si>
  <si>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</si>
  <si>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</si>
  <si>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</si>
  <si>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</si>
  <si>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</si>
  <si>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</si>
  <si>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</si>
  <si>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</si>
  <si>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</si>
  <si>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</si>
  <si>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</si>
  <si>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</si>
  <si>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</si>
  <si>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</si>
  <si>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</si>
  <si>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</si>
  <si>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</si>
  <si>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</si>
  <si>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</si>
  <si>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</si>
  <si>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</si>
  <si>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</si>
  <si>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</si>
  <si>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</si>
  <si>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</si>
  <si>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</si>
  <si>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</si>
  <si>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</si>
  <si>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</si>
  <si>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</si>
  <si>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</si>
  <si>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</si>
  <si>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</si>
  <si>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</si>
  <si>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</si>
  <si>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</si>
  <si>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</si>
  <si>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</si>
  <si>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</si>
  <si>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</si>
  <si>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</si>
  <si>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</si>
  <si>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</si>
  <si>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</si>
  <si>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</si>
  <si>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</si>
  <si>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</si>
  <si>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</si>
  <si>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</si>
  <si>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</si>
  <si>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</si>
  <si>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</si>
  <si>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</si>
  <si>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</si>
  <si>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</si>
  <si>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</si>
  <si>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</si>
  <si>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</si>
  <si>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</si>
  <si>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</si>
  <si>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</si>
  <si>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</si>
  <si>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</si>
  <si>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</si>
  <si>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</si>
  <si>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</si>
  <si>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</si>
  <si>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</si>
  <si>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</si>
  <si>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</si>
  <si>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</si>
  <si>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</si>
  <si>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</si>
  <si>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</si>
  <si>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</si>
  <si>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</si>
  <si>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</si>
  <si>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</si>
  <si>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</si>
  <si>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</si>
  <si>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</si>
  <si>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</si>
  <si>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</si>
  <si>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</si>
  <si>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</si>
  <si>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</si>
  <si>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</si>
  <si>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</si>
  <si>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</si>
  <si>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</si>
  <si>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</si>
  <si>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</si>
  <si>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</si>
  <si>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</si>
  <si>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</si>
  <si>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</si>
  <si>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</si>
  <si>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</si>
  <si>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</si>
  <si>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</si>
  <si>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</si>
  <si>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</si>
  <si>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</si>
  <si>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</si>
  <si>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</si>
  <si>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</si>
  <si>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</si>
  <si>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</si>
  <si>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</si>
  <si>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</si>
  <si>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</si>
  <si>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</si>
  <si>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</si>
  <si>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</si>
  <si>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</si>
  <si>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</si>
  <si>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</si>
  <si>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</si>
  <si>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</si>
  <si>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</si>
  <si>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</si>
  <si>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</si>
  <si>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</si>
  <si>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</si>
  <si>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</si>
  <si>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</si>
  <si>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</si>
  <si>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</si>
  <si>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</si>
  <si>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</si>
  <si>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</si>
  <si>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</si>
  <si>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</si>
  <si>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</si>
  <si>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</si>
  <si>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</si>
  <si>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</si>
  <si>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</si>
  <si>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</si>
  <si>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</si>
  <si>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</si>
  <si>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</si>
  <si>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</si>
  <si>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</si>
  <si>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</si>
  <si>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</si>
  <si>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</si>
  <si>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</si>
  <si>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</si>
  <si>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</si>
  <si>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</si>
  <si>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</si>
  <si>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</si>
  <si>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</si>
  <si>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</si>
  <si>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</si>
  <si>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</si>
  <si>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</si>
  <si>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</si>
  <si>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</si>
  <si>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</si>
  <si>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</si>
  <si>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</si>
  <si>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</si>
  <si>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</si>
  <si>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</si>
  <si>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</si>
  <si>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</si>
  <si>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</si>
  <si>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</si>
  <si>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</si>
  <si>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</si>
  <si>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</si>
  <si>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</si>
  <si>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</si>
  <si>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</si>
  <si>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</si>
  <si>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</si>
  <si>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</si>
  <si>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</si>
  <si>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</si>
  <si>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</si>
  <si>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</si>
  <si>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</si>
  <si>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</si>
  <si>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</si>
  <si>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</si>
  <si>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</si>
  <si>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</si>
  <si>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</si>
  <si>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</si>
  <si>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</si>
  <si>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</si>
  <si>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</si>
  <si>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</si>
  <si>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</si>
  <si>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</si>
  <si>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</si>
  <si>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</si>
  <si>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</si>
  <si>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</si>
  <si>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</si>
  <si>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</si>
  <si>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</si>
  <si>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</si>
  <si>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</si>
  <si>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</si>
  <si>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</si>
  <si>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</si>
  <si>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</si>
  <si>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</si>
  <si>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</si>
  <si>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</si>
  <si>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</si>
  <si>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</si>
  <si>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</si>
  <si>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</si>
  <si>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</si>
  <si>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</si>
  <si>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</si>
  <si>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</si>
  <si>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</si>
  <si>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</si>
  <si>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</si>
  <si>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</si>
  <si>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</si>
  <si>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</si>
  <si>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</si>
  <si>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</si>
  <si>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</si>
  <si>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</si>
  <si>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</si>
  <si>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</si>
  <si>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</si>
  <si>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</si>
  <si>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</si>
  <si>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</si>
  <si>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</si>
  <si>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</si>
  <si>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</si>
  <si>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</si>
  <si>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</si>
  <si>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</si>
  <si>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</si>
  <si>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</si>
  <si>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</si>
  <si>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</si>
  <si>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</si>
  <si>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</si>
  <si>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</si>
  <si>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</si>
  <si>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</si>
  <si>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</si>
  <si>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</si>
  <si>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</si>
  <si>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</si>
  <si>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</si>
  <si>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</si>
  <si>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</si>
  <si>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</si>
  <si>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</si>
  <si>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</si>
  <si>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</si>
  <si>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</si>
  <si>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</si>
  <si>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</si>
  <si>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</si>
  <si>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</si>
  <si>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</si>
  <si>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</si>
  <si>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</si>
  <si>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</si>
  <si>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</si>
  <si>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</si>
  <si>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</si>
  <si>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</si>
  <si>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</si>
  <si>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</si>
  <si>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</si>
  <si>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</si>
  <si>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</si>
  <si>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</si>
  <si>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</si>
  <si>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</si>
  <si>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</si>
  <si>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</si>
  <si>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</si>
  <si>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</si>
  <si>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Assignment 3</t>
  </si>
  <si>
    <t>Test design for search Product function by Search box</t>
  </si>
  <si>
    <t>Access Lazada homepage</t>
  </si>
  <si>
    <t>Nam Nguyen</t>
  </si>
  <si>
    <t>1. Validation</t>
  </si>
  <si>
    <t>Verify that the initial data is blank</t>
  </si>
  <si>
    <t>1. Open homepage screen 
2. Observe the search box</t>
  </si>
  <si>
    <t>There is no data in the field</t>
  </si>
  <si>
    <t>Verify that the search box has a placeholder</t>
  </si>
  <si>
    <t>Placeholder "Search in Lazada" is displayed</t>
  </si>
  <si>
    <t>Verify that placeholder disappears when the user enter data into the field</t>
  </si>
  <si>
    <t>1. Open homepage screen 
2. Click on the search box 
3. Enter/paste any values</t>
  </si>
  <si>
    <t>Placeholder "Search in Lazada" disappears</t>
  </si>
  <si>
    <t>2. Function</t>
  </si>
  <si>
    <t>2.1. Search Box</t>
  </si>
  <si>
    <t>Do not enter data</t>
  </si>
  <si>
    <t>1.Click button "Search"</t>
  </si>
  <si>
    <t>1.Nothing happens (or reload the page)</t>
  </si>
  <si>
    <t>Verify if user entering/pasting numeric</t>
  </si>
  <si>
    <t>1. Click on the search box
2. Enter/paste numeric values
3. Click on search button</t>
  </si>
  <si>
    <t xml:space="preserve">1. The search result will be display
2. The Search Result display items has a similar name </t>
  </si>
  <si>
    <t>Verify if user entering/pasting text</t>
  </si>
  <si>
    <t>1. Click on the search box
2. Enter/paste text values
3. Click on search button</t>
  </si>
  <si>
    <t>Verify if user entering/pasting special character</t>
  </si>
  <si>
    <t>1. Click on the search box
2. Enter/paste special character
3. Click on search button</t>
  </si>
  <si>
    <t>Verify if user entering/pasting 1 keyword</t>
  </si>
  <si>
    <t>1. Click on the search box
2. Enter/paste 1 keyword
3. Click on search button</t>
  </si>
  <si>
    <t>1. The search result will be display
2. The Search Result display items has a similar nam</t>
  </si>
  <si>
    <t>Verify if user entering/pasting many keyword</t>
  </si>
  <si>
    <t>1. Click on the search box
2. Enter/paste many keyword
3. Click on search button</t>
  </si>
  <si>
    <t>1. The search result will be display
2. The Search Result display items has a similar name</t>
  </si>
  <si>
    <t>Verify if user entering/pasting many date format</t>
  </si>
  <si>
    <t>1. Click on the search box
2. Enter/paste date format
3. Click on search button</t>
  </si>
  <si>
    <t xml:space="preserve">1. The search result will be display
2. The Search Result display items has a similar name 
</t>
  </si>
  <si>
    <t>2.2. User can search product by entering Product Name/Category Name/Brand Name/Supplier Name</t>
  </si>
  <si>
    <t>Entering a name of product</t>
  </si>
  <si>
    <t>1. Click into box search
2. Enter "abc"</t>
  </si>
  <si>
    <t>1.Displaying all kinds of abc items</t>
  </si>
  <si>
    <t>Entering a name of category</t>
  </si>
  <si>
    <t>1. Click into box search
2. Enter "male"</t>
  </si>
  <si>
    <t>1.Displaying all kinds of items for male</t>
  </si>
  <si>
    <t>Entering a name of brand</t>
  </si>
  <si>
    <t>1.Displaying all kinds of items relating to abs</t>
  </si>
  <si>
    <t>Entering a name of supplier</t>
  </si>
  <si>
    <t>1.Displaying all kinds of items relating to abc</t>
  </si>
  <si>
    <t>Entering a word</t>
  </si>
  <si>
    <t>1.Displaying abc items</t>
  </si>
  <si>
    <t>Entering a string</t>
  </si>
  <si>
    <t>1. Click into box search
2. Enter "sport shoes for man"</t>
  </si>
  <si>
    <t>1.Displaying just shoes for male</t>
  </si>
  <si>
    <t>Entering a text not matching</t>
  </si>
  <si>
    <t>1.Displaying "Search no result" on the screen</t>
  </si>
  <si>
    <t>When changing the position of keywords</t>
  </si>
  <si>
    <t xml:space="preserve">1. Enter "male shoes" in the box and check search results 
2. Enter "shoes male" in the box and check search results </t>
  </si>
  <si>
    <t>1.Both of 2 search texts give the same results and match to keywords</t>
  </si>
  <si>
    <t>2.3. If user enters text in Search box, system will show Search Suggestion</t>
  </si>
  <si>
    <t>Check the order of suggestions</t>
  </si>
  <si>
    <t>1. Enter a word then check list suggestions</t>
  </si>
  <si>
    <t>1.Displaying suggestions in the descending order</t>
  </si>
  <si>
    <t>Check if there are search suggestions</t>
  </si>
  <si>
    <t>1. Click into search box
2. Enter a keyword "shoes" then check suggestion box below</t>
  </si>
  <si>
    <t>1.Display the relevant words related to "shoes"</t>
  </si>
  <si>
    <t>When selecting a text in suggestion box</t>
  </si>
  <si>
    <t>1. Click into search box
2. Enter "shoes"
3. Select "shoes for man" in suggestion box</t>
  </si>
  <si>
    <t>1.Display all kinds of shoes items for man</t>
  </si>
  <si>
    <t>2.4. If user click on Search box, system will show Search History</t>
  </si>
  <si>
    <t>When clicking into search box</t>
  </si>
  <si>
    <t>1.Click into search box and check</t>
  </si>
  <si>
    <t>1.A list of search history is displayed below search box</t>
  </si>
  <si>
    <t>When searching by selecting an item in history search</t>
  </si>
  <si>
    <t>1. Click into box search
2. Select a word "shoes" below in history search</t>
  </si>
  <si>
    <t>1.Displaying all kinds of shoes items</t>
  </si>
  <si>
    <t>Check search history is sorted by time from the lastest to the newest</t>
  </si>
  <si>
    <t>1.Searching keys "shoes", "bag", "jeans" in turn</t>
  </si>
  <si>
    <t>1. On top of search history list is "jeans", next "bag", then "shoes"</t>
  </si>
  <si>
    <t>Check when reloading page</t>
  </si>
  <si>
    <t xml:space="preserve">1.Click button "refresh page" </t>
  </si>
  <si>
    <t>1. A list of search history is still remained</t>
  </si>
  <si>
    <t>When clicking delete history button</t>
  </si>
  <si>
    <t>1.Click into search box then click "delete history search"</t>
  </si>
  <si>
    <t>1. Deleting all history search keywords</t>
  </si>
  <si>
    <t xml:space="preserve">2.5. If search criteria is not match, page will display message “Search No Result” </t>
  </si>
  <si>
    <t>Verify paging when there are 10 items in the search results</t>
  </si>
  <si>
    <t>1.Input Search text box "abc" ( 10 results)
2. Click on Search icon
3. Observe Search Result</t>
  </si>
  <si>
    <t xml:space="preserve"> 1. Search results is displayed 10 products in 1 page</t>
  </si>
  <si>
    <t>Verify paging when there are &lt; 10 items in the search results</t>
  </si>
  <si>
    <t>1.Input Search text box "abc" ( &lt;10 results)
2. Click on Search icon
3. Observe Search Result</t>
  </si>
  <si>
    <t xml:space="preserve"> 1. Search results is displayed all product in 1 page</t>
  </si>
  <si>
    <t>Verify paging when there are 11 items in the search results</t>
  </si>
  <si>
    <t>1.Input Search text box "abc" ( 11 results)
2. Click on Search icon
3. Observe Search Result</t>
  </si>
  <si>
    <t xml:space="preserve">1 Search results is displayed 10 products in page 1 and 1 product in page </t>
  </si>
  <si>
    <t>Verify paging when there are &gt;11 items in the search results</t>
  </si>
  <si>
    <t>1.Input Search text box "abc" ( &gt;11 results)
2. Click on Search icon
3. Observe Search Result</t>
  </si>
  <si>
    <t xml:space="preserve">1 Search results is displayed in pagination – 10 items per page
</t>
  </si>
  <si>
    <t>Check &lt;&gt; button for less than 10 item</t>
  </si>
  <si>
    <t>1. Input Search text box "abc" (&lt;10 result)
2. Click on Search icon
3. Observe &lt;&gt; button</t>
  </si>
  <si>
    <t>1.Both &lt;&gt; button are disable</t>
  </si>
  <si>
    <t>Check &lt;&gt; button for 10 item</t>
  </si>
  <si>
    <t>1. Input Search text box "abc" (10 result)
2. Click on Search icon
3. Observe &lt;&gt; button</t>
  </si>
  <si>
    <t>1. Both &lt;&gt; button are disable</t>
  </si>
  <si>
    <t>Check &lt;&gt; button for 11 item</t>
  </si>
  <si>
    <t>1. Input Search text box "abc" (11 result)
2. Click on Search icon
3. Observe &lt;&gt; button</t>
  </si>
  <si>
    <t xml:space="preserve">1. &lt; button is disable, &gt; button is enable
2.&lt; button is enable, &gt; button is disable
</t>
  </si>
  <si>
    <t>Check &lt;&gt; button for more than 11 item</t>
  </si>
  <si>
    <t>1. Input Search text box "abc" (&gt;11 result)
2. Click on Search icon
3. Observe &lt;&gt; button</t>
  </si>
  <si>
    <t>1. &lt; button is disable, &gt; button is enable
2. &lt; button is enable, &gt; button is disable
3. Both &lt;&gt; button are enable</t>
  </si>
  <si>
    <t>2.6 Product can be sorted by ‘Price low to high’ and ‘Price high to low’</t>
  </si>
  <si>
    <t>Verify user can click on Sort box to view the option</t>
  </si>
  <si>
    <t>1. Input "abc"
2. Click on Sort box icon
3. Observe</t>
  </si>
  <si>
    <t>1. Sort box can click  to view the option</t>
  </si>
  <si>
    <t>Verify search result sorted by price ascending when clicking on Price low to high</t>
  </si>
  <si>
    <t>1. Input "abc"
2. Click on Search icon
3. Select Price low to high
4. Observe Search Result</t>
  </si>
  <si>
    <t xml:space="preserve">1. Products are sorted by price low to high </t>
  </si>
  <si>
    <t>Verify the search result sorted by price descending when clicking on Price high to low</t>
  </si>
  <si>
    <t>1. Input "abc"
2. Click on Search icon
3. Select Price high to low
4. Observe Search Result</t>
  </si>
  <si>
    <t>1. Products are sorted by price high to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</si>
</sst>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8">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0"/>
      <color rgb="FF000000"/>
      <name val="Arial"/>
      <family val="2"/>
    </font>
  </fonts>
  <fills count="28">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26"/>
      </patternFill>
    </fill>
    <fill>
      <patternFill patternType="solid">
        <fgColor theme="9" tint="-0.249977111117893"/>
        <bgColor indexed="41"/>
      </patternFill>
    </fill>
    <fill>
      <patternFill patternType="solid">
        <fgColor theme="9" tint="-0.249977111117893"/>
        <bgColor indexed="26"/>
      </patternFill>
    </fill>
    <fill>
      <patternFill patternType="solid">
        <fgColor theme="9" tint="-0.249977111117893"/>
        <bgColor indexed="64"/>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4" tint="-9.9978637043366805E-2"/>
      </left>
      <right style="thin">
        <color theme="4" tint="-9.9978637043366805E-2"/>
      </right>
      <top style="thin">
        <color theme="4" tint="-9.9978637043366805E-2"/>
      </top>
      <bottom style="thin">
        <color theme="4" tint="-9.9978637043366805E-2"/>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1" fillId="9" borderId="6" xfId="5" applyFont="1" applyFill="1" applyBorder="1" applyAlignment="1">
      <alignment horizontal="left" vertical="top" wrapText="1"/>
    </xf>
    <xf numFmtId="0" fontId="26" fillId="24" borderId="0" xfId="0" applyFont="1" applyFill="1" applyAlignment="1">
      <alignment vertical="top"/>
    </xf>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37" fillId="26" borderId="6" xfId="0" applyFont="1" applyFill="1" applyBorder="1"/>
    <xf numFmtId="0" fontId="37" fillId="26" borderId="6" xfId="5" applyFont="1" applyFill="1" applyBorder="1" applyAlignment="1">
      <alignment horizontal="center" vertical="top" wrapText="1"/>
    </xf>
    <xf numFmtId="0" fontId="36" fillId="27" borderId="0" xfId="0" applyFont="1" applyFill="1"/>
    <xf numFmtId="0" fontId="1" fillId="0" borderId="15" xfId="0" applyFont="1" applyBorder="1" applyAlignment="1">
      <alignment horizontal="left" vertical="top"/>
    </xf>
    <xf numFmtId="0" fontId="1" fillId="3" borderId="15" xfId="0" applyFont="1" applyFill="1" applyBorder="1" applyAlignment="1">
      <alignment horizontal="left" vertical="top"/>
    </xf>
    <xf numFmtId="0" fontId="1" fillId="6" borderId="11" xfId="0" quotePrefix="1" applyFont="1" applyFill="1" applyBorder="1" applyAlignment="1">
      <alignment horizontal="left" vertical="top" wrapText="1"/>
    </xf>
    <xf numFmtId="0" fontId="1" fillId="6" borderId="7" xfId="5" applyFont="1" applyFill="1" applyBorder="1" applyAlignment="1">
      <alignment horizontal="left" vertical="top" wrapText="1"/>
    </xf>
    <xf numFmtId="0" fontId="1" fillId="6" borderId="7" xfId="0" quotePrefix="1" applyFont="1" applyFill="1" applyBorder="1" applyAlignment="1">
      <alignment horizontal="left" vertical="top" wrapText="1"/>
    </xf>
    <xf numFmtId="0" fontId="1" fillId="6" borderId="11" xfId="0" applyFont="1" applyFill="1" applyBorder="1" applyAlignment="1">
      <alignment horizontal="left" vertical="top" wrapText="1"/>
    </xf>
    <xf numFmtId="49" fontId="1" fillId="9" borderId="6" xfId="0" quotePrefix="1" applyNumberFormat="1" applyFont="1" applyFill="1" applyBorder="1" applyAlignment="1">
      <alignment horizontal="left" vertical="top" wrapText="1"/>
    </xf>
    <xf numFmtId="0" fontId="3" fillId="11" borderId="6" xfId="5" applyFont="1" applyFill="1" applyBorder="1" applyAlignment="1">
      <alignment horizontal="left" vertical="top"/>
    </xf>
    <xf numFmtId="0" fontId="3" fillId="11" borderId="15" xfId="5" applyFont="1" applyFill="1" applyBorder="1" applyAlignment="1">
      <alignment horizontal="left" vertical="top"/>
    </xf>
    <xf numFmtId="0" fontId="3" fillId="11" borderId="16" xfId="5" applyFont="1" applyFill="1" applyBorder="1" applyAlignment="1">
      <alignment horizontal="left" vertical="top"/>
    </xf>
    <xf numFmtId="0" fontId="3" fillId="11" borderId="11" xfId="5" applyFont="1" applyFill="1" applyBorder="1" applyAlignment="1">
      <alignment horizontal="left" vertical="top"/>
    </xf>
    <xf numFmtId="0" fontId="3" fillId="25" borderId="6" xfId="5" applyFont="1" applyFill="1" applyBorder="1" applyAlignment="1">
      <alignment horizontal="left" vertical="top"/>
    </xf>
    <xf numFmtId="0" fontId="3" fillId="25" borderId="15" xfId="5" applyFont="1" applyFill="1" applyBorder="1" applyAlignment="1">
      <alignment horizontal="left" vertical="top"/>
    </xf>
    <xf numFmtId="0" fontId="3" fillId="25" borderId="16" xfId="5" applyFont="1" applyFill="1" applyBorder="1" applyAlignment="1">
      <alignment horizontal="left" vertical="top"/>
    </xf>
    <xf numFmtId="0" fontId="3" fillId="25" borderId="11" xfId="5" applyFont="1" applyFill="1" applyBorder="1" applyAlignment="1">
      <alignment horizontal="left" vertical="top"/>
    </xf>
    <xf numFmtId="0" fontId="1" fillId="0" borderId="0" xfId="0" applyFont="1" applyAlignment="1">
      <alignment vertical="top"/>
    </xf>
    <xf numFmtId="0" fontId="1" fillId="0" borderId="0" xfId="0" applyFont="1" applyAlignment="1">
      <alignment vertical="top" wrapText="1"/>
    </xf>
    <xf numFmtId="0" fontId="37" fillId="26" borderId="6" xfId="0" applyFont="1" applyFill="1" applyBorder="1" applyAlignment="1">
      <alignment horizontal="left" vertical="top"/>
    </xf>
    <xf numFmtId="0" fontId="3" fillId="25" borderId="12" xfId="5" applyFont="1" applyFill="1" applyBorder="1" applyAlignment="1">
      <alignment horizontal="left" vertical="top"/>
    </xf>
    <xf numFmtId="0" fontId="3" fillId="25" borderId="13" xfId="5" applyFont="1" applyFill="1" applyBorder="1" applyAlignment="1">
      <alignment horizontal="left" vertical="top"/>
    </xf>
    <xf numFmtId="0" fontId="3" fillId="25" borderId="14" xfId="5" applyFont="1" applyFill="1" applyBorder="1" applyAlignment="1">
      <alignment horizontal="left" vertical="top"/>
    </xf>
    <xf numFmtId="0" fontId="47" fillId="0" borderId="28" xfId="0" applyFont="1" applyBorder="1" applyAlignment="1">
      <alignment horizontal="left" vertical="top" wrapText="1"/>
    </xf>
    <xf numFmtId="0" fontId="47" fillId="0" borderId="28" xfId="0" applyFont="1" applyBorder="1" applyAlignment="1">
      <alignment vertical="top" wrapText="1"/>
    </xf>
    <xf numFmtId="0" fontId="67" fillId="0" borderId="28" xfId="0" applyFont="1" applyBorder="1" applyAlignment="1">
      <alignmen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7.5">
      <c r="A10" s="130" t="s">
        <v>14</v>
      </c>
      <c r="B10" s="131" t="s">
        <v>15</v>
      </c>
      <c r="C10" s="132" t="s">
        <v>16</v>
      </c>
      <c r="D10" s="150" t="s">
        <v>17</v>
      </c>
      <c r="E10" s="133" t="s">
        <v>18</v>
      </c>
      <c r="F10" s="149" t="s">
        <v>19</v>
      </c>
    </row>
    <row r="11" spans="1:6" s="147" customFormat="1" ht="25">
      <c r="A11" s="130">
        <v>1.3</v>
      </c>
      <c r="B11" s="131">
        <v>43082</v>
      </c>
      <c r="C11" s="132" t="s">
        <v>16</v>
      </c>
      <c r="D11" s="150" t="s">
        <v>20</v>
      </c>
      <c r="E11" s="133" t="s">
        <v>18</v>
      </c>
      <c r="F11" s="149" t="s">
        <v>19</v>
      </c>
    </row>
    <row r="12" spans="1:6" s="147" customFormat="1" ht="100">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3">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
      <c r="A11" s="188" t="s">
        <v>32</v>
      </c>
      <c r="B11" s="188"/>
      <c r="C11" s="188"/>
      <c r="D11" s="188"/>
      <c r="E11" s="188"/>
      <c r="F11" s="188"/>
      <c r="G11" s="188"/>
      <c r="H11" s="188"/>
      <c r="I11" s="188"/>
    </row>
    <row r="12" spans="1:11">
      <c r="A12" s="3"/>
      <c r="B12" s="3"/>
      <c r="C12" s="3"/>
      <c r="D12" s="3"/>
      <c r="E12" s="3"/>
      <c r="F12" s="3"/>
      <c r="G12" s="3"/>
      <c r="H12" s="3"/>
      <c r="I12" s="3"/>
    </row>
    <row r="13" spans="1:11" ht="23">
      <c r="A13" s="4" t="s">
        <v>33</v>
      </c>
    </row>
    <row r="14" spans="1:11" ht="13">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3">
      <c r="A19" s="4" t="s">
        <v>40</v>
      </c>
    </row>
    <row r="20" spans="1:14" ht="13">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796875" defaultRowHeight="12.5"/>
  <cols>
    <col min="1" max="1" width="8.54296875" style="13" customWidth="1"/>
    <col min="2" max="2" width="9.26953125" style="8" customWidth="1"/>
    <col min="3" max="3" width="14.5429687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189" t="s">
        <v>56</v>
      </c>
      <c r="B2" s="189"/>
      <c r="C2" s="189"/>
      <c r="D2" s="189"/>
      <c r="E2" s="189"/>
      <c r="F2" s="189"/>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4.5">
      <c r="A8" s="19">
        <v>1</v>
      </c>
      <c r="B8" s="19"/>
      <c r="C8" s="20" t="s">
        <v>64</v>
      </c>
      <c r="D8" t="s">
        <v>64</v>
      </c>
      <c r="E8" s="21"/>
      <c r="F8" s="22"/>
    </row>
    <row r="9" spans="1:10" ht="14.5">
      <c r="A9" s="19">
        <v>2</v>
      </c>
      <c r="B9" s="19" t="s">
        <v>65</v>
      </c>
      <c r="C9" s="20" t="s">
        <v>66</v>
      </c>
      <c r="D9" t="s">
        <v>66</v>
      </c>
      <c r="E9" s="21"/>
      <c r="F9" s="22"/>
    </row>
    <row r="10" spans="1:10" ht="14.5">
      <c r="A10" s="19">
        <v>3</v>
      </c>
      <c r="B10" s="19" t="s">
        <v>65</v>
      </c>
      <c r="C10" s="20" t="s">
        <v>67</v>
      </c>
      <c r="D10" t="s">
        <v>67</v>
      </c>
      <c r="E10" s="22"/>
      <c r="F10" s="22"/>
    </row>
    <row r="11" spans="1:10" ht="13">
      <c r="A11" s="19">
        <v>4</v>
      </c>
      <c r="B11" s="19" t="s">
        <v>68</v>
      </c>
      <c r="C11" s="20"/>
      <c r="D11" s="72"/>
      <c r="E11" s="22"/>
      <c r="F11" s="22"/>
    </row>
    <row r="12" spans="1:10" ht="13">
      <c r="A12" s="19">
        <v>5</v>
      </c>
      <c r="B12" s="19" t="s">
        <v>68</v>
      </c>
      <c r="C12" s="20"/>
      <c r="D12" s="72"/>
      <c r="E12" s="22"/>
      <c r="F12" s="22"/>
    </row>
    <row r="13" spans="1:10" ht="13">
      <c r="A13" s="19">
        <v>6</v>
      </c>
      <c r="B13" s="19" t="s">
        <v>69</v>
      </c>
      <c r="C13" s="20"/>
      <c r="D13" s="72"/>
      <c r="E13" s="22"/>
      <c r="F13" s="22"/>
    </row>
    <row r="14" spans="1:10" ht="13">
      <c r="A14" s="19">
        <v>7</v>
      </c>
      <c r="B14" s="19" t="s">
        <v>69</v>
      </c>
      <c r="C14" s="20"/>
      <c r="D14" s="72"/>
      <c r="E14" s="22"/>
      <c r="F14" s="22"/>
    </row>
    <row r="15" spans="1:10" ht="13">
      <c r="A15" s="19"/>
      <c r="B15" s="19"/>
      <c r="C15" s="20"/>
      <c r="D15" s="72"/>
      <c r="E15" s="22"/>
      <c r="F15" s="22"/>
    </row>
    <row r="16" spans="1:10" ht="13">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192" t="s">
        <v>70</v>
      </c>
      <c r="B2" s="192"/>
      <c r="C2" s="192"/>
      <c r="D2" s="192"/>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8" t="s">
        <v>58</v>
      </c>
      <c r="B5" s="138" t="s">
        <v>71</v>
      </c>
      <c r="C5" s="138" t="s">
        <v>72</v>
      </c>
      <c r="D5" s="138" t="s">
        <v>73</v>
      </c>
      <c r="E5" s="29"/>
    </row>
    <row r="6" spans="1:11" ht="62.5">
      <c r="A6" s="35">
        <v>1</v>
      </c>
      <c r="B6" s="36" t="s">
        <v>74</v>
      </c>
      <c r="C6" s="36" t="s">
        <v>75</v>
      </c>
      <c r="D6" s="35"/>
    </row>
    <row r="7" spans="1:11" ht="50">
      <c r="A7" s="35">
        <v>2</v>
      </c>
      <c r="B7" s="36" t="s">
        <v>76</v>
      </c>
      <c r="C7" s="36" t="s">
        <v>77</v>
      </c>
      <c r="D7" s="35"/>
    </row>
    <row r="8" spans="1:11" ht="50">
      <c r="A8" s="35">
        <v>3</v>
      </c>
      <c r="B8" s="36" t="s">
        <v>78</v>
      </c>
      <c r="C8" s="36" t="s">
        <v>79</v>
      </c>
      <c r="D8" s="35"/>
    </row>
    <row r="9" spans="1:11" ht="62.5">
      <c r="A9" s="35">
        <v>4</v>
      </c>
      <c r="B9" s="35" t="s">
        <v>80</v>
      </c>
      <c r="C9" s="35" t="s">
        <v>81</v>
      </c>
      <c r="D9" s="35"/>
    </row>
    <row r="10" spans="1:11" ht="37.5">
      <c r="A10" s="35">
        <v>5</v>
      </c>
      <c r="B10" s="36" t="s">
        <v>82</v>
      </c>
      <c r="C10" s="36" t="s">
        <v>83</v>
      </c>
      <c r="D10" s="35"/>
    </row>
    <row r="11" spans="1:11" ht="25">
      <c r="A11" s="35">
        <v>6</v>
      </c>
      <c r="B11" s="36" t="s">
        <v>84</v>
      </c>
      <c r="C11" s="36" t="s">
        <v>84</v>
      </c>
      <c r="D11" s="35"/>
      <c r="E11" s="29"/>
      <c r="F11" s="29"/>
    </row>
    <row r="12" spans="1:11" ht="50">
      <c r="A12" s="35">
        <v>7</v>
      </c>
      <c r="B12" s="36" t="s">
        <v>85</v>
      </c>
      <c r="C12" s="36" t="s">
        <v>86</v>
      </c>
      <c r="D12" s="35"/>
      <c r="E12" s="29"/>
      <c r="F12" s="29"/>
    </row>
    <row r="13" spans="1:11" ht="175">
      <c r="A13" s="35">
        <v>8</v>
      </c>
      <c r="B13" s="36" t="s">
        <v>87</v>
      </c>
      <c r="C13" s="36" t="s">
        <v>88</v>
      </c>
      <c r="D13" s="35"/>
      <c r="E13" s="29"/>
      <c r="F13" s="29"/>
    </row>
    <row r="14" spans="1:11" ht="75">
      <c r="A14" s="35">
        <v>9</v>
      </c>
      <c r="B14" s="35" t="s">
        <v>89</v>
      </c>
      <c r="C14" s="35" t="s">
        <v>90</v>
      </c>
      <c r="D14" s="35"/>
      <c r="E14" s="29"/>
      <c r="F14" s="29"/>
    </row>
    <row r="16" spans="1:11" ht="14">
      <c r="A16" s="190" t="s">
        <v>91</v>
      </c>
      <c r="B16" s="190"/>
      <c r="C16" s="30"/>
      <c r="D16" s="31"/>
    </row>
    <row r="17" spans="1:4" ht="14">
      <c r="A17" s="191" t="s">
        <v>92</v>
      </c>
      <c r="B17" s="191"/>
    </row>
    <row r="20" spans="1:4" ht="13">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2"/>
  <sheetViews>
    <sheetView showGridLines="0" tabSelected="1" topLeftCell="A13" zoomScaleNormal="100" workbookViewId="0">
      <selection activeCell="C20" sqref="C20"/>
    </sheetView>
  </sheetViews>
  <sheetFormatPr defaultColWidth="9.1796875" defaultRowHeight="12.5"/>
  <cols>
    <col min="1" max="1" width="11.269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3"/>
      <c r="D3" s="203"/>
      <c r="E3" s="202"/>
      <c r="F3" s="23"/>
      <c r="G3" s="23"/>
      <c r="H3" s="23"/>
      <c r="I3" s="23"/>
      <c r="J3" s="23"/>
    </row>
    <row r="4" spans="1:24" s="38" customFormat="1" ht="16.5" customHeight="1">
      <c r="A4" s="139" t="s">
        <v>66</v>
      </c>
      <c r="B4" s="199" t="s">
        <v>418</v>
      </c>
      <c r="C4" s="199"/>
      <c r="D4" s="199"/>
      <c r="E4" s="39"/>
      <c r="F4" s="39"/>
      <c r="G4" s="39"/>
      <c r="H4" s="40"/>
      <c r="I4" s="40"/>
      <c r="X4" s="38" t="s">
        <v>93</v>
      </c>
    </row>
    <row r="5" spans="1:24" s="38" customFormat="1" ht="144.75" customHeight="1">
      <c r="A5" s="139" t="s">
        <v>62</v>
      </c>
      <c r="B5" s="198" t="s">
        <v>419</v>
      </c>
      <c r="C5" s="199"/>
      <c r="D5" s="199"/>
      <c r="E5" s="39"/>
      <c r="F5" s="39"/>
      <c r="G5" s="39"/>
      <c r="H5" s="40"/>
      <c r="I5" s="40"/>
      <c r="X5" s="38" t="s">
        <v>95</v>
      </c>
    </row>
    <row r="6" spans="1:24" s="38" customFormat="1" ht="26">
      <c r="A6" s="139" t="s">
        <v>96</v>
      </c>
      <c r="B6" s="198" t="s">
        <v>420</v>
      </c>
      <c r="C6" s="199"/>
      <c r="D6" s="199"/>
      <c r="E6" s="39"/>
      <c r="F6" s="39"/>
      <c r="G6" s="39"/>
      <c r="H6" s="40"/>
      <c r="I6" s="40"/>
    </row>
    <row r="7" spans="1:24" s="38" customFormat="1" ht="13">
      <c r="A7" s="139" t="s">
        <v>98</v>
      </c>
      <c r="B7" s="200" t="s">
        <v>421</v>
      </c>
      <c r="C7" s="200"/>
      <c r="D7" s="200"/>
      <c r="E7" s="39"/>
      <c r="F7" s="39"/>
      <c r="G7" s="39"/>
      <c r="H7" s="41"/>
      <c r="I7" s="40"/>
      <c r="X7" s="42"/>
    </row>
    <row r="8" spans="1:24" s="43" customFormat="1" ht="13">
      <c r="A8" s="139" t="s">
        <v>100</v>
      </c>
      <c r="E8" s="39"/>
    </row>
    <row r="9" spans="1:24" s="43" customFormat="1" ht="13">
      <c r="A9" s="140" t="s">
        <v>101</v>
      </c>
      <c r="B9" s="73" t="str">
        <f>F17</f>
        <v>Internal Build 03112011</v>
      </c>
      <c r="C9" s="73" t="str">
        <f>G17</f>
        <v>Internal build 14112011</v>
      </c>
      <c r="D9" s="73" t="str">
        <f>H17</f>
        <v>External build 16112011</v>
      </c>
    </row>
    <row r="10" spans="1:24" s="43" customFormat="1" ht="13">
      <c r="A10" s="141" t="s">
        <v>102</v>
      </c>
      <c r="B10" s="74">
        <f>SUM(B11:B14)</f>
        <v>0</v>
      </c>
      <c r="C10" s="74">
        <f>SUM(C11:C14)</f>
        <v>0</v>
      </c>
      <c r="D10" s="74">
        <f>SUM(D11:D14)</f>
        <v>0</v>
      </c>
    </row>
    <row r="11" spans="1:24" s="43" customFormat="1" ht="13">
      <c r="A11" s="141" t="s">
        <v>41</v>
      </c>
      <c r="B11" s="75">
        <f>COUNTIF($F$18:$F$49614,"*Passed")</f>
        <v>0</v>
      </c>
      <c r="C11" s="75">
        <f>COUNTIF($G$18:$G$49614,"*Passed")</f>
        <v>0</v>
      </c>
      <c r="D11" s="75">
        <f>COUNTIF($H$18:$H$49614,"*Passed")</f>
        <v>0</v>
      </c>
    </row>
    <row r="12" spans="1:24" s="43" customFormat="1" ht="13">
      <c r="A12" s="141" t="s">
        <v>43</v>
      </c>
      <c r="B12" s="75">
        <f>COUNTIF($F$18:$F$49334,"*Failed*")</f>
        <v>0</v>
      </c>
      <c r="C12" s="75">
        <f>COUNTIF($G$18:$G$49334,"*Failed*")</f>
        <v>0</v>
      </c>
      <c r="D12" s="75">
        <f>COUNTIF($H$18:$H$49334,"*Failed*")</f>
        <v>0</v>
      </c>
    </row>
    <row r="13" spans="1:24" s="43" customFormat="1" ht="13">
      <c r="A13" s="141" t="s">
        <v>45</v>
      </c>
      <c r="B13" s="75">
        <f>COUNTIF($F$18:$F$49334,"*Not Run*")</f>
        <v>0</v>
      </c>
      <c r="C13" s="75">
        <f>COUNTIF($G$18:$G$49334,"*Not Run*")</f>
        <v>0</v>
      </c>
      <c r="D13" s="75">
        <f>COUNTIF($H$18:$H$49334,"*Not Run*")</f>
        <v>0</v>
      </c>
      <c r="E13" s="1"/>
      <c r="F13" s="1"/>
      <c r="G13" s="1"/>
      <c r="H13" s="1"/>
      <c r="I13" s="1"/>
    </row>
    <row r="14" spans="1:24" s="43" customFormat="1" ht="13">
      <c r="A14" s="141" t="s">
        <v>103</v>
      </c>
      <c r="B14" s="75">
        <f>COUNTIF($F$18:$F$49334,"*NA*")</f>
        <v>0</v>
      </c>
      <c r="C14" s="75">
        <f>COUNTIF($G$18:$G$49334,"*NA*")</f>
        <v>0</v>
      </c>
      <c r="D14" s="75">
        <f>COUNTIF($H$18:$H$49334,"*NA*")</f>
        <v>0</v>
      </c>
      <c r="E14" s="1"/>
      <c r="F14" s="1"/>
      <c r="G14" s="1"/>
      <c r="H14" s="1"/>
      <c r="I14" s="1"/>
    </row>
    <row r="15" spans="1:24" s="43" customFormat="1" ht="39">
      <c r="A15" s="141" t="s">
        <v>104</v>
      </c>
      <c r="B15" s="75">
        <f>COUNTIF($F$18:$F$49334,"*Passed in previous build*")</f>
        <v>0</v>
      </c>
      <c r="C15" s="75">
        <f>COUNTIF($G$18:$G$49334,"*Passed in previous build*")</f>
        <v>0</v>
      </c>
      <c r="D15" s="75">
        <f>COUNTIF($H$18:$H$49334,"*Passed in previous build*")</f>
        <v>0</v>
      </c>
      <c r="E15" s="1"/>
      <c r="F15" s="1"/>
      <c r="G15" s="1"/>
      <c r="H15" s="1"/>
      <c r="I15" s="1"/>
    </row>
    <row r="16" spans="1:24" s="44" customFormat="1" ht="15" customHeight="1">
      <c r="A16" s="76"/>
      <c r="B16" s="50"/>
      <c r="C16" s="50"/>
      <c r="D16" s="51"/>
      <c r="E16" s="56"/>
      <c r="F16" s="201" t="s">
        <v>101</v>
      </c>
      <c r="G16" s="201"/>
      <c r="H16" s="201"/>
      <c r="I16" s="57"/>
    </row>
    <row r="17" spans="1:9" s="44" customFormat="1" ht="39">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231" t="s">
        <v>422</v>
      </c>
      <c r="C18" s="232"/>
      <c r="D18" s="233"/>
      <c r="E18" s="67"/>
      <c r="F18" s="68"/>
      <c r="G18" s="68"/>
      <c r="H18" s="68"/>
      <c r="I18" s="67"/>
    </row>
    <row r="19" spans="1:9" s="45" customFormat="1" ht="25">
      <c r="A19" s="52">
        <v>1</v>
      </c>
      <c r="B19" s="52" t="s">
        <v>423</v>
      </c>
      <c r="C19" s="52" t="s">
        <v>424</v>
      </c>
      <c r="D19" s="60" t="s">
        <v>425</v>
      </c>
      <c r="E19" s="54"/>
      <c r="F19" s="52"/>
      <c r="G19" s="52"/>
      <c r="H19" s="52"/>
      <c r="I19" s="55"/>
    </row>
    <row r="20" spans="1:9" s="45" customFormat="1" ht="25">
      <c r="A20" s="62">
        <f ca="1">IF(OFFSET(A20,-1,0) ="",OFFSET(A20,-2,0)+1,OFFSET(A20,-1,0)+1 )</f>
        <v>2</v>
      </c>
      <c r="B20" s="52" t="s">
        <v>426</v>
      </c>
      <c r="C20" s="52" t="s">
        <v>424</v>
      </c>
      <c r="D20" s="60" t="s">
        <v>427</v>
      </c>
      <c r="E20" s="54"/>
      <c r="F20" s="52"/>
      <c r="G20" s="52"/>
      <c r="H20" s="52"/>
      <c r="I20" s="55"/>
    </row>
    <row r="21" spans="1:9" s="45" customFormat="1" ht="37.5">
      <c r="A21" s="62">
        <f ca="1">IF(OFFSET(A21,-1,0) ="",OFFSET(A21,-2,0)+1,OFFSET(A21,-1,0)+1 )</f>
        <v>3</v>
      </c>
      <c r="B21" s="234" t="s">
        <v>428</v>
      </c>
      <c r="C21" s="52" t="s">
        <v>429</v>
      </c>
      <c r="D21" s="60" t="s">
        <v>430</v>
      </c>
      <c r="E21" s="54"/>
      <c r="F21" s="52"/>
      <c r="G21" s="52"/>
      <c r="H21" s="52"/>
      <c r="I21" s="55"/>
    </row>
    <row r="22" spans="1:9" s="45" customFormat="1" ht="13">
      <c r="A22" s="248"/>
      <c r="B22" s="249" t="s">
        <v>431</v>
      </c>
      <c r="C22" s="250"/>
      <c r="D22" s="251"/>
      <c r="E22" s="67"/>
      <c r="F22" s="68"/>
      <c r="G22" s="68"/>
      <c r="H22" s="68"/>
      <c r="I22" s="67"/>
    </row>
    <row r="23" spans="1:9" s="235" customFormat="1" ht="13">
      <c r="A23" s="252"/>
      <c r="B23" s="253" t="s">
        <v>432</v>
      </c>
      <c r="C23" s="254"/>
      <c r="D23" s="255"/>
      <c r="E23" s="236"/>
      <c r="F23" s="237"/>
      <c r="G23" s="237"/>
      <c r="H23" s="237"/>
      <c r="I23" s="236"/>
    </row>
    <row r="24" spans="1:9" s="48" customFormat="1" ht="14">
      <c r="A24" s="62">
        <v>4</v>
      </c>
      <c r="B24" s="256" t="s">
        <v>433</v>
      </c>
      <c r="C24" s="257" t="s">
        <v>434</v>
      </c>
      <c r="D24" s="257" t="s">
        <v>435</v>
      </c>
      <c r="E24" s="54"/>
      <c r="F24" s="52"/>
      <c r="G24" s="52"/>
      <c r="H24" s="52"/>
      <c r="I24" s="61"/>
    </row>
    <row r="25" spans="1:9" s="48" customFormat="1" ht="37.5">
      <c r="A25" s="62">
        <f ca="1">IF(OFFSET(A25,-1,0) ="",OFFSET(A25,-2,0)+1,OFFSET(A25,-1,0)+1 )</f>
        <v>5</v>
      </c>
      <c r="B25" s="52" t="s">
        <v>436</v>
      </c>
      <c r="C25" s="52" t="s">
        <v>437</v>
      </c>
      <c r="D25" s="60" t="s">
        <v>438</v>
      </c>
      <c r="E25" s="54"/>
      <c r="F25" s="52"/>
      <c r="G25" s="52"/>
      <c r="H25" s="52"/>
      <c r="I25" s="61"/>
    </row>
    <row r="26" spans="1:9" s="48" customFormat="1" ht="37.5">
      <c r="A26" s="62">
        <f ca="1">IF(OFFSET(A26,-1,0) ="",OFFSET(A26,-2,0)+1,OFFSET(A26,-1,0)+1 )</f>
        <v>6</v>
      </c>
      <c r="B26" s="52" t="s">
        <v>439</v>
      </c>
      <c r="C26" s="52" t="s">
        <v>440</v>
      </c>
      <c r="D26" s="60" t="s">
        <v>438</v>
      </c>
      <c r="E26" s="54"/>
      <c r="F26" s="52"/>
      <c r="G26" s="52"/>
      <c r="H26" s="52"/>
      <c r="I26" s="61"/>
    </row>
    <row r="27" spans="1:9" s="48" customFormat="1" ht="37.5">
      <c r="A27" s="62">
        <f t="shared" ref="A27:A36" ca="1" si="0">IF(OFFSET(A27,-1,0) ="",OFFSET(A27,-2,0)+1,OFFSET(A27,-1,0)+1 )</f>
        <v>7</v>
      </c>
      <c r="B27" s="52" t="s">
        <v>441</v>
      </c>
      <c r="C27" s="52" t="s">
        <v>442</v>
      </c>
      <c r="D27" s="60" t="s">
        <v>438</v>
      </c>
      <c r="E27" s="54"/>
      <c r="F27" s="52"/>
      <c r="G27" s="52"/>
      <c r="H27" s="52"/>
      <c r="I27" s="61"/>
    </row>
    <row r="28" spans="1:9" s="48" customFormat="1" ht="37.5">
      <c r="A28" s="62">
        <f t="shared" ca="1" si="0"/>
        <v>8</v>
      </c>
      <c r="B28" s="52" t="s">
        <v>443</v>
      </c>
      <c r="C28" s="52" t="s">
        <v>444</v>
      </c>
      <c r="D28" s="60" t="s">
        <v>445</v>
      </c>
      <c r="E28" s="54"/>
      <c r="F28" s="52"/>
      <c r="G28" s="52"/>
      <c r="H28" s="52"/>
      <c r="I28" s="61"/>
    </row>
    <row r="29" spans="1:9" s="48" customFormat="1" ht="37.5">
      <c r="A29" s="62">
        <f t="shared" ca="1" si="0"/>
        <v>9</v>
      </c>
      <c r="B29" s="52" t="s">
        <v>446</v>
      </c>
      <c r="C29" s="52" t="s">
        <v>447</v>
      </c>
      <c r="D29" s="60" t="s">
        <v>448</v>
      </c>
      <c r="E29" s="54"/>
      <c r="F29" s="52"/>
      <c r="G29" s="52"/>
      <c r="H29" s="52"/>
      <c r="I29" s="61"/>
    </row>
    <row r="30" spans="1:9" s="48" customFormat="1" ht="50">
      <c r="A30" s="62">
        <f t="shared" ca="1" si="0"/>
        <v>10</v>
      </c>
      <c r="B30" s="52" t="s">
        <v>449</v>
      </c>
      <c r="C30" s="52" t="s">
        <v>450</v>
      </c>
      <c r="D30" s="60" t="s">
        <v>451</v>
      </c>
      <c r="E30" s="54"/>
      <c r="F30" s="52"/>
      <c r="G30" s="52"/>
      <c r="H30" s="52"/>
      <c r="I30" s="61"/>
    </row>
    <row r="31" spans="1:9" s="240" customFormat="1" ht="14">
      <c r="A31" s="258"/>
      <c r="B31" s="259" t="s">
        <v>452</v>
      </c>
      <c r="C31" s="260"/>
      <c r="D31" s="261"/>
      <c r="E31" s="238"/>
      <c r="F31" s="239"/>
      <c r="G31" s="239"/>
      <c r="H31" s="239"/>
      <c r="I31" s="238"/>
    </row>
    <row r="32" spans="1:9" s="48" customFormat="1" ht="25">
      <c r="A32" s="241">
        <f t="shared" ca="1" si="0"/>
        <v>11</v>
      </c>
      <c r="B32" s="262" t="s">
        <v>453</v>
      </c>
      <c r="C32" s="263" t="s">
        <v>454</v>
      </c>
      <c r="D32" s="263" t="s">
        <v>455</v>
      </c>
      <c r="E32" s="243"/>
      <c r="F32" s="52"/>
      <c r="G32" s="52"/>
      <c r="H32" s="52"/>
      <c r="I32" s="62"/>
    </row>
    <row r="33" spans="1:18" s="48" customFormat="1" ht="94.5" customHeight="1">
      <c r="A33" s="241">
        <f t="shared" ca="1" si="0"/>
        <v>12</v>
      </c>
      <c r="B33" s="262" t="s">
        <v>456</v>
      </c>
      <c r="C33" s="263" t="s">
        <v>457</v>
      </c>
      <c r="D33" s="263" t="s">
        <v>458</v>
      </c>
      <c r="E33" s="243"/>
      <c r="F33" s="52"/>
      <c r="G33" s="52"/>
      <c r="H33" s="52"/>
      <c r="I33" s="62"/>
    </row>
    <row r="34" spans="1:18" s="48" customFormat="1" ht="25">
      <c r="A34" s="241">
        <f t="shared" ca="1" si="0"/>
        <v>13</v>
      </c>
      <c r="B34" s="262" t="s">
        <v>459</v>
      </c>
      <c r="C34" s="263" t="s">
        <v>454</v>
      </c>
      <c r="D34" s="263" t="s">
        <v>460</v>
      </c>
      <c r="E34" s="243"/>
      <c r="F34" s="52"/>
      <c r="G34" s="52"/>
      <c r="H34" s="52"/>
      <c r="I34" s="62"/>
    </row>
    <row r="35" spans="1:18" s="48" customFormat="1" ht="25">
      <c r="A35" s="241">
        <f t="shared" ca="1" si="0"/>
        <v>14</v>
      </c>
      <c r="B35" s="262" t="s">
        <v>461</v>
      </c>
      <c r="C35" s="263" t="s">
        <v>454</v>
      </c>
      <c r="D35" s="263" t="s">
        <v>462</v>
      </c>
      <c r="E35" s="243"/>
      <c r="F35" s="52"/>
      <c r="G35" s="52"/>
      <c r="H35" s="52"/>
      <c r="I35" s="62"/>
    </row>
    <row r="36" spans="1:18" s="48" customFormat="1" ht="25">
      <c r="A36" s="241">
        <f t="shared" ca="1" si="0"/>
        <v>15</v>
      </c>
      <c r="B36" s="262" t="s">
        <v>463</v>
      </c>
      <c r="C36" s="263" t="s">
        <v>454</v>
      </c>
      <c r="D36" s="263" t="s">
        <v>464</v>
      </c>
      <c r="E36" s="243"/>
      <c r="F36" s="52"/>
      <c r="G36" s="52"/>
      <c r="H36" s="52"/>
      <c r="I36" s="62"/>
    </row>
    <row r="37" spans="1:18" s="48" customFormat="1" ht="25">
      <c r="A37" s="241">
        <f t="shared" ref="A37:J62" ca="1" si="1">IF(OFFSET(A37,-1,0) ="",OFFSET(A37,-2,0)+1,OFFSET(A37,-1,0)+1 )</f>
        <v>16</v>
      </c>
      <c r="B37" s="262" t="s">
        <v>465</v>
      </c>
      <c r="C37" s="263" t="s">
        <v>466</v>
      </c>
      <c r="D37" s="263" t="s">
        <v>467</v>
      </c>
      <c r="E37" s="243"/>
      <c r="F37" s="52"/>
      <c r="G37" s="52"/>
      <c r="H37" s="52"/>
      <c r="I37" s="62"/>
    </row>
    <row r="38" spans="1:18" s="49" customFormat="1" ht="25">
      <c r="A38" s="242">
        <f t="shared" ca="1" si="1"/>
        <v>17</v>
      </c>
      <c r="B38" s="262" t="s">
        <v>468</v>
      </c>
      <c r="C38" s="263" t="s">
        <v>454</v>
      </c>
      <c r="D38" s="263" t="s">
        <v>469</v>
      </c>
      <c r="E38" s="243"/>
      <c r="F38" s="52"/>
      <c r="G38" s="52"/>
      <c r="H38" s="52"/>
      <c r="I38" s="63"/>
    </row>
    <row r="39" spans="1:18" s="48" customFormat="1" ht="50">
      <c r="A39" s="241">
        <f t="shared" ca="1" si="1"/>
        <v>18</v>
      </c>
      <c r="B39" s="262" t="s">
        <v>470</v>
      </c>
      <c r="C39" s="263" t="s">
        <v>471</v>
      </c>
      <c r="D39" s="263" t="s">
        <v>472</v>
      </c>
      <c r="E39" s="243"/>
      <c r="F39" s="52"/>
      <c r="G39" s="52"/>
      <c r="H39" s="52"/>
      <c r="I39" s="62"/>
    </row>
    <row r="40" spans="1:18" s="48" customFormat="1" ht="14">
      <c r="A40" s="258"/>
      <c r="B40" s="259" t="s">
        <v>473</v>
      </c>
      <c r="C40" s="260"/>
      <c r="D40" s="261"/>
      <c r="E40" s="238"/>
      <c r="F40" s="239"/>
      <c r="G40" s="239"/>
      <c r="H40" s="239"/>
      <c r="I40" s="238"/>
      <c r="J40" s="62">
        <f t="shared" ca="1" si="1"/>
        <v>1</v>
      </c>
      <c r="K40" s="244"/>
      <c r="L40" s="244"/>
      <c r="M40" s="245"/>
      <c r="N40" s="54"/>
      <c r="O40" s="52"/>
      <c r="P40" s="52"/>
      <c r="Q40" s="52"/>
      <c r="R40" s="62"/>
    </row>
    <row r="41" spans="1:18" s="48" customFormat="1" ht="25">
      <c r="A41" s="241">
        <f t="shared" ca="1" si="1"/>
        <v>19</v>
      </c>
      <c r="B41" s="262" t="s">
        <v>474</v>
      </c>
      <c r="C41" s="263" t="s">
        <v>475</v>
      </c>
      <c r="D41" s="263" t="s">
        <v>476</v>
      </c>
      <c r="E41" s="246"/>
      <c r="F41" s="52"/>
      <c r="G41" s="52"/>
      <c r="H41" s="52"/>
      <c r="I41" s="62"/>
    </row>
    <row r="42" spans="1:18" s="48" customFormat="1" ht="37.5">
      <c r="A42" s="241">
        <f t="shared" ca="1" si="1"/>
        <v>20</v>
      </c>
      <c r="B42" s="262" t="s">
        <v>477</v>
      </c>
      <c r="C42" s="263" t="s">
        <v>478</v>
      </c>
      <c r="D42" s="263" t="s">
        <v>479</v>
      </c>
      <c r="E42" s="243"/>
      <c r="F42" s="52"/>
      <c r="G42" s="52"/>
      <c r="H42" s="52"/>
      <c r="I42" s="62"/>
    </row>
    <row r="43" spans="1:18" s="48" customFormat="1" ht="50">
      <c r="A43" s="241">
        <f t="shared" ca="1" si="1"/>
        <v>21</v>
      </c>
      <c r="B43" s="262" t="s">
        <v>480</v>
      </c>
      <c r="C43" s="263" t="s">
        <v>481</v>
      </c>
      <c r="D43" s="263" t="s">
        <v>482</v>
      </c>
      <c r="E43" s="243"/>
      <c r="F43" s="52"/>
      <c r="G43" s="52"/>
      <c r="H43" s="52"/>
      <c r="I43" s="62"/>
    </row>
    <row r="44" spans="1:18" s="48" customFormat="1" ht="14">
      <c r="A44" s="258"/>
      <c r="B44" s="259" t="s">
        <v>483</v>
      </c>
      <c r="C44" s="260"/>
      <c r="D44" s="261"/>
      <c r="E44" s="238"/>
      <c r="F44" s="239"/>
      <c r="G44" s="239"/>
      <c r="H44" s="239"/>
      <c r="I44" s="238"/>
      <c r="J44" s="62">
        <f t="shared" ca="1" si="1"/>
        <v>1</v>
      </c>
      <c r="K44" s="244"/>
      <c r="L44" s="244"/>
      <c r="M44" s="245"/>
      <c r="N44" s="54"/>
      <c r="O44" s="52"/>
      <c r="P44" s="52"/>
      <c r="Q44" s="52"/>
      <c r="R44" s="62"/>
    </row>
    <row r="45" spans="1:18" s="48" customFormat="1" ht="25">
      <c r="A45" s="241">
        <f t="shared" ca="1" si="1"/>
        <v>22</v>
      </c>
      <c r="B45" s="262" t="s">
        <v>484</v>
      </c>
      <c r="C45" s="264" t="s">
        <v>485</v>
      </c>
      <c r="D45" s="264" t="s">
        <v>486</v>
      </c>
      <c r="E45" s="243"/>
      <c r="F45" s="52"/>
      <c r="G45" s="52"/>
      <c r="H45" s="52"/>
      <c r="I45" s="62"/>
    </row>
    <row r="46" spans="1:18" s="48" customFormat="1" ht="37.5">
      <c r="A46" s="241">
        <f ca="1">IF(OFFSET(A46,-1,0) ="",OFFSET(A46,-2,0)+1,OFFSET(A46,-1,0)+1 )</f>
        <v>23</v>
      </c>
      <c r="B46" s="262" t="s">
        <v>487</v>
      </c>
      <c r="C46" s="263" t="s">
        <v>488</v>
      </c>
      <c r="D46" s="263" t="s">
        <v>489</v>
      </c>
      <c r="E46" s="243"/>
      <c r="F46" s="52"/>
      <c r="G46" s="52"/>
      <c r="H46" s="52"/>
      <c r="I46" s="62"/>
    </row>
    <row r="47" spans="1:18" s="48" customFormat="1" ht="25">
      <c r="A47" s="241">
        <f t="shared" ca="1" si="1"/>
        <v>24</v>
      </c>
      <c r="B47" s="262" t="s">
        <v>490</v>
      </c>
      <c r="C47" s="264" t="s">
        <v>491</v>
      </c>
      <c r="D47" s="264" t="s">
        <v>492</v>
      </c>
      <c r="E47" s="243"/>
      <c r="F47" s="52"/>
      <c r="G47" s="52"/>
      <c r="H47" s="52"/>
      <c r="I47" s="62"/>
    </row>
    <row r="48" spans="1:18" s="48" customFormat="1" ht="14">
      <c r="A48" s="241">
        <f t="shared" ca="1" si="1"/>
        <v>25</v>
      </c>
      <c r="B48" s="262" t="s">
        <v>493</v>
      </c>
      <c r="C48" s="264" t="s">
        <v>494</v>
      </c>
      <c r="D48" s="264" t="s">
        <v>495</v>
      </c>
      <c r="E48" s="243"/>
      <c r="F48" s="52"/>
      <c r="G48" s="52"/>
      <c r="H48" s="52"/>
      <c r="I48" s="62"/>
    </row>
    <row r="49" spans="1:18" s="48" customFormat="1" ht="25">
      <c r="A49" s="241">
        <f t="shared" ca="1" si="1"/>
        <v>26</v>
      </c>
      <c r="B49" s="262" t="s">
        <v>496</v>
      </c>
      <c r="C49" s="264" t="s">
        <v>497</v>
      </c>
      <c r="D49" s="264" t="s">
        <v>498</v>
      </c>
      <c r="E49" s="243"/>
      <c r="F49" s="52"/>
      <c r="G49" s="52"/>
      <c r="H49" s="52"/>
      <c r="I49" s="62"/>
    </row>
    <row r="50" spans="1:18" s="48" customFormat="1" ht="14">
      <c r="A50" s="258"/>
      <c r="B50" s="259" t="s">
        <v>499</v>
      </c>
      <c r="C50" s="260"/>
      <c r="D50" s="261"/>
      <c r="E50" s="238"/>
      <c r="F50" s="239"/>
      <c r="G50" s="239"/>
      <c r="H50" s="239"/>
      <c r="I50" s="238"/>
      <c r="J50" s="62">
        <f t="shared" ca="1" si="1"/>
        <v>1</v>
      </c>
      <c r="K50" s="244"/>
      <c r="L50" s="244"/>
      <c r="M50" s="245"/>
      <c r="N50" s="54"/>
      <c r="O50" s="52"/>
      <c r="P50" s="52"/>
      <c r="Q50" s="52"/>
      <c r="R50" s="62"/>
    </row>
    <row r="51" spans="1:18" s="48" customFormat="1" ht="37.5">
      <c r="A51" s="62">
        <f t="shared" ca="1" si="1"/>
        <v>27</v>
      </c>
      <c r="B51" s="52" t="s">
        <v>500</v>
      </c>
      <c r="C51" s="52" t="s">
        <v>501</v>
      </c>
      <c r="D51" s="247" t="s">
        <v>502</v>
      </c>
      <c r="E51" s="54"/>
      <c r="F51" s="52"/>
      <c r="G51" s="52"/>
      <c r="H51" s="52"/>
      <c r="I51" s="62"/>
    </row>
    <row r="52" spans="1:18" s="48" customFormat="1" ht="50">
      <c r="A52" s="62">
        <f t="shared" ca="1" si="1"/>
        <v>28</v>
      </c>
      <c r="B52" s="52" t="s">
        <v>503</v>
      </c>
      <c r="C52" s="52" t="s">
        <v>504</v>
      </c>
      <c r="D52" s="247" t="s">
        <v>505</v>
      </c>
      <c r="E52" s="54"/>
      <c r="F52" s="52"/>
      <c r="G52" s="52"/>
      <c r="H52" s="52"/>
      <c r="I52" s="62"/>
    </row>
    <row r="53" spans="1:18" s="48" customFormat="1" ht="37.5">
      <c r="A53" s="62">
        <f t="shared" ca="1" si="1"/>
        <v>29</v>
      </c>
      <c r="B53" s="52" t="s">
        <v>506</v>
      </c>
      <c r="C53" s="52" t="s">
        <v>507</v>
      </c>
      <c r="D53" s="247" t="s">
        <v>508</v>
      </c>
      <c r="E53" s="54"/>
      <c r="F53" s="52"/>
      <c r="G53" s="52"/>
      <c r="H53" s="52"/>
      <c r="I53" s="62"/>
    </row>
    <row r="54" spans="1:18" s="48" customFormat="1" ht="50">
      <c r="A54" s="62">
        <f t="shared" ca="1" si="1"/>
        <v>30</v>
      </c>
      <c r="B54" s="52" t="s">
        <v>509</v>
      </c>
      <c r="C54" s="52" t="s">
        <v>510</v>
      </c>
      <c r="D54" s="247" t="s">
        <v>511</v>
      </c>
      <c r="E54" s="60"/>
      <c r="F54" s="52"/>
      <c r="G54" s="52"/>
      <c r="H54" s="52"/>
      <c r="I54" s="62"/>
    </row>
    <row r="55" spans="1:18" s="48" customFormat="1" ht="37.5">
      <c r="A55" s="62">
        <f t="shared" ca="1" si="1"/>
        <v>31</v>
      </c>
      <c r="B55" s="52" t="s">
        <v>512</v>
      </c>
      <c r="C55" s="52" t="s">
        <v>513</v>
      </c>
      <c r="D55" s="247" t="s">
        <v>514</v>
      </c>
      <c r="E55" s="54"/>
      <c r="F55" s="52"/>
      <c r="G55" s="52"/>
      <c r="H55" s="52"/>
      <c r="I55" s="62"/>
    </row>
    <row r="56" spans="1:18" s="48" customFormat="1" ht="37.5">
      <c r="A56" s="62">
        <f t="shared" ca="1" si="1"/>
        <v>32</v>
      </c>
      <c r="B56" s="52" t="s">
        <v>515</v>
      </c>
      <c r="C56" s="52" t="s">
        <v>516</v>
      </c>
      <c r="D56" s="247" t="s">
        <v>517</v>
      </c>
      <c r="E56" s="54"/>
      <c r="F56" s="52"/>
      <c r="G56" s="52"/>
      <c r="H56" s="52"/>
      <c r="I56" s="62"/>
    </row>
    <row r="57" spans="1:18" s="48" customFormat="1" ht="37.5">
      <c r="A57" s="62">
        <f t="shared" ca="1" si="1"/>
        <v>33</v>
      </c>
      <c r="B57" s="52" t="s">
        <v>518</v>
      </c>
      <c r="C57" s="52" t="s">
        <v>519</v>
      </c>
      <c r="D57" s="247" t="s">
        <v>520</v>
      </c>
      <c r="E57" s="60"/>
      <c r="F57" s="52"/>
      <c r="G57" s="52"/>
      <c r="H57" s="52"/>
      <c r="I57" s="62"/>
    </row>
    <row r="58" spans="1:18" s="48" customFormat="1" ht="37.5">
      <c r="A58" s="62">
        <f t="shared" ca="1" si="1"/>
        <v>34</v>
      </c>
      <c r="B58" s="52" t="s">
        <v>521</v>
      </c>
      <c r="C58" s="52" t="s">
        <v>522</v>
      </c>
      <c r="D58" s="247" t="s">
        <v>523</v>
      </c>
      <c r="E58" s="60"/>
      <c r="F58" s="52"/>
      <c r="G58" s="52"/>
      <c r="H58" s="52"/>
      <c r="I58" s="62"/>
    </row>
    <row r="59" spans="1:18" s="48" customFormat="1" ht="14">
      <c r="A59" s="258"/>
      <c r="B59" s="259" t="s">
        <v>524</v>
      </c>
      <c r="C59" s="260"/>
      <c r="D59" s="261"/>
      <c r="E59" s="238"/>
      <c r="F59" s="239"/>
      <c r="G59" s="239"/>
      <c r="H59" s="239"/>
      <c r="I59" s="238"/>
      <c r="J59" s="62">
        <f t="shared" ca="1" si="1"/>
        <v>1</v>
      </c>
      <c r="K59" s="244"/>
      <c r="L59" s="244"/>
      <c r="M59" s="245"/>
      <c r="N59" s="54"/>
      <c r="O59" s="52"/>
      <c r="P59" s="52"/>
      <c r="Q59" s="52"/>
      <c r="R59" s="62"/>
    </row>
    <row r="60" spans="1:18" s="48" customFormat="1" ht="37.5">
      <c r="A60" s="62">
        <f t="shared" ca="1" si="1"/>
        <v>35</v>
      </c>
      <c r="B60" s="52" t="s">
        <v>525</v>
      </c>
      <c r="C60" s="52" t="s">
        <v>526</v>
      </c>
      <c r="D60" s="247" t="s">
        <v>527</v>
      </c>
      <c r="E60" s="60"/>
      <c r="F60" s="52"/>
      <c r="G60" s="52"/>
      <c r="H60" s="52"/>
      <c r="I60" s="62"/>
    </row>
    <row r="61" spans="1:18" s="48" customFormat="1" ht="50">
      <c r="A61" s="62">
        <f t="shared" ca="1" si="1"/>
        <v>36</v>
      </c>
      <c r="B61" s="52" t="s">
        <v>528</v>
      </c>
      <c r="C61" s="52" t="s">
        <v>529</v>
      </c>
      <c r="D61" s="247" t="s">
        <v>530</v>
      </c>
      <c r="E61" s="54"/>
      <c r="F61" s="52"/>
      <c r="G61" s="52"/>
      <c r="H61" s="52"/>
      <c r="I61" s="62"/>
    </row>
    <row r="62" spans="1:18" s="48" customFormat="1" ht="50">
      <c r="A62" s="62">
        <f t="shared" ca="1" si="1"/>
        <v>37</v>
      </c>
      <c r="B62" s="52" t="s">
        <v>531</v>
      </c>
      <c r="C62" s="52" t="s">
        <v>532</v>
      </c>
      <c r="D62" s="247" t="s">
        <v>533</v>
      </c>
      <c r="E62" s="54"/>
      <c r="F62" s="52"/>
      <c r="G62" s="52"/>
      <c r="H62" s="52"/>
      <c r="I62" s="62"/>
    </row>
  </sheetData>
  <mergeCells count="16">
    <mergeCell ref="B50:D50"/>
    <mergeCell ref="B59:D59"/>
    <mergeCell ref="F16:H16"/>
    <mergeCell ref="B18:D18"/>
    <mergeCell ref="B31:D31"/>
    <mergeCell ref="E2:E3"/>
    <mergeCell ref="C3:D3"/>
    <mergeCell ref="B4:D4"/>
    <mergeCell ref="B5:D5"/>
    <mergeCell ref="B22:D22"/>
    <mergeCell ref="A1:D1"/>
    <mergeCell ref="A2:D2"/>
    <mergeCell ref="B6:D6"/>
    <mergeCell ref="B7:D7"/>
    <mergeCell ref="B40:D40"/>
    <mergeCell ref="B44:D44"/>
  </mergeCells>
  <dataValidations count="4">
    <dataValidation showDropDown="1" showErrorMessage="1" sqref="F16:H17" xr:uid="{00000000-0002-0000-0400-000000000000}"/>
    <dataValidation allowBlank="1" showInputMessage="1" showErrorMessage="1" sqref="F18:H18 F22:H23" xr:uid="{00000000-0002-0000-0400-000001000000}"/>
    <dataValidation type="list" allowBlank="1" showErrorMessage="1" sqref="F63:H120" xr:uid="{00000000-0002-0000-0400-000002000000}">
      <formula1>#REF!</formula1>
      <formula2>0</formula2>
    </dataValidation>
    <dataValidation type="list" allowBlank="1" sqref="F19:H21 O40:Q40 O44:Q44 O50:Q50 F24:H62 O59:Q59"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ht="13">
      <c r="A4" s="139" t="s">
        <v>67</v>
      </c>
      <c r="B4" s="199" t="s">
        <v>330</v>
      </c>
      <c r="C4" s="199"/>
      <c r="D4" s="199"/>
      <c r="E4" s="39"/>
      <c r="F4" s="39"/>
      <c r="G4" s="39"/>
      <c r="H4" s="40"/>
      <c r="I4" s="40"/>
      <c r="X4" s="38" t="s">
        <v>93</v>
      </c>
    </row>
    <row r="5" spans="1:24" s="38" customFormat="1" ht="144.75" customHeight="1">
      <c r="A5" s="139" t="s">
        <v>62</v>
      </c>
      <c r="B5" s="198" t="s">
        <v>94</v>
      </c>
      <c r="C5" s="199"/>
      <c r="D5" s="199"/>
      <c r="E5" s="39"/>
      <c r="F5" s="39"/>
      <c r="G5" s="39"/>
      <c r="H5" s="40"/>
      <c r="I5" s="40"/>
      <c r="X5" s="38" t="s">
        <v>95</v>
      </c>
    </row>
    <row r="6" spans="1:24" s="38" customFormat="1" ht="13">
      <c r="A6" s="139" t="s">
        <v>96</v>
      </c>
      <c r="B6" s="198" t="s">
        <v>97</v>
      </c>
      <c r="C6" s="199"/>
      <c r="D6" s="199"/>
      <c r="E6" s="39"/>
      <c r="F6" s="39"/>
      <c r="G6" s="39"/>
      <c r="H6" s="40"/>
      <c r="I6" s="40"/>
    </row>
    <row r="7" spans="1:24" s="38" customFormat="1" ht="13">
      <c r="A7" s="139" t="s">
        <v>98</v>
      </c>
      <c r="B7" s="199" t="s">
        <v>99</v>
      </c>
      <c r="C7" s="199"/>
      <c r="D7" s="199"/>
      <c r="E7" s="39"/>
      <c r="F7" s="39"/>
      <c r="G7" s="39"/>
      <c r="H7" s="41"/>
      <c r="I7" s="40"/>
      <c r="X7" s="42"/>
    </row>
    <row r="8" spans="1:24" s="43" customFormat="1" ht="13">
      <c r="A8" s="139" t="s">
        <v>100</v>
      </c>
      <c r="B8" s="200">
        <v>40850</v>
      </c>
      <c r="C8" s="200"/>
      <c r="D8" s="200"/>
      <c r="E8" s="39"/>
    </row>
    <row r="9" spans="1:24" s="43" customFormat="1" ht="13">
      <c r="A9" s="140" t="s">
        <v>101</v>
      </c>
      <c r="B9" s="73" t="str">
        <f>F17</f>
        <v>Internal Build 03112011</v>
      </c>
      <c r="C9" s="73" t="str">
        <f>G17</f>
        <v>Internal build 14112011</v>
      </c>
      <c r="D9" s="73" t="str">
        <f>H17</f>
        <v>External build 16112011</v>
      </c>
    </row>
    <row r="10" spans="1:24" s="43" customFormat="1" ht="13">
      <c r="A10" s="141" t="s">
        <v>102</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56</v>
      </c>
    </row>
    <row r="12" spans="1:24" s="43" customFormat="1" ht="13">
      <c r="A12" s="141" t="s">
        <v>43</v>
      </c>
      <c r="B12" s="75">
        <f>COUNTIF($F$18:$F$49356,"*Failed*")</f>
        <v>10</v>
      </c>
      <c r="C12" s="75">
        <f>COUNTIF($G$18:$G$49356,"*Failed*")</f>
        <v>3</v>
      </c>
      <c r="D12" s="75">
        <f>COUNTIF($H$18:$H$49356,"*Failed*")</f>
        <v>0</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103</v>
      </c>
      <c r="B14" s="75">
        <f>COUNTIF($F$18:$F$49356,"*NA*")</f>
        <v>0</v>
      </c>
      <c r="C14" s="75">
        <f>COUNTIF($G$18:$G$49356,"*NA*")</f>
        <v>0</v>
      </c>
      <c r="D14" s="75">
        <f>COUNTIF($H$18:$H$49356,"*NA*")</f>
        <v>0</v>
      </c>
      <c r="E14" s="64"/>
      <c r="F14" s="1"/>
      <c r="G14" s="1"/>
      <c r="H14" s="1"/>
      <c r="I14" s="1"/>
    </row>
    <row r="15" spans="1:24" s="43" customFormat="1" ht="39">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9">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3" t="s">
        <v>114</v>
      </c>
      <c r="C18" s="194"/>
      <c r="D18" s="195"/>
      <c r="E18" s="67"/>
      <c r="F18" s="68"/>
      <c r="G18" s="68"/>
      <c r="H18" s="68"/>
      <c r="I18" s="67"/>
    </row>
    <row r="19" spans="1:9" s="45" customFormat="1" ht="62.5">
      <c r="A19" s="52">
        <v>1</v>
      </c>
      <c r="B19" s="52" t="s">
        <v>115</v>
      </c>
      <c r="C19" s="52" t="s">
        <v>116</v>
      </c>
      <c r="D19" s="53" t="s">
        <v>117</v>
      </c>
      <c r="E19" s="54" t="s">
        <v>118</v>
      </c>
      <c r="F19" s="52" t="s">
        <v>41</v>
      </c>
      <c r="G19" s="52" t="s">
        <v>41</v>
      </c>
      <c r="H19" s="52" t="s">
        <v>41</v>
      </c>
      <c r="I19" s="55"/>
    </row>
    <row r="20" spans="1:9" s="45" customFormat="1" ht="37.5">
      <c r="A20" s="58">
        <v>2</v>
      </c>
      <c r="B20" s="52" t="s">
        <v>119</v>
      </c>
      <c r="C20" s="52" t="s">
        <v>120</v>
      </c>
      <c r="D20" s="59" t="s">
        <v>121</v>
      </c>
      <c r="E20" s="54" t="s">
        <v>122</v>
      </c>
      <c r="F20" s="52" t="s">
        <v>41</v>
      </c>
      <c r="G20" s="52" t="s">
        <v>104</v>
      </c>
      <c r="H20" s="52" t="s">
        <v>41</v>
      </c>
      <c r="I20" s="55"/>
    </row>
    <row r="21" spans="1:9" s="45" customFormat="1" ht="50">
      <c r="A21" s="58">
        <v>3</v>
      </c>
      <c r="B21" s="52" t="s">
        <v>123</v>
      </c>
      <c r="C21" s="52" t="s">
        <v>124</v>
      </c>
      <c r="D21" s="60" t="s">
        <v>125</v>
      </c>
      <c r="E21" s="54" t="s">
        <v>122</v>
      </c>
      <c r="F21" s="52" t="s">
        <v>41</v>
      </c>
      <c r="G21" s="52" t="s">
        <v>41</v>
      </c>
      <c r="H21" s="52" t="s">
        <v>41</v>
      </c>
      <c r="I21" s="55"/>
    </row>
    <row r="22" spans="1:9" s="48" customFormat="1" ht="87.5">
      <c r="A22" s="58">
        <v>4</v>
      </c>
      <c r="B22" s="52" t="s">
        <v>126</v>
      </c>
      <c r="C22" s="52" t="s">
        <v>127</v>
      </c>
      <c r="D22" s="54" t="s">
        <v>128</v>
      </c>
      <c r="E22" s="54" t="s">
        <v>129</v>
      </c>
      <c r="F22" s="52" t="s">
        <v>41</v>
      </c>
      <c r="G22" s="52" t="s">
        <v>41</v>
      </c>
      <c r="H22" s="52" t="s">
        <v>41</v>
      </c>
      <c r="I22" s="61"/>
    </row>
    <row r="23" spans="1:9" s="48" customFormat="1" ht="100">
      <c r="A23" s="58">
        <v>5</v>
      </c>
      <c r="B23" s="52" t="s">
        <v>130</v>
      </c>
      <c r="C23" s="52" t="s">
        <v>131</v>
      </c>
      <c r="D23" s="54" t="s">
        <v>132</v>
      </c>
      <c r="E23" s="54" t="s">
        <v>133</v>
      </c>
      <c r="F23" s="52" t="s">
        <v>41</v>
      </c>
      <c r="G23" s="52" t="s">
        <v>41</v>
      </c>
      <c r="H23" s="52" t="s">
        <v>41</v>
      </c>
      <c r="I23" s="61"/>
    </row>
    <row r="24" spans="1:9" s="48" customFormat="1" ht="75">
      <c r="A24" s="58">
        <v>6</v>
      </c>
      <c r="B24" s="52" t="s">
        <v>134</v>
      </c>
      <c r="C24" s="52" t="s">
        <v>135</v>
      </c>
      <c r="D24" s="60" t="s">
        <v>136</v>
      </c>
      <c r="E24" s="54" t="s">
        <v>137</v>
      </c>
      <c r="F24" s="52" t="s">
        <v>41</v>
      </c>
      <c r="G24" s="52" t="s">
        <v>41</v>
      </c>
      <c r="H24" s="52" t="s">
        <v>41</v>
      </c>
      <c r="I24" s="61"/>
    </row>
    <row r="25" spans="1:9" s="48" customFormat="1" ht="137.5">
      <c r="A25" s="58">
        <v>7</v>
      </c>
      <c r="B25" s="52" t="s">
        <v>138</v>
      </c>
      <c r="C25" s="52" t="s">
        <v>139</v>
      </c>
      <c r="D25" s="54" t="s">
        <v>140</v>
      </c>
      <c r="E25" s="54" t="s">
        <v>141</v>
      </c>
      <c r="F25" s="52" t="s">
        <v>41</v>
      </c>
      <c r="G25" s="52" t="s">
        <v>41</v>
      </c>
      <c r="H25" s="52" t="s">
        <v>41</v>
      </c>
      <c r="I25" s="61"/>
    </row>
    <row r="26" spans="1:9" s="48" customFormat="1" ht="125">
      <c r="A26" s="58">
        <v>8</v>
      </c>
      <c r="B26" s="52" t="s">
        <v>142</v>
      </c>
      <c r="C26" s="52" t="s">
        <v>143</v>
      </c>
      <c r="D26" s="54" t="s">
        <v>144</v>
      </c>
      <c r="E26" s="54" t="s">
        <v>145</v>
      </c>
      <c r="F26" s="52" t="s">
        <v>41</v>
      </c>
      <c r="G26" s="52" t="s">
        <v>41</v>
      </c>
      <c r="H26" s="52" t="s">
        <v>41</v>
      </c>
      <c r="I26" s="61"/>
    </row>
    <row r="27" spans="1:9" s="48" customFormat="1" ht="75">
      <c r="A27" s="58">
        <v>9</v>
      </c>
      <c r="B27" s="52" t="s">
        <v>147</v>
      </c>
      <c r="C27" s="52" t="s">
        <v>148</v>
      </c>
      <c r="D27" s="54" t="s">
        <v>149</v>
      </c>
      <c r="E27" s="54" t="s">
        <v>122</v>
      </c>
      <c r="F27" s="52" t="s">
        <v>41</v>
      </c>
      <c r="G27" s="52" t="s">
        <v>41</v>
      </c>
      <c r="H27" s="52" t="s">
        <v>41</v>
      </c>
      <c r="I27" s="61"/>
    </row>
    <row r="28" spans="1:9" s="48" customFormat="1" ht="87.5">
      <c r="A28" s="58">
        <v>10</v>
      </c>
      <c r="B28" s="52" t="s">
        <v>150</v>
      </c>
      <c r="C28" s="52" t="s">
        <v>151</v>
      </c>
      <c r="D28" s="54" t="s">
        <v>152</v>
      </c>
      <c r="E28" s="54" t="s">
        <v>153</v>
      </c>
      <c r="F28" s="52" t="s">
        <v>41</v>
      </c>
      <c r="G28" s="52" t="s">
        <v>41</v>
      </c>
      <c r="H28" s="52" t="s">
        <v>41</v>
      </c>
      <c r="I28" s="61"/>
    </row>
    <row r="29" spans="1:9" s="48" customFormat="1" ht="14">
      <c r="A29" s="77"/>
      <c r="B29" s="193" t="s">
        <v>154</v>
      </c>
      <c r="C29" s="194"/>
      <c r="D29" s="195"/>
      <c r="E29" s="69"/>
      <c r="F29" s="66"/>
      <c r="G29" s="66"/>
      <c r="H29" s="66"/>
      <c r="I29" s="69"/>
    </row>
    <row r="30" spans="1:9" s="48" customFormat="1" ht="162.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5">
      <c r="A32" s="62">
        <f t="shared" ca="1" si="0"/>
        <v>13</v>
      </c>
      <c r="B32" s="52" t="s">
        <v>162</v>
      </c>
      <c r="C32" s="52" t="s">
        <v>163</v>
      </c>
      <c r="D32" s="53" t="s">
        <v>164</v>
      </c>
      <c r="E32" s="54" t="s">
        <v>122</v>
      </c>
      <c r="F32" s="52" t="s">
        <v>41</v>
      </c>
      <c r="G32" s="52" t="s">
        <v>41</v>
      </c>
      <c r="H32" s="52" t="s">
        <v>41</v>
      </c>
      <c r="I32" s="62"/>
    </row>
    <row r="33" spans="1:9" s="48" customFormat="1" ht="137.5">
      <c r="A33" s="62">
        <f t="shared" ca="1" si="0"/>
        <v>14</v>
      </c>
      <c r="B33" s="52" t="s">
        <v>165</v>
      </c>
      <c r="C33" s="52" t="s">
        <v>166</v>
      </c>
      <c r="D33" s="60" t="s">
        <v>167</v>
      </c>
      <c r="E33" s="54" t="s">
        <v>168</v>
      </c>
      <c r="F33" s="52" t="s">
        <v>41</v>
      </c>
      <c r="G33" s="52" t="s">
        <v>41</v>
      </c>
      <c r="H33" s="52" t="s">
        <v>41</v>
      </c>
      <c r="I33" s="62"/>
    </row>
    <row r="34" spans="1:9" s="48" customFormat="1" ht="162.5">
      <c r="A34" s="62">
        <f t="shared" ca="1" si="0"/>
        <v>15</v>
      </c>
      <c r="B34" s="52" t="s">
        <v>169</v>
      </c>
      <c r="C34" s="52" t="s">
        <v>170</v>
      </c>
      <c r="D34" s="54" t="s">
        <v>171</v>
      </c>
      <c r="E34" s="54" t="s">
        <v>172</v>
      </c>
      <c r="F34" s="52" t="s">
        <v>41</v>
      </c>
      <c r="G34" s="52" t="s">
        <v>41</v>
      </c>
      <c r="H34" s="52" t="s">
        <v>41</v>
      </c>
      <c r="I34" s="62"/>
    </row>
    <row r="35" spans="1:9" s="48" customFormat="1" ht="14">
      <c r="A35" s="77"/>
      <c r="B35" s="193" t="s">
        <v>173</v>
      </c>
      <c r="C35" s="194"/>
      <c r="D35" s="195"/>
      <c r="E35" s="69"/>
      <c r="F35" s="66"/>
      <c r="G35" s="66"/>
      <c r="H35" s="66"/>
      <c r="I35" s="69"/>
    </row>
    <row r="36" spans="1:9" s="48" customFormat="1" ht="87.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193" t="s">
        <v>177</v>
      </c>
      <c r="C37" s="194"/>
      <c r="D37" s="195"/>
      <c r="E37" s="69"/>
      <c r="F37" s="66"/>
      <c r="G37" s="66"/>
      <c r="H37" s="66"/>
      <c r="I37" s="69"/>
    </row>
    <row r="38" spans="1:9" s="49" customFormat="1" ht="62.5">
      <c r="A38" s="63">
        <f t="shared" ca="1" si="1"/>
        <v>17</v>
      </c>
      <c r="B38" s="52" t="s">
        <v>178</v>
      </c>
      <c r="C38" s="52" t="s">
        <v>179</v>
      </c>
      <c r="D38" s="53" t="s">
        <v>180</v>
      </c>
      <c r="E38" s="54" t="s">
        <v>118</v>
      </c>
      <c r="F38" s="52" t="s">
        <v>41</v>
      </c>
      <c r="G38" s="52" t="s">
        <v>41</v>
      </c>
      <c r="H38" s="52" t="s">
        <v>41</v>
      </c>
      <c r="I38" s="63"/>
    </row>
    <row r="39" spans="1:9" s="48" customFormat="1" ht="100">
      <c r="A39" s="62">
        <f t="shared" ca="1" si="1"/>
        <v>18</v>
      </c>
      <c r="B39" s="52" t="s">
        <v>181</v>
      </c>
      <c r="C39" s="52" t="s">
        <v>182</v>
      </c>
      <c r="D39" s="54" t="s">
        <v>183</v>
      </c>
      <c r="E39" s="54" t="s">
        <v>184</v>
      </c>
      <c r="F39" s="52" t="s">
        <v>41</v>
      </c>
      <c r="G39" s="52" t="s">
        <v>41</v>
      </c>
      <c r="H39" s="52" t="s">
        <v>41</v>
      </c>
      <c r="I39" s="62"/>
    </row>
    <row r="40" spans="1:9" s="48" customFormat="1" ht="75">
      <c r="A40" s="62">
        <f t="shared" ca="1" si="1"/>
        <v>19</v>
      </c>
      <c r="B40" s="52" t="s">
        <v>185</v>
      </c>
      <c r="C40" s="52" t="s">
        <v>186</v>
      </c>
      <c r="D40" s="54" t="s">
        <v>187</v>
      </c>
      <c r="E40" s="54" t="s">
        <v>188</v>
      </c>
      <c r="F40" s="52" t="s">
        <v>41</v>
      </c>
      <c r="G40" s="52" t="s">
        <v>41</v>
      </c>
      <c r="H40" s="52" t="s">
        <v>41</v>
      </c>
      <c r="I40" s="62"/>
    </row>
    <row r="41" spans="1:9" s="48" customFormat="1" ht="75">
      <c r="A41" s="62">
        <f t="shared" ca="1" si="1"/>
        <v>20</v>
      </c>
      <c r="B41" s="52" t="s">
        <v>189</v>
      </c>
      <c r="C41" s="52" t="s">
        <v>190</v>
      </c>
      <c r="D41" s="54" t="s">
        <v>191</v>
      </c>
      <c r="E41" s="60" t="s">
        <v>192</v>
      </c>
      <c r="F41" s="52" t="s">
        <v>41</v>
      </c>
      <c r="G41" s="52" t="s">
        <v>41</v>
      </c>
      <c r="H41" s="52" t="s">
        <v>41</v>
      </c>
      <c r="I41" s="62"/>
    </row>
    <row r="42" spans="1:9" s="48" customFormat="1" ht="175">
      <c r="A42" s="62">
        <f t="shared" ca="1" si="1"/>
        <v>21</v>
      </c>
      <c r="B42" s="52" t="s">
        <v>193</v>
      </c>
      <c r="C42" s="52" t="s">
        <v>194</v>
      </c>
      <c r="D42" s="54" t="s">
        <v>195</v>
      </c>
      <c r="E42" s="54" t="s">
        <v>196</v>
      </c>
      <c r="F42" s="52" t="s">
        <v>43</v>
      </c>
      <c r="G42" s="52" t="s">
        <v>41</v>
      </c>
      <c r="H42" s="52" t="s">
        <v>41</v>
      </c>
      <c r="I42" s="62"/>
    </row>
    <row r="43" spans="1:9" s="48" customFormat="1" ht="187.5">
      <c r="A43" s="62">
        <f t="shared" ca="1" si="1"/>
        <v>22</v>
      </c>
      <c r="B43" s="52" t="s">
        <v>197</v>
      </c>
      <c r="C43" s="52" t="s">
        <v>198</v>
      </c>
      <c r="D43" s="54" t="s">
        <v>199</v>
      </c>
      <c r="E43" s="54" t="s">
        <v>200</v>
      </c>
      <c r="F43" s="52" t="s">
        <v>43</v>
      </c>
      <c r="G43" s="52" t="s">
        <v>41</v>
      </c>
      <c r="H43" s="52" t="s">
        <v>41</v>
      </c>
      <c r="I43" s="62"/>
    </row>
    <row r="44" spans="1:9" s="48" customFormat="1" ht="175">
      <c r="A44" s="62">
        <f t="shared" ca="1" si="1"/>
        <v>23</v>
      </c>
      <c r="B44" s="52" t="s">
        <v>201</v>
      </c>
      <c r="C44" s="52" t="s">
        <v>202</v>
      </c>
      <c r="D44" s="54" t="s">
        <v>203</v>
      </c>
      <c r="E44" s="54" t="s">
        <v>204</v>
      </c>
      <c r="F44" s="52" t="s">
        <v>41</v>
      </c>
      <c r="G44" s="52" t="s">
        <v>41</v>
      </c>
      <c r="H44" s="52" t="s">
        <v>41</v>
      </c>
      <c r="I44" s="62"/>
    </row>
    <row r="45" spans="1:9" s="48" customFormat="1" ht="100">
      <c r="A45" s="62">
        <f ca="1">IF(OFFSET(A45,-1,0) ="",OFFSET(A45,-2,0)+1,OFFSET(A45,-1,0)+1 )</f>
        <v>24</v>
      </c>
      <c r="B45" s="52" t="s">
        <v>205</v>
      </c>
      <c r="C45" s="52" t="s">
        <v>206</v>
      </c>
      <c r="D45" s="54" t="s">
        <v>207</v>
      </c>
      <c r="E45" s="54" t="s">
        <v>208</v>
      </c>
      <c r="F45" s="52" t="s">
        <v>43</v>
      </c>
      <c r="G45" s="52" t="s">
        <v>41</v>
      </c>
      <c r="H45" s="52" t="s">
        <v>41</v>
      </c>
      <c r="I45" s="62"/>
    </row>
    <row r="46" spans="1:9" s="48" customFormat="1" ht="75">
      <c r="A46" s="62">
        <f t="shared" ca="1" si="1"/>
        <v>25</v>
      </c>
      <c r="B46" s="52" t="s">
        <v>209</v>
      </c>
      <c r="C46" s="52" t="s">
        <v>210</v>
      </c>
      <c r="D46" s="60" t="s">
        <v>211</v>
      </c>
      <c r="E46" s="54" t="s">
        <v>212</v>
      </c>
      <c r="F46" s="52" t="s">
        <v>41</v>
      </c>
      <c r="G46" s="52" t="s">
        <v>41</v>
      </c>
      <c r="H46" s="52" t="s">
        <v>41</v>
      </c>
      <c r="I46" s="62"/>
    </row>
    <row r="47" spans="1:9" s="48" customFormat="1" ht="14">
      <c r="A47" s="77"/>
      <c r="B47" s="193" t="s">
        <v>213</v>
      </c>
      <c r="C47" s="194"/>
      <c r="D47" s="195"/>
      <c r="E47" s="69"/>
      <c r="F47" s="66"/>
      <c r="G47" s="66"/>
      <c r="H47" s="66"/>
      <c r="I47" s="69"/>
    </row>
    <row r="48" spans="1:9" s="48" customFormat="1" ht="87.5">
      <c r="A48" s="62">
        <f t="shared" ca="1" si="1"/>
        <v>26</v>
      </c>
      <c r="B48" s="52" t="s">
        <v>214</v>
      </c>
      <c r="C48" s="52" t="s">
        <v>215</v>
      </c>
      <c r="D48" s="53" t="s">
        <v>216</v>
      </c>
      <c r="E48" s="54" t="s">
        <v>118</v>
      </c>
      <c r="F48" s="52" t="s">
        <v>41</v>
      </c>
      <c r="G48" s="52" t="s">
        <v>41</v>
      </c>
      <c r="H48" s="52" t="s">
        <v>41</v>
      </c>
      <c r="I48" s="62"/>
    </row>
    <row r="49" spans="1:9" s="48" customFormat="1" ht="162.5">
      <c r="A49" s="62">
        <f t="shared" ca="1" si="1"/>
        <v>27</v>
      </c>
      <c r="B49" s="52" t="s">
        <v>217</v>
      </c>
      <c r="C49" s="52" t="s">
        <v>218</v>
      </c>
      <c r="D49" s="54" t="s">
        <v>219</v>
      </c>
      <c r="E49" s="54" t="s">
        <v>220</v>
      </c>
      <c r="F49" s="52" t="s">
        <v>41</v>
      </c>
      <c r="G49" s="52" t="s">
        <v>41</v>
      </c>
      <c r="H49" s="52" t="s">
        <v>41</v>
      </c>
      <c r="I49" s="62"/>
    </row>
    <row r="50" spans="1:9" s="48" customFormat="1" ht="162.5">
      <c r="A50" s="62">
        <f t="shared" ca="1" si="1"/>
        <v>28</v>
      </c>
      <c r="B50" s="52" t="s">
        <v>221</v>
      </c>
      <c r="C50" s="52" t="s">
        <v>222</v>
      </c>
      <c r="D50" s="54" t="s">
        <v>199</v>
      </c>
      <c r="E50" s="54" t="s">
        <v>223</v>
      </c>
      <c r="F50" s="52" t="s">
        <v>41</v>
      </c>
      <c r="G50" s="52" t="s">
        <v>41</v>
      </c>
      <c r="H50" s="52" t="s">
        <v>41</v>
      </c>
      <c r="I50" s="62"/>
    </row>
    <row r="51" spans="1:9" s="48" customFormat="1" ht="100">
      <c r="A51" s="62">
        <f t="shared" ca="1" si="1"/>
        <v>29</v>
      </c>
      <c r="B51" s="52" t="s">
        <v>224</v>
      </c>
      <c r="C51" s="52" t="s">
        <v>225</v>
      </c>
      <c r="D51" s="54" t="s">
        <v>226</v>
      </c>
      <c r="E51" s="54" t="s">
        <v>227</v>
      </c>
      <c r="F51" s="52" t="s">
        <v>41</v>
      </c>
      <c r="G51" s="52" t="s">
        <v>41</v>
      </c>
      <c r="H51" s="52" t="s">
        <v>41</v>
      </c>
      <c r="I51" s="62"/>
    </row>
    <row r="52" spans="1:9" s="48" customFormat="1" ht="14">
      <c r="A52" s="77"/>
      <c r="B52" s="193" t="s">
        <v>228</v>
      </c>
      <c r="C52" s="194"/>
      <c r="D52" s="195"/>
      <c r="E52" s="69"/>
      <c r="F52" s="66"/>
      <c r="G52" s="66"/>
      <c r="H52" s="66"/>
      <c r="I52" s="69"/>
    </row>
    <row r="53" spans="1:9" s="48" customFormat="1" ht="62.5">
      <c r="A53" s="62">
        <f t="shared" ca="1" si="1"/>
        <v>30</v>
      </c>
      <c r="B53" s="52" t="s">
        <v>229</v>
      </c>
      <c r="C53" s="52" t="s">
        <v>230</v>
      </c>
      <c r="D53" s="53" t="s">
        <v>231</v>
      </c>
      <c r="E53" s="54" t="s">
        <v>118</v>
      </c>
      <c r="F53" s="52" t="s">
        <v>41</v>
      </c>
      <c r="G53" s="52" t="s">
        <v>41</v>
      </c>
      <c r="H53" s="52" t="s">
        <v>41</v>
      </c>
      <c r="I53" s="62"/>
    </row>
    <row r="54" spans="1:9" s="48" customFormat="1" ht="100">
      <c r="A54" s="62">
        <f t="shared" ca="1" si="1"/>
        <v>31</v>
      </c>
      <c r="B54" s="52" t="s">
        <v>232</v>
      </c>
      <c r="C54" s="52" t="s">
        <v>233</v>
      </c>
      <c r="D54" s="54" t="s">
        <v>234</v>
      </c>
      <c r="E54" s="60" t="s">
        <v>235</v>
      </c>
      <c r="F54" s="52" t="s">
        <v>41</v>
      </c>
      <c r="G54" s="52" t="s">
        <v>41</v>
      </c>
      <c r="H54" s="52" t="s">
        <v>41</v>
      </c>
      <c r="I54" s="62"/>
    </row>
    <row r="55" spans="1:9" s="48" customFormat="1" ht="62.5">
      <c r="A55" s="62">
        <f t="shared" ca="1" si="1"/>
        <v>32</v>
      </c>
      <c r="B55" s="52" t="s">
        <v>236</v>
      </c>
      <c r="C55" s="52" t="s">
        <v>237</v>
      </c>
      <c r="D55" s="60" t="s">
        <v>238</v>
      </c>
      <c r="E55" s="54" t="s">
        <v>239</v>
      </c>
      <c r="F55" s="52" t="s">
        <v>41</v>
      </c>
      <c r="G55" s="52" t="s">
        <v>41</v>
      </c>
      <c r="H55" s="52" t="s">
        <v>41</v>
      </c>
      <c r="I55" s="62"/>
    </row>
    <row r="56" spans="1:9" s="48" customFormat="1" ht="14">
      <c r="A56" s="77"/>
      <c r="B56" s="193" t="s">
        <v>240</v>
      </c>
      <c r="C56" s="194"/>
      <c r="D56" s="195"/>
      <c r="E56" s="69"/>
      <c r="F56" s="66"/>
      <c r="G56" s="66"/>
      <c r="H56" s="66"/>
      <c r="I56" s="69"/>
    </row>
    <row r="57" spans="1:9" s="48" customFormat="1" ht="62.5">
      <c r="A57" s="62">
        <f t="shared" ca="1" si="1"/>
        <v>33</v>
      </c>
      <c r="B57" s="52" t="s">
        <v>241</v>
      </c>
      <c r="C57" s="52" t="s">
        <v>242</v>
      </c>
      <c r="D57" s="53" t="s">
        <v>243</v>
      </c>
      <c r="E57" s="54" t="s">
        <v>118</v>
      </c>
      <c r="F57" s="52" t="s">
        <v>41</v>
      </c>
      <c r="G57" s="52" t="s">
        <v>41</v>
      </c>
      <c r="H57" s="52" t="s">
        <v>41</v>
      </c>
      <c r="I57" s="62"/>
    </row>
    <row r="58" spans="1:9" s="48" customFormat="1" ht="112.5">
      <c r="A58" s="62">
        <f t="shared" ca="1" si="1"/>
        <v>34</v>
      </c>
      <c r="B58" s="52" t="s">
        <v>244</v>
      </c>
      <c r="C58" s="52" t="s">
        <v>245</v>
      </c>
      <c r="D58" s="54" t="s">
        <v>246</v>
      </c>
      <c r="E58" s="60" t="s">
        <v>247</v>
      </c>
      <c r="F58" s="52" t="s">
        <v>43</v>
      </c>
      <c r="G58" s="52" t="s">
        <v>43</v>
      </c>
      <c r="H58" s="52" t="s">
        <v>41</v>
      </c>
      <c r="I58" s="62"/>
    </row>
    <row r="59" spans="1:9" s="48" customFormat="1" ht="137.5">
      <c r="A59" s="62">
        <f t="shared" ca="1" si="1"/>
        <v>35</v>
      </c>
      <c r="B59" s="52" t="s">
        <v>248</v>
      </c>
      <c r="C59" s="52" t="s">
        <v>249</v>
      </c>
      <c r="D59" s="54" t="s">
        <v>250</v>
      </c>
      <c r="E59" s="60" t="s">
        <v>122</v>
      </c>
      <c r="F59" s="52" t="s">
        <v>43</v>
      </c>
      <c r="G59" s="52" t="s">
        <v>43</v>
      </c>
      <c r="H59" s="52" t="s">
        <v>41</v>
      </c>
      <c r="I59" s="62"/>
    </row>
    <row r="60" spans="1:9" s="48" customFormat="1" ht="100">
      <c r="A60" s="62">
        <f t="shared" ca="1" si="1"/>
        <v>36</v>
      </c>
      <c r="B60" s="52" t="s">
        <v>251</v>
      </c>
      <c r="C60" s="52" t="s">
        <v>252</v>
      </c>
      <c r="D60" s="54" t="s">
        <v>253</v>
      </c>
      <c r="E60" s="60" t="s">
        <v>254</v>
      </c>
      <c r="F60" s="52" t="s">
        <v>41</v>
      </c>
      <c r="G60" s="52" t="s">
        <v>41</v>
      </c>
      <c r="H60" s="52" t="s">
        <v>41</v>
      </c>
      <c r="I60" s="62"/>
    </row>
    <row r="61" spans="1:9" s="48" customFormat="1" ht="100">
      <c r="A61" s="62">
        <f t="shared" ca="1" si="1"/>
        <v>37</v>
      </c>
      <c r="B61" s="52" t="s">
        <v>255</v>
      </c>
      <c r="C61" s="52" t="s">
        <v>256</v>
      </c>
      <c r="D61" s="54" t="s">
        <v>257</v>
      </c>
      <c r="E61" s="54" t="s">
        <v>258</v>
      </c>
      <c r="F61" s="52" t="s">
        <v>41</v>
      </c>
      <c r="G61" s="52" t="s">
        <v>41</v>
      </c>
      <c r="H61" s="52" t="s">
        <v>41</v>
      </c>
      <c r="I61" s="62"/>
    </row>
    <row r="62" spans="1:9" s="48" customFormat="1" ht="100">
      <c r="A62" s="62">
        <f t="shared" ca="1" si="1"/>
        <v>38</v>
      </c>
      <c r="B62" s="52" t="s">
        <v>259</v>
      </c>
      <c r="C62" s="52" t="s">
        <v>260</v>
      </c>
      <c r="D62" s="54" t="s">
        <v>261</v>
      </c>
      <c r="E62" s="54" t="s">
        <v>262</v>
      </c>
      <c r="F62" s="52" t="s">
        <v>41</v>
      </c>
      <c r="G62" s="52" t="s">
        <v>41</v>
      </c>
      <c r="H62" s="52" t="s">
        <v>41</v>
      </c>
      <c r="I62" s="62"/>
    </row>
    <row r="63" spans="1:9" s="48" customFormat="1" ht="100">
      <c r="A63" s="62">
        <f t="shared" ca="1" si="1"/>
        <v>39</v>
      </c>
      <c r="B63" s="52" t="s">
        <v>263</v>
      </c>
      <c r="C63" s="52" t="s">
        <v>264</v>
      </c>
      <c r="D63" s="60" t="s">
        <v>265</v>
      </c>
      <c r="E63" s="54" t="s">
        <v>266</v>
      </c>
      <c r="F63" s="52" t="s">
        <v>41</v>
      </c>
      <c r="G63" s="52" t="s">
        <v>41</v>
      </c>
      <c r="H63" s="52" t="s">
        <v>41</v>
      </c>
      <c r="I63" s="62"/>
    </row>
    <row r="64" spans="1:9" s="48" customFormat="1" ht="75">
      <c r="A64" s="62">
        <f t="shared" ca="1" si="1"/>
        <v>40</v>
      </c>
      <c r="B64" s="52" t="s">
        <v>267</v>
      </c>
      <c r="C64" s="52" t="s">
        <v>268</v>
      </c>
      <c r="D64" s="60" t="s">
        <v>269</v>
      </c>
      <c r="E64" s="54" t="s">
        <v>270</v>
      </c>
      <c r="F64" s="52" t="s">
        <v>43</v>
      </c>
      <c r="G64" s="52" t="s">
        <v>43</v>
      </c>
      <c r="H64" s="52" t="s">
        <v>41</v>
      </c>
      <c r="I64" s="62"/>
    </row>
    <row r="65" spans="1:9" s="48" customFormat="1" ht="100">
      <c r="A65" s="62">
        <f t="shared" ca="1" si="1"/>
        <v>41</v>
      </c>
      <c r="B65" s="52" t="s">
        <v>271</v>
      </c>
      <c r="C65" s="52" t="s">
        <v>272</v>
      </c>
      <c r="D65" s="60" t="s">
        <v>273</v>
      </c>
      <c r="E65" s="54" t="s">
        <v>274</v>
      </c>
      <c r="F65" s="52" t="s">
        <v>41</v>
      </c>
      <c r="G65" s="52" t="s">
        <v>41</v>
      </c>
      <c r="H65" s="52" t="s">
        <v>41</v>
      </c>
      <c r="I65" s="62"/>
    </row>
    <row r="66" spans="1:9" s="48" customFormat="1" ht="112.5">
      <c r="A66" s="62">
        <f t="shared" ca="1" si="1"/>
        <v>42</v>
      </c>
      <c r="B66" s="52" t="s">
        <v>275</v>
      </c>
      <c r="C66" s="52" t="s">
        <v>276</v>
      </c>
      <c r="D66" s="54" t="s">
        <v>277</v>
      </c>
      <c r="E66" s="60" t="s">
        <v>278</v>
      </c>
      <c r="F66" s="52" t="s">
        <v>41</v>
      </c>
      <c r="G66" s="52" t="s">
        <v>41</v>
      </c>
      <c r="H66" s="52" t="s">
        <v>41</v>
      </c>
      <c r="I66" s="62"/>
    </row>
    <row r="67" spans="1:9" s="48" customFormat="1" ht="112.5">
      <c r="A67" s="62">
        <f t="shared" ca="1" si="1"/>
        <v>43</v>
      </c>
      <c r="B67" s="52" t="s">
        <v>279</v>
      </c>
      <c r="C67" s="52" t="s">
        <v>280</v>
      </c>
      <c r="D67" s="54" t="s">
        <v>281</v>
      </c>
      <c r="E67" s="60" t="s">
        <v>278</v>
      </c>
      <c r="F67" s="52" t="s">
        <v>43</v>
      </c>
      <c r="G67" s="52" t="s">
        <v>41</v>
      </c>
      <c r="H67" s="52" t="s">
        <v>41</v>
      </c>
      <c r="I67" s="62"/>
    </row>
    <row r="68" spans="1:9" s="48" customFormat="1" ht="14">
      <c r="A68" s="77"/>
      <c r="B68" s="193" t="s">
        <v>282</v>
      </c>
      <c r="C68" s="194"/>
      <c r="D68" s="195"/>
      <c r="E68" s="69"/>
      <c r="F68" s="66"/>
      <c r="G68" s="66"/>
      <c r="H68" s="66"/>
      <c r="I68" s="69"/>
    </row>
    <row r="69" spans="1:9" s="48" customFormat="1" ht="62.5">
      <c r="A69" s="62">
        <f t="shared" ca="1" si="1"/>
        <v>44</v>
      </c>
      <c r="B69" s="52" t="s">
        <v>283</v>
      </c>
      <c r="C69" s="52" t="s">
        <v>284</v>
      </c>
      <c r="D69" s="53" t="s">
        <v>285</v>
      </c>
      <c r="E69" s="54" t="s">
        <v>118</v>
      </c>
      <c r="F69" s="52" t="s">
        <v>41</v>
      </c>
      <c r="G69" s="52" t="s">
        <v>41</v>
      </c>
      <c r="H69" s="52" t="s">
        <v>41</v>
      </c>
      <c r="I69" s="62"/>
    </row>
    <row r="70" spans="1:9" s="48" customFormat="1" ht="87.5">
      <c r="A70" s="62">
        <f t="shared" ca="1" si="1"/>
        <v>45</v>
      </c>
      <c r="B70" s="52" t="s">
        <v>286</v>
      </c>
      <c r="C70" s="52" t="s">
        <v>287</v>
      </c>
      <c r="D70" s="60" t="s">
        <v>288</v>
      </c>
      <c r="E70" s="60" t="s">
        <v>122</v>
      </c>
      <c r="F70" s="52" t="s">
        <v>41</v>
      </c>
      <c r="G70" s="52" t="s">
        <v>41</v>
      </c>
      <c r="H70" s="52" t="s">
        <v>41</v>
      </c>
      <c r="I70" s="62"/>
    </row>
    <row r="71" spans="1:9" s="48" customFormat="1" ht="75">
      <c r="A71" s="62">
        <f t="shared" ca="1" si="1"/>
        <v>46</v>
      </c>
      <c r="B71" s="52" t="s">
        <v>289</v>
      </c>
      <c r="C71" s="52" t="s">
        <v>290</v>
      </c>
      <c r="D71" s="60" t="s">
        <v>291</v>
      </c>
      <c r="E71" s="60" t="s">
        <v>122</v>
      </c>
      <c r="F71" s="52" t="s">
        <v>41</v>
      </c>
      <c r="G71" s="52" t="s">
        <v>41</v>
      </c>
      <c r="H71" s="52" t="s">
        <v>41</v>
      </c>
      <c r="I71" s="62"/>
    </row>
    <row r="72" spans="1:9" s="48" customFormat="1" ht="14">
      <c r="A72" s="77"/>
      <c r="B72" s="193" t="s">
        <v>292</v>
      </c>
      <c r="C72" s="194"/>
      <c r="D72" s="195"/>
      <c r="E72" s="69"/>
      <c r="F72" s="66"/>
      <c r="G72" s="66"/>
      <c r="H72" s="66"/>
      <c r="I72" s="69"/>
    </row>
    <row r="73" spans="1:9" s="48" customFormat="1" ht="112.5">
      <c r="A73" s="62">
        <f t="shared" ca="1" si="1"/>
        <v>47</v>
      </c>
      <c r="B73" s="52" t="s">
        <v>293</v>
      </c>
      <c r="C73" s="52" t="s">
        <v>294</v>
      </c>
      <c r="D73" s="54" t="s">
        <v>295</v>
      </c>
      <c r="E73" s="54" t="s">
        <v>296</v>
      </c>
      <c r="F73" s="52" t="s">
        <v>41</v>
      </c>
      <c r="G73" s="52" t="s">
        <v>41</v>
      </c>
      <c r="H73" s="52" t="s">
        <v>41</v>
      </c>
      <c r="I73" s="62"/>
    </row>
    <row r="74" spans="1:9" s="48" customFormat="1" ht="150">
      <c r="A74" s="62">
        <f t="shared" ca="1" si="1"/>
        <v>48</v>
      </c>
      <c r="B74" s="52" t="s">
        <v>297</v>
      </c>
      <c r="C74" s="52" t="s">
        <v>294</v>
      </c>
      <c r="D74" s="54" t="s">
        <v>298</v>
      </c>
      <c r="E74" s="54" t="s">
        <v>299</v>
      </c>
      <c r="F74" s="52" t="s">
        <v>41</v>
      </c>
      <c r="G74" s="52" t="s">
        <v>41</v>
      </c>
      <c r="H74" s="52" t="s">
        <v>41</v>
      </c>
      <c r="I74" s="62"/>
    </row>
    <row r="75" spans="1:9" s="48" customFormat="1" ht="112.5">
      <c r="A75" s="62">
        <f t="shared" ca="1" si="1"/>
        <v>49</v>
      </c>
      <c r="B75" s="52" t="s">
        <v>300</v>
      </c>
      <c r="C75" s="52" t="s">
        <v>294</v>
      </c>
      <c r="D75" s="54" t="s">
        <v>301</v>
      </c>
      <c r="E75" s="54" t="s">
        <v>302</v>
      </c>
      <c r="F75" s="52" t="s">
        <v>41</v>
      </c>
      <c r="G75" s="52" t="s">
        <v>41</v>
      </c>
      <c r="H75" s="52" t="s">
        <v>41</v>
      </c>
      <c r="I75" s="62"/>
    </row>
    <row r="76" spans="1:9" s="48" customFormat="1" ht="14.25" customHeight="1">
      <c r="A76" s="77"/>
      <c r="B76" s="193" t="s">
        <v>303</v>
      </c>
      <c r="C76" s="194"/>
      <c r="D76" s="195"/>
      <c r="E76" s="69"/>
      <c r="F76" s="66"/>
      <c r="G76" s="66"/>
      <c r="H76" s="66"/>
      <c r="I76" s="69"/>
    </row>
    <row r="77" spans="1:9" s="48" customFormat="1" ht="187.5">
      <c r="A77" s="62">
        <f t="shared" ca="1" si="1"/>
        <v>50</v>
      </c>
      <c r="B77" s="52" t="s">
        <v>304</v>
      </c>
      <c r="C77" s="52" t="s">
        <v>305</v>
      </c>
      <c r="D77" s="54" t="s">
        <v>306</v>
      </c>
      <c r="E77" s="60" t="s">
        <v>307</v>
      </c>
      <c r="F77" s="52" t="s">
        <v>41</v>
      </c>
      <c r="G77" s="52" t="s">
        <v>41</v>
      </c>
      <c r="H77" s="52" t="s">
        <v>41</v>
      </c>
      <c r="I77" s="62"/>
    </row>
    <row r="78" spans="1:9" s="48" customFormat="1" ht="75">
      <c r="A78" s="62">
        <f t="shared" ca="1" si="1"/>
        <v>51</v>
      </c>
      <c r="B78" s="52" t="s">
        <v>308</v>
      </c>
      <c r="C78" s="52" t="s">
        <v>305</v>
      </c>
      <c r="D78" s="60" t="s">
        <v>309</v>
      </c>
      <c r="E78" s="60" t="s">
        <v>310</v>
      </c>
      <c r="F78" s="52" t="s">
        <v>41</v>
      </c>
      <c r="G78" s="52" t="s">
        <v>41</v>
      </c>
      <c r="H78" s="52" t="s">
        <v>41</v>
      </c>
      <c r="I78" s="62"/>
    </row>
    <row r="79" spans="1:9" s="48" customFormat="1" ht="14.25" customHeight="1">
      <c r="A79" s="77"/>
      <c r="B79" s="193" t="s">
        <v>311</v>
      </c>
      <c r="C79" s="194"/>
      <c r="D79" s="195"/>
      <c r="E79" s="69"/>
      <c r="F79" s="66"/>
      <c r="G79" s="66"/>
      <c r="H79" s="66"/>
      <c r="I79" s="69"/>
    </row>
    <row r="80" spans="1:9" s="48" customFormat="1" ht="87.5">
      <c r="A80" s="62">
        <f t="shared" ca="1" si="1"/>
        <v>52</v>
      </c>
      <c r="B80" s="52" t="s">
        <v>312</v>
      </c>
      <c r="C80" s="52" t="s">
        <v>313</v>
      </c>
      <c r="D80" s="53" t="s">
        <v>314</v>
      </c>
      <c r="E80" s="54" t="s">
        <v>118</v>
      </c>
      <c r="F80" s="52" t="s">
        <v>41</v>
      </c>
      <c r="G80" s="52" t="s">
        <v>41</v>
      </c>
      <c r="H80" s="52" t="s">
        <v>41</v>
      </c>
      <c r="I80" s="62"/>
    </row>
    <row r="81" spans="1:9" s="48" customFormat="1" ht="100">
      <c r="A81" s="62">
        <f t="shared" ca="1" si="1"/>
        <v>53</v>
      </c>
      <c r="B81" s="52" t="s">
        <v>315</v>
      </c>
      <c r="C81" s="52" t="s">
        <v>316</v>
      </c>
      <c r="D81" s="60" t="s">
        <v>317</v>
      </c>
      <c r="E81" s="54" t="s">
        <v>318</v>
      </c>
      <c r="F81" s="52" t="s">
        <v>41</v>
      </c>
      <c r="G81" s="52" t="s">
        <v>41</v>
      </c>
      <c r="H81" s="52" t="s">
        <v>41</v>
      </c>
      <c r="I81" s="62"/>
    </row>
    <row r="82" spans="1:9" s="48" customFormat="1" ht="75">
      <c r="A82" s="62">
        <f t="shared" ca="1" si="1"/>
        <v>54</v>
      </c>
      <c r="B82" s="52" t="s">
        <v>319</v>
      </c>
      <c r="C82" s="52" t="s">
        <v>320</v>
      </c>
      <c r="D82" s="60" t="s">
        <v>321</v>
      </c>
      <c r="E82" s="54" t="s">
        <v>322</v>
      </c>
      <c r="F82" s="52" t="s">
        <v>43</v>
      </c>
      <c r="G82" s="52" t="s">
        <v>41</v>
      </c>
      <c r="H82" s="52" t="s">
        <v>41</v>
      </c>
      <c r="I82" s="62"/>
    </row>
    <row r="83" spans="1:9" s="48" customFormat="1" ht="100">
      <c r="A83" s="62">
        <f t="shared" ca="1" si="1"/>
        <v>55</v>
      </c>
      <c r="B83" s="52" t="s">
        <v>323</v>
      </c>
      <c r="C83" s="52" t="s">
        <v>324</v>
      </c>
      <c r="D83" s="60" t="s">
        <v>325</v>
      </c>
      <c r="E83" s="54" t="s">
        <v>326</v>
      </c>
      <c r="F83" s="52" t="s">
        <v>41</v>
      </c>
      <c r="G83" s="52" t="s">
        <v>41</v>
      </c>
      <c r="H83" s="52" t="s">
        <v>41</v>
      </c>
      <c r="I83" s="62"/>
    </row>
    <row r="84" spans="1:9" s="48" customFormat="1" ht="100">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ht="13">
      <c r="A4" s="139" t="s">
        <v>67</v>
      </c>
      <c r="B4" s="199" t="s">
        <v>330</v>
      </c>
      <c r="C4" s="199"/>
      <c r="D4" s="199"/>
      <c r="E4" s="39"/>
      <c r="F4" s="39"/>
      <c r="G4" s="39"/>
      <c r="H4" s="40"/>
      <c r="I4" s="40"/>
      <c r="X4" s="38" t="s">
        <v>93</v>
      </c>
    </row>
    <row r="5" spans="1:24" s="38" customFormat="1" ht="144.75" customHeight="1">
      <c r="A5" s="139" t="s">
        <v>62</v>
      </c>
      <c r="B5" s="198" t="s">
        <v>94</v>
      </c>
      <c r="C5" s="199"/>
      <c r="D5" s="199"/>
      <c r="E5" s="39"/>
      <c r="F5" s="39"/>
      <c r="G5" s="39"/>
      <c r="H5" s="40"/>
      <c r="I5" s="40"/>
      <c r="X5" s="38" t="s">
        <v>95</v>
      </c>
    </row>
    <row r="6" spans="1:24" s="38" customFormat="1" ht="13">
      <c r="A6" s="139" t="s">
        <v>96</v>
      </c>
      <c r="B6" s="198" t="s">
        <v>97</v>
      </c>
      <c r="C6" s="199"/>
      <c r="D6" s="199"/>
      <c r="E6" s="39"/>
      <c r="F6" s="39"/>
      <c r="G6" s="39"/>
      <c r="H6" s="40"/>
      <c r="I6" s="40"/>
    </row>
    <row r="7" spans="1:24" s="38" customFormat="1" ht="13">
      <c r="A7" s="139" t="s">
        <v>98</v>
      </c>
      <c r="B7" s="199" t="s">
        <v>99</v>
      </c>
      <c r="C7" s="199"/>
      <c r="D7" s="199"/>
      <c r="E7" s="39"/>
      <c r="F7" s="39"/>
      <c r="G7" s="39"/>
      <c r="H7" s="41"/>
      <c r="I7" s="40"/>
      <c r="X7" s="42"/>
    </row>
    <row r="8" spans="1:24" s="43" customFormat="1" ht="13">
      <c r="A8" s="139" t="s">
        <v>100</v>
      </c>
      <c r="B8" s="200">
        <v>40850</v>
      </c>
      <c r="C8" s="200"/>
      <c r="D8" s="200"/>
      <c r="E8" s="39"/>
    </row>
    <row r="9" spans="1:24" s="43" customFormat="1" ht="13">
      <c r="A9" s="140" t="s">
        <v>101</v>
      </c>
      <c r="B9" s="73" t="str">
        <f>F17</f>
        <v>Internal Build 03112011</v>
      </c>
      <c r="C9" s="73" t="str">
        <f>G17</f>
        <v>Internal build 14112011</v>
      </c>
      <c r="D9" s="73" t="str">
        <f>H17</f>
        <v>External build 16112011</v>
      </c>
    </row>
    <row r="10" spans="1:24" s="43" customFormat="1" ht="13">
      <c r="A10" s="141" t="s">
        <v>102</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55</v>
      </c>
    </row>
    <row r="12" spans="1:24" s="43" customFormat="1" ht="13">
      <c r="A12" s="141" t="s">
        <v>43</v>
      </c>
      <c r="B12" s="75">
        <f>COUNTIF($F$18:$F$49356,"*Failed*")</f>
        <v>10</v>
      </c>
      <c r="C12" s="75">
        <f>COUNTIF($G$18:$G$49356,"*Failed*")</f>
        <v>3</v>
      </c>
      <c r="D12" s="75">
        <f>COUNTIF($H$18:$H$49356,"*Failed*")</f>
        <v>1</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103</v>
      </c>
      <c r="B14" s="75">
        <f>COUNTIF($F$18:$F$49356,"*NA*")</f>
        <v>0</v>
      </c>
      <c r="C14" s="75">
        <f>COUNTIF($G$18:$G$49356,"*NA*")</f>
        <v>0</v>
      </c>
      <c r="D14" s="75">
        <f>COUNTIF($H$18:$H$49356,"*NA*")</f>
        <v>0</v>
      </c>
      <c r="E14" s="64"/>
      <c r="F14" s="1"/>
      <c r="G14" s="1"/>
      <c r="H14" s="1"/>
      <c r="I14" s="1"/>
    </row>
    <row r="15" spans="1:24" s="43" customFormat="1" ht="39">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9">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3" t="s">
        <v>114</v>
      </c>
      <c r="C18" s="194"/>
      <c r="D18" s="195"/>
      <c r="E18" s="67"/>
      <c r="F18" s="68"/>
      <c r="G18" s="68"/>
      <c r="H18" s="68"/>
      <c r="I18" s="67"/>
    </row>
    <row r="19" spans="1:9" s="45" customFormat="1" ht="62.5">
      <c r="A19" s="52">
        <v>1</v>
      </c>
      <c r="B19" s="52" t="s">
        <v>115</v>
      </c>
      <c r="C19" s="52" t="s">
        <v>116</v>
      </c>
      <c r="D19" s="53" t="s">
        <v>117</v>
      </c>
      <c r="E19" s="54" t="s">
        <v>118</v>
      </c>
      <c r="F19" s="52" t="s">
        <v>41</v>
      </c>
      <c r="G19" s="52" t="s">
        <v>41</v>
      </c>
      <c r="H19" s="52" t="s">
        <v>41</v>
      </c>
      <c r="I19" s="55"/>
    </row>
    <row r="20" spans="1:9" s="45" customFormat="1" ht="37.5">
      <c r="A20" s="58">
        <v>2</v>
      </c>
      <c r="B20" s="52" t="s">
        <v>119</v>
      </c>
      <c r="C20" s="52" t="s">
        <v>120</v>
      </c>
      <c r="D20" s="59" t="s">
        <v>121</v>
      </c>
      <c r="E20" s="54" t="s">
        <v>122</v>
      </c>
      <c r="F20" s="52" t="s">
        <v>41</v>
      </c>
      <c r="G20" s="52" t="s">
        <v>104</v>
      </c>
      <c r="H20" s="52" t="s">
        <v>41</v>
      </c>
      <c r="I20" s="55"/>
    </row>
    <row r="21" spans="1:9" s="45" customFormat="1" ht="50">
      <c r="A21" s="58">
        <v>3</v>
      </c>
      <c r="B21" s="52" t="s">
        <v>123</v>
      </c>
      <c r="C21" s="52" t="s">
        <v>124</v>
      </c>
      <c r="D21" s="60" t="s">
        <v>125</v>
      </c>
      <c r="E21" s="54" t="s">
        <v>122</v>
      </c>
      <c r="F21" s="52" t="s">
        <v>41</v>
      </c>
      <c r="G21" s="52" t="s">
        <v>41</v>
      </c>
      <c r="H21" s="52" t="s">
        <v>41</v>
      </c>
      <c r="I21" s="55"/>
    </row>
    <row r="22" spans="1:9" s="48" customFormat="1" ht="87.5">
      <c r="A22" s="58">
        <v>4</v>
      </c>
      <c r="B22" s="52" t="s">
        <v>126</v>
      </c>
      <c r="C22" s="52" t="s">
        <v>127</v>
      </c>
      <c r="D22" s="54" t="s">
        <v>128</v>
      </c>
      <c r="E22" s="54" t="s">
        <v>129</v>
      </c>
      <c r="F22" s="52" t="s">
        <v>41</v>
      </c>
      <c r="G22" s="52" t="s">
        <v>41</v>
      </c>
      <c r="H22" s="52" t="s">
        <v>41</v>
      </c>
      <c r="I22" s="61"/>
    </row>
    <row r="23" spans="1:9" s="48" customFormat="1" ht="100">
      <c r="A23" s="58">
        <v>5</v>
      </c>
      <c r="B23" s="52" t="s">
        <v>130</v>
      </c>
      <c r="C23" s="52" t="s">
        <v>131</v>
      </c>
      <c r="D23" s="54" t="s">
        <v>132</v>
      </c>
      <c r="E23" s="54" t="s">
        <v>133</v>
      </c>
      <c r="F23" s="52" t="s">
        <v>41</v>
      </c>
      <c r="G23" s="52" t="s">
        <v>41</v>
      </c>
      <c r="H23" s="52" t="s">
        <v>43</v>
      </c>
      <c r="I23" s="61" t="s">
        <v>331</v>
      </c>
    </row>
    <row r="24" spans="1:9" s="48" customFormat="1" ht="75">
      <c r="A24" s="58">
        <v>6</v>
      </c>
      <c r="B24" s="52" t="s">
        <v>134</v>
      </c>
      <c r="C24" s="52" t="s">
        <v>135</v>
      </c>
      <c r="D24" s="60" t="s">
        <v>136</v>
      </c>
      <c r="E24" s="54" t="s">
        <v>137</v>
      </c>
      <c r="F24" s="52" t="s">
        <v>41</v>
      </c>
      <c r="G24" s="52" t="s">
        <v>41</v>
      </c>
      <c r="H24" s="52" t="s">
        <v>41</v>
      </c>
      <c r="I24" s="61"/>
    </row>
    <row r="25" spans="1:9" s="48" customFormat="1" ht="137.5">
      <c r="A25" s="58">
        <v>7</v>
      </c>
      <c r="B25" s="52" t="s">
        <v>138</v>
      </c>
      <c r="C25" s="52" t="s">
        <v>139</v>
      </c>
      <c r="D25" s="54" t="s">
        <v>140</v>
      </c>
      <c r="E25" s="54" t="s">
        <v>141</v>
      </c>
      <c r="F25" s="52" t="s">
        <v>41</v>
      </c>
      <c r="G25" s="52" t="s">
        <v>41</v>
      </c>
      <c r="H25" s="52" t="s">
        <v>41</v>
      </c>
      <c r="I25" s="61"/>
    </row>
    <row r="26" spans="1:9" s="48" customFormat="1" ht="125">
      <c r="A26" s="58">
        <v>8</v>
      </c>
      <c r="B26" s="52" t="s">
        <v>142</v>
      </c>
      <c r="C26" s="52" t="s">
        <v>143</v>
      </c>
      <c r="D26" s="54" t="s">
        <v>144</v>
      </c>
      <c r="E26" s="54" t="s">
        <v>145</v>
      </c>
      <c r="F26" s="52" t="s">
        <v>41</v>
      </c>
      <c r="G26" s="52" t="s">
        <v>41</v>
      </c>
      <c r="H26" s="52" t="s">
        <v>41</v>
      </c>
      <c r="I26" s="61"/>
    </row>
    <row r="27" spans="1:9" s="48" customFormat="1" ht="75">
      <c r="A27" s="58">
        <v>9</v>
      </c>
      <c r="B27" s="52" t="s">
        <v>147</v>
      </c>
      <c r="C27" s="52" t="s">
        <v>148</v>
      </c>
      <c r="D27" s="54" t="s">
        <v>149</v>
      </c>
      <c r="E27" s="54" t="s">
        <v>122</v>
      </c>
      <c r="F27" s="52" t="s">
        <v>41</v>
      </c>
      <c r="G27" s="52" t="s">
        <v>41</v>
      </c>
      <c r="H27" s="52" t="s">
        <v>41</v>
      </c>
      <c r="I27" s="61"/>
    </row>
    <row r="28" spans="1:9" s="48" customFormat="1" ht="87.5">
      <c r="A28" s="58">
        <v>10</v>
      </c>
      <c r="B28" s="52" t="s">
        <v>150</v>
      </c>
      <c r="C28" s="52" t="s">
        <v>151</v>
      </c>
      <c r="D28" s="54" t="s">
        <v>152</v>
      </c>
      <c r="E28" s="54" t="s">
        <v>153</v>
      </c>
      <c r="F28" s="52" t="s">
        <v>41</v>
      </c>
      <c r="G28" s="52" t="s">
        <v>41</v>
      </c>
      <c r="H28" s="52" t="s">
        <v>41</v>
      </c>
      <c r="I28" s="61"/>
    </row>
    <row r="29" spans="1:9" s="48" customFormat="1" ht="14">
      <c r="A29" s="77"/>
      <c r="B29" s="193" t="s">
        <v>154</v>
      </c>
      <c r="C29" s="194"/>
      <c r="D29" s="195"/>
      <c r="E29" s="69"/>
      <c r="F29" s="66"/>
      <c r="G29" s="66"/>
      <c r="H29" s="66"/>
      <c r="I29" s="69"/>
    </row>
    <row r="30" spans="1:9" s="48" customFormat="1" ht="162.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5">
      <c r="A32" s="62">
        <f t="shared" ca="1" si="0"/>
        <v>13</v>
      </c>
      <c r="B32" s="52" t="s">
        <v>162</v>
      </c>
      <c r="C32" s="52" t="s">
        <v>163</v>
      </c>
      <c r="D32" s="53" t="s">
        <v>164</v>
      </c>
      <c r="E32" s="54" t="s">
        <v>122</v>
      </c>
      <c r="F32" s="52" t="s">
        <v>41</v>
      </c>
      <c r="G32" s="52" t="s">
        <v>41</v>
      </c>
      <c r="H32" s="52" t="s">
        <v>41</v>
      </c>
      <c r="I32" s="62"/>
    </row>
    <row r="33" spans="1:9" s="48" customFormat="1" ht="137.5">
      <c r="A33" s="62">
        <f t="shared" ca="1" si="0"/>
        <v>14</v>
      </c>
      <c r="B33" s="52" t="s">
        <v>165</v>
      </c>
      <c r="C33" s="52" t="s">
        <v>166</v>
      </c>
      <c r="D33" s="60" t="s">
        <v>167</v>
      </c>
      <c r="E33" s="54" t="s">
        <v>168</v>
      </c>
      <c r="F33" s="52" t="s">
        <v>41</v>
      </c>
      <c r="G33" s="52" t="s">
        <v>41</v>
      </c>
      <c r="H33" s="52" t="s">
        <v>41</v>
      </c>
      <c r="I33" s="62"/>
    </row>
    <row r="34" spans="1:9" s="48" customFormat="1" ht="162.5">
      <c r="A34" s="62">
        <f t="shared" ca="1" si="0"/>
        <v>15</v>
      </c>
      <c r="B34" s="52" t="s">
        <v>169</v>
      </c>
      <c r="C34" s="52" t="s">
        <v>170</v>
      </c>
      <c r="D34" s="54" t="s">
        <v>171</v>
      </c>
      <c r="E34" s="54" t="s">
        <v>172</v>
      </c>
      <c r="F34" s="52" t="s">
        <v>41</v>
      </c>
      <c r="G34" s="52" t="s">
        <v>41</v>
      </c>
      <c r="H34" s="52" t="s">
        <v>41</v>
      </c>
      <c r="I34" s="62"/>
    </row>
    <row r="35" spans="1:9" s="48" customFormat="1" ht="14">
      <c r="A35" s="77"/>
      <c r="B35" s="193" t="s">
        <v>173</v>
      </c>
      <c r="C35" s="194"/>
      <c r="D35" s="195"/>
      <c r="E35" s="69"/>
      <c r="F35" s="66"/>
      <c r="G35" s="66"/>
      <c r="H35" s="66"/>
      <c r="I35" s="69"/>
    </row>
    <row r="36" spans="1:9" s="48" customFormat="1" ht="87.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193" t="s">
        <v>177</v>
      </c>
      <c r="C37" s="194"/>
      <c r="D37" s="195"/>
      <c r="E37" s="69"/>
      <c r="F37" s="66"/>
      <c r="G37" s="66"/>
      <c r="H37" s="66"/>
      <c r="I37" s="69"/>
    </row>
    <row r="38" spans="1:9" s="49" customFormat="1" ht="62.5">
      <c r="A38" s="63">
        <f t="shared" ca="1" si="1"/>
        <v>17</v>
      </c>
      <c r="B38" s="52" t="s">
        <v>178</v>
      </c>
      <c r="C38" s="52" t="s">
        <v>179</v>
      </c>
      <c r="D38" s="53" t="s">
        <v>180</v>
      </c>
      <c r="E38" s="54" t="s">
        <v>118</v>
      </c>
      <c r="F38" s="52" t="s">
        <v>41</v>
      </c>
      <c r="G38" s="52" t="s">
        <v>41</v>
      </c>
      <c r="H38" s="52" t="s">
        <v>41</v>
      </c>
      <c r="I38" s="63"/>
    </row>
    <row r="39" spans="1:9" s="48" customFormat="1" ht="100">
      <c r="A39" s="62">
        <f t="shared" ca="1" si="1"/>
        <v>18</v>
      </c>
      <c r="B39" s="52" t="s">
        <v>181</v>
      </c>
      <c r="C39" s="52" t="s">
        <v>182</v>
      </c>
      <c r="D39" s="54" t="s">
        <v>183</v>
      </c>
      <c r="E39" s="54" t="s">
        <v>184</v>
      </c>
      <c r="F39" s="52" t="s">
        <v>41</v>
      </c>
      <c r="G39" s="52" t="s">
        <v>41</v>
      </c>
      <c r="H39" s="52" t="s">
        <v>41</v>
      </c>
      <c r="I39" s="62"/>
    </row>
    <row r="40" spans="1:9" s="48" customFormat="1" ht="75">
      <c r="A40" s="62">
        <f t="shared" ca="1" si="1"/>
        <v>19</v>
      </c>
      <c r="B40" s="52" t="s">
        <v>185</v>
      </c>
      <c r="C40" s="52" t="s">
        <v>186</v>
      </c>
      <c r="D40" s="54" t="s">
        <v>187</v>
      </c>
      <c r="E40" s="54" t="s">
        <v>188</v>
      </c>
      <c r="F40" s="52" t="s">
        <v>41</v>
      </c>
      <c r="G40" s="52" t="s">
        <v>41</v>
      </c>
      <c r="H40" s="52" t="s">
        <v>41</v>
      </c>
      <c r="I40" s="62"/>
    </row>
    <row r="41" spans="1:9" s="48" customFormat="1" ht="75">
      <c r="A41" s="62">
        <f t="shared" ca="1" si="1"/>
        <v>20</v>
      </c>
      <c r="B41" s="52" t="s">
        <v>189</v>
      </c>
      <c r="C41" s="52" t="s">
        <v>190</v>
      </c>
      <c r="D41" s="54" t="s">
        <v>191</v>
      </c>
      <c r="E41" s="60" t="s">
        <v>192</v>
      </c>
      <c r="F41" s="52" t="s">
        <v>41</v>
      </c>
      <c r="G41" s="52" t="s">
        <v>41</v>
      </c>
      <c r="H41" s="52" t="s">
        <v>41</v>
      </c>
      <c r="I41" s="62"/>
    </row>
    <row r="42" spans="1:9" s="48" customFormat="1" ht="175">
      <c r="A42" s="62">
        <f t="shared" ca="1" si="1"/>
        <v>21</v>
      </c>
      <c r="B42" s="52" t="s">
        <v>193</v>
      </c>
      <c r="C42" s="52" t="s">
        <v>194</v>
      </c>
      <c r="D42" s="54" t="s">
        <v>195</v>
      </c>
      <c r="E42" s="54" t="s">
        <v>196</v>
      </c>
      <c r="F42" s="52" t="s">
        <v>43</v>
      </c>
      <c r="G42" s="52" t="s">
        <v>41</v>
      </c>
      <c r="H42" s="52" t="s">
        <v>41</v>
      </c>
      <c r="I42" s="62"/>
    </row>
    <row r="43" spans="1:9" s="48" customFormat="1" ht="187.5">
      <c r="A43" s="62">
        <f t="shared" ca="1" si="1"/>
        <v>22</v>
      </c>
      <c r="B43" s="52" t="s">
        <v>197</v>
      </c>
      <c r="C43" s="52" t="s">
        <v>198</v>
      </c>
      <c r="D43" s="54" t="s">
        <v>199</v>
      </c>
      <c r="E43" s="54" t="s">
        <v>200</v>
      </c>
      <c r="F43" s="52" t="s">
        <v>43</v>
      </c>
      <c r="G43" s="52" t="s">
        <v>41</v>
      </c>
      <c r="H43" s="52" t="s">
        <v>41</v>
      </c>
      <c r="I43" s="62"/>
    </row>
    <row r="44" spans="1:9" s="48" customFormat="1" ht="175">
      <c r="A44" s="62">
        <f t="shared" ca="1" si="1"/>
        <v>23</v>
      </c>
      <c r="B44" s="52" t="s">
        <v>201</v>
      </c>
      <c r="C44" s="52" t="s">
        <v>202</v>
      </c>
      <c r="D44" s="54" t="s">
        <v>203</v>
      </c>
      <c r="E44" s="54" t="s">
        <v>204</v>
      </c>
      <c r="F44" s="52" t="s">
        <v>41</v>
      </c>
      <c r="G44" s="52" t="s">
        <v>41</v>
      </c>
      <c r="H44" s="52" t="s">
        <v>41</v>
      </c>
      <c r="I44" s="62"/>
    </row>
    <row r="45" spans="1:9" s="48" customFormat="1" ht="100">
      <c r="A45" s="62">
        <f ca="1">IF(OFFSET(A45,-1,0) ="",OFFSET(A45,-2,0)+1,OFFSET(A45,-1,0)+1 )</f>
        <v>24</v>
      </c>
      <c r="B45" s="52" t="s">
        <v>205</v>
      </c>
      <c r="C45" s="52" t="s">
        <v>206</v>
      </c>
      <c r="D45" s="54" t="s">
        <v>207</v>
      </c>
      <c r="E45" s="54" t="s">
        <v>208</v>
      </c>
      <c r="F45" s="52" t="s">
        <v>43</v>
      </c>
      <c r="G45" s="52" t="s">
        <v>41</v>
      </c>
      <c r="H45" s="52" t="s">
        <v>41</v>
      </c>
      <c r="I45" s="62"/>
    </row>
    <row r="46" spans="1:9" s="48" customFormat="1" ht="75">
      <c r="A46" s="62">
        <f t="shared" ca="1" si="1"/>
        <v>25</v>
      </c>
      <c r="B46" s="52" t="s">
        <v>209</v>
      </c>
      <c r="C46" s="52" t="s">
        <v>210</v>
      </c>
      <c r="D46" s="60" t="s">
        <v>211</v>
      </c>
      <c r="E46" s="54" t="s">
        <v>212</v>
      </c>
      <c r="F46" s="52" t="s">
        <v>41</v>
      </c>
      <c r="G46" s="52" t="s">
        <v>41</v>
      </c>
      <c r="H46" s="52" t="s">
        <v>41</v>
      </c>
      <c r="I46" s="62"/>
    </row>
    <row r="47" spans="1:9" s="48" customFormat="1" ht="14">
      <c r="A47" s="77"/>
      <c r="B47" s="193" t="s">
        <v>213</v>
      </c>
      <c r="C47" s="194"/>
      <c r="D47" s="195"/>
      <c r="E47" s="69"/>
      <c r="F47" s="66"/>
      <c r="G47" s="66"/>
      <c r="H47" s="66"/>
      <c r="I47" s="69"/>
    </row>
    <row r="48" spans="1:9" s="48" customFormat="1" ht="87.5">
      <c r="A48" s="62">
        <f t="shared" ca="1" si="1"/>
        <v>26</v>
      </c>
      <c r="B48" s="52" t="s">
        <v>214</v>
      </c>
      <c r="C48" s="52" t="s">
        <v>215</v>
      </c>
      <c r="D48" s="53" t="s">
        <v>216</v>
      </c>
      <c r="E48" s="54" t="s">
        <v>118</v>
      </c>
      <c r="F48" s="52" t="s">
        <v>41</v>
      </c>
      <c r="G48" s="52" t="s">
        <v>41</v>
      </c>
      <c r="H48" s="52" t="s">
        <v>41</v>
      </c>
      <c r="I48" s="62"/>
    </row>
    <row r="49" spans="1:9" s="48" customFormat="1" ht="162.5">
      <c r="A49" s="62">
        <f t="shared" ca="1" si="1"/>
        <v>27</v>
      </c>
      <c r="B49" s="52" t="s">
        <v>217</v>
      </c>
      <c r="C49" s="52" t="s">
        <v>218</v>
      </c>
      <c r="D49" s="54" t="s">
        <v>219</v>
      </c>
      <c r="E49" s="54" t="s">
        <v>220</v>
      </c>
      <c r="F49" s="52" t="s">
        <v>41</v>
      </c>
      <c r="G49" s="52" t="s">
        <v>41</v>
      </c>
      <c r="H49" s="52" t="s">
        <v>41</v>
      </c>
      <c r="I49" s="62"/>
    </row>
    <row r="50" spans="1:9" s="48" customFormat="1" ht="162.5">
      <c r="A50" s="62">
        <f t="shared" ca="1" si="1"/>
        <v>28</v>
      </c>
      <c r="B50" s="52" t="s">
        <v>221</v>
      </c>
      <c r="C50" s="52" t="s">
        <v>222</v>
      </c>
      <c r="D50" s="54" t="s">
        <v>199</v>
      </c>
      <c r="E50" s="54" t="s">
        <v>223</v>
      </c>
      <c r="F50" s="52" t="s">
        <v>41</v>
      </c>
      <c r="G50" s="52" t="s">
        <v>41</v>
      </c>
      <c r="H50" s="52" t="s">
        <v>41</v>
      </c>
      <c r="I50" s="62"/>
    </row>
    <row r="51" spans="1:9" s="48" customFormat="1" ht="100">
      <c r="A51" s="62">
        <f t="shared" ca="1" si="1"/>
        <v>29</v>
      </c>
      <c r="B51" s="52" t="s">
        <v>224</v>
      </c>
      <c r="C51" s="52" t="s">
        <v>225</v>
      </c>
      <c r="D51" s="54" t="s">
        <v>226</v>
      </c>
      <c r="E51" s="54" t="s">
        <v>227</v>
      </c>
      <c r="F51" s="52" t="s">
        <v>41</v>
      </c>
      <c r="G51" s="52" t="s">
        <v>41</v>
      </c>
      <c r="H51" s="52" t="s">
        <v>41</v>
      </c>
      <c r="I51" s="62"/>
    </row>
    <row r="52" spans="1:9" s="48" customFormat="1" ht="14">
      <c r="A52" s="77"/>
      <c r="B52" s="193" t="s">
        <v>228</v>
      </c>
      <c r="C52" s="194"/>
      <c r="D52" s="195"/>
      <c r="E52" s="69"/>
      <c r="F52" s="66"/>
      <c r="G52" s="66"/>
      <c r="H52" s="66"/>
      <c r="I52" s="69"/>
    </row>
    <row r="53" spans="1:9" s="48" customFormat="1" ht="62.5">
      <c r="A53" s="62">
        <f t="shared" ca="1" si="1"/>
        <v>30</v>
      </c>
      <c r="B53" s="52" t="s">
        <v>229</v>
      </c>
      <c r="C53" s="52" t="s">
        <v>230</v>
      </c>
      <c r="D53" s="53" t="s">
        <v>231</v>
      </c>
      <c r="E53" s="54" t="s">
        <v>118</v>
      </c>
      <c r="F53" s="52" t="s">
        <v>41</v>
      </c>
      <c r="G53" s="52" t="s">
        <v>41</v>
      </c>
      <c r="H53" s="52" t="s">
        <v>41</v>
      </c>
      <c r="I53" s="62"/>
    </row>
    <row r="54" spans="1:9" s="48" customFormat="1" ht="100">
      <c r="A54" s="62">
        <f t="shared" ca="1" si="1"/>
        <v>31</v>
      </c>
      <c r="B54" s="52" t="s">
        <v>232</v>
      </c>
      <c r="C54" s="52" t="s">
        <v>233</v>
      </c>
      <c r="D54" s="54" t="s">
        <v>234</v>
      </c>
      <c r="E54" s="60" t="s">
        <v>235</v>
      </c>
      <c r="F54" s="52" t="s">
        <v>41</v>
      </c>
      <c r="G54" s="52" t="s">
        <v>41</v>
      </c>
      <c r="H54" s="52" t="s">
        <v>41</v>
      </c>
      <c r="I54" s="62"/>
    </row>
    <row r="55" spans="1:9" s="48" customFormat="1" ht="62.5">
      <c r="A55" s="62">
        <f t="shared" ca="1" si="1"/>
        <v>32</v>
      </c>
      <c r="B55" s="52" t="s">
        <v>236</v>
      </c>
      <c r="C55" s="52" t="s">
        <v>237</v>
      </c>
      <c r="D55" s="60" t="s">
        <v>238</v>
      </c>
      <c r="E55" s="54" t="s">
        <v>239</v>
      </c>
      <c r="F55" s="52" t="s">
        <v>41</v>
      </c>
      <c r="G55" s="52" t="s">
        <v>41</v>
      </c>
      <c r="H55" s="52" t="s">
        <v>41</v>
      </c>
      <c r="I55" s="62"/>
    </row>
    <row r="56" spans="1:9" s="48" customFormat="1" ht="14">
      <c r="A56" s="77"/>
      <c r="B56" s="193" t="s">
        <v>240</v>
      </c>
      <c r="C56" s="194"/>
      <c r="D56" s="195"/>
      <c r="E56" s="69"/>
      <c r="F56" s="66"/>
      <c r="G56" s="66"/>
      <c r="H56" s="66"/>
      <c r="I56" s="69"/>
    </row>
    <row r="57" spans="1:9" s="48" customFormat="1" ht="62.5">
      <c r="A57" s="62">
        <f t="shared" ca="1" si="1"/>
        <v>33</v>
      </c>
      <c r="B57" s="52" t="s">
        <v>241</v>
      </c>
      <c r="C57" s="52" t="s">
        <v>242</v>
      </c>
      <c r="D57" s="53" t="s">
        <v>243</v>
      </c>
      <c r="E57" s="54" t="s">
        <v>118</v>
      </c>
      <c r="F57" s="52" t="s">
        <v>41</v>
      </c>
      <c r="G57" s="52" t="s">
        <v>41</v>
      </c>
      <c r="H57" s="52" t="s">
        <v>41</v>
      </c>
      <c r="I57" s="62"/>
    </row>
    <row r="58" spans="1:9" s="48" customFormat="1" ht="112.5">
      <c r="A58" s="62">
        <f t="shared" ca="1" si="1"/>
        <v>34</v>
      </c>
      <c r="B58" s="52" t="s">
        <v>244</v>
      </c>
      <c r="C58" s="52" t="s">
        <v>245</v>
      </c>
      <c r="D58" s="54" t="s">
        <v>246</v>
      </c>
      <c r="E58" s="60" t="s">
        <v>247</v>
      </c>
      <c r="F58" s="52" t="s">
        <v>43</v>
      </c>
      <c r="G58" s="52" t="s">
        <v>43</v>
      </c>
      <c r="H58" s="52" t="s">
        <v>41</v>
      </c>
      <c r="I58" s="62"/>
    </row>
    <row r="59" spans="1:9" s="48" customFormat="1" ht="137.5">
      <c r="A59" s="62">
        <f t="shared" ca="1" si="1"/>
        <v>35</v>
      </c>
      <c r="B59" s="52" t="s">
        <v>248</v>
      </c>
      <c r="C59" s="52" t="s">
        <v>249</v>
      </c>
      <c r="D59" s="54" t="s">
        <v>250</v>
      </c>
      <c r="E59" s="60" t="s">
        <v>122</v>
      </c>
      <c r="F59" s="52" t="s">
        <v>43</v>
      </c>
      <c r="G59" s="52" t="s">
        <v>43</v>
      </c>
      <c r="H59" s="52" t="s">
        <v>41</v>
      </c>
      <c r="I59" s="62"/>
    </row>
    <row r="60" spans="1:9" s="48" customFormat="1" ht="100">
      <c r="A60" s="62">
        <f t="shared" ca="1" si="1"/>
        <v>36</v>
      </c>
      <c r="B60" s="52" t="s">
        <v>251</v>
      </c>
      <c r="C60" s="52" t="s">
        <v>252</v>
      </c>
      <c r="D60" s="54" t="s">
        <v>253</v>
      </c>
      <c r="E60" s="60" t="s">
        <v>254</v>
      </c>
      <c r="F60" s="52" t="s">
        <v>41</v>
      </c>
      <c r="G60" s="52" t="s">
        <v>41</v>
      </c>
      <c r="H60" s="52" t="s">
        <v>41</v>
      </c>
      <c r="I60" s="62"/>
    </row>
    <row r="61" spans="1:9" s="48" customFormat="1" ht="100">
      <c r="A61" s="62">
        <f t="shared" ca="1" si="1"/>
        <v>37</v>
      </c>
      <c r="B61" s="52" t="s">
        <v>255</v>
      </c>
      <c r="C61" s="52" t="s">
        <v>256</v>
      </c>
      <c r="D61" s="54" t="s">
        <v>257</v>
      </c>
      <c r="E61" s="54" t="s">
        <v>258</v>
      </c>
      <c r="F61" s="52" t="s">
        <v>41</v>
      </c>
      <c r="G61" s="52" t="s">
        <v>41</v>
      </c>
      <c r="H61" s="52" t="s">
        <v>41</v>
      </c>
      <c r="I61" s="62"/>
    </row>
    <row r="62" spans="1:9" s="48" customFormat="1" ht="100">
      <c r="A62" s="62">
        <f t="shared" ca="1" si="1"/>
        <v>38</v>
      </c>
      <c r="B62" s="52" t="s">
        <v>259</v>
      </c>
      <c r="C62" s="52" t="s">
        <v>260</v>
      </c>
      <c r="D62" s="54" t="s">
        <v>261</v>
      </c>
      <c r="E62" s="54" t="s">
        <v>262</v>
      </c>
      <c r="F62" s="52" t="s">
        <v>41</v>
      </c>
      <c r="G62" s="52" t="s">
        <v>41</v>
      </c>
      <c r="H62" s="52" t="s">
        <v>41</v>
      </c>
      <c r="I62" s="62"/>
    </row>
    <row r="63" spans="1:9" s="48" customFormat="1" ht="100">
      <c r="A63" s="62">
        <f t="shared" ca="1" si="1"/>
        <v>39</v>
      </c>
      <c r="B63" s="52" t="s">
        <v>263</v>
      </c>
      <c r="C63" s="52" t="s">
        <v>264</v>
      </c>
      <c r="D63" s="60" t="s">
        <v>265</v>
      </c>
      <c r="E63" s="54" t="s">
        <v>266</v>
      </c>
      <c r="F63" s="52" t="s">
        <v>41</v>
      </c>
      <c r="G63" s="52" t="s">
        <v>41</v>
      </c>
      <c r="H63" s="52" t="s">
        <v>41</v>
      </c>
      <c r="I63" s="62"/>
    </row>
    <row r="64" spans="1:9" s="48" customFormat="1" ht="75">
      <c r="A64" s="62">
        <f t="shared" ca="1" si="1"/>
        <v>40</v>
      </c>
      <c r="B64" s="52" t="s">
        <v>267</v>
      </c>
      <c r="C64" s="52" t="s">
        <v>268</v>
      </c>
      <c r="D64" s="60" t="s">
        <v>269</v>
      </c>
      <c r="E64" s="54" t="s">
        <v>270</v>
      </c>
      <c r="F64" s="52" t="s">
        <v>43</v>
      </c>
      <c r="G64" s="52" t="s">
        <v>43</v>
      </c>
      <c r="H64" s="52" t="s">
        <v>41</v>
      </c>
      <c r="I64" s="62"/>
    </row>
    <row r="65" spans="1:9" s="48" customFormat="1" ht="100">
      <c r="A65" s="62">
        <f t="shared" ca="1" si="1"/>
        <v>41</v>
      </c>
      <c r="B65" s="52" t="s">
        <v>271</v>
      </c>
      <c r="C65" s="52" t="s">
        <v>272</v>
      </c>
      <c r="D65" s="60" t="s">
        <v>273</v>
      </c>
      <c r="E65" s="54" t="s">
        <v>274</v>
      </c>
      <c r="F65" s="52" t="s">
        <v>41</v>
      </c>
      <c r="G65" s="52" t="s">
        <v>41</v>
      </c>
      <c r="H65" s="52" t="s">
        <v>41</v>
      </c>
      <c r="I65" s="62"/>
    </row>
    <row r="66" spans="1:9" s="48" customFormat="1" ht="112.5">
      <c r="A66" s="62">
        <f t="shared" ca="1" si="1"/>
        <v>42</v>
      </c>
      <c r="B66" s="52" t="s">
        <v>275</v>
      </c>
      <c r="C66" s="52" t="s">
        <v>276</v>
      </c>
      <c r="D66" s="54" t="s">
        <v>277</v>
      </c>
      <c r="E66" s="60" t="s">
        <v>278</v>
      </c>
      <c r="F66" s="52" t="s">
        <v>41</v>
      </c>
      <c r="G66" s="52" t="s">
        <v>41</v>
      </c>
      <c r="H66" s="52" t="s">
        <v>41</v>
      </c>
      <c r="I66" s="62"/>
    </row>
    <row r="67" spans="1:9" s="48" customFormat="1" ht="112.5">
      <c r="A67" s="62">
        <f t="shared" ca="1" si="1"/>
        <v>43</v>
      </c>
      <c r="B67" s="52" t="s">
        <v>279</v>
      </c>
      <c r="C67" s="52" t="s">
        <v>280</v>
      </c>
      <c r="D67" s="54" t="s">
        <v>281</v>
      </c>
      <c r="E67" s="60" t="s">
        <v>278</v>
      </c>
      <c r="F67" s="52" t="s">
        <v>43</v>
      </c>
      <c r="G67" s="52" t="s">
        <v>41</v>
      </c>
      <c r="H67" s="52" t="s">
        <v>41</v>
      </c>
      <c r="I67" s="62"/>
    </row>
    <row r="68" spans="1:9" s="48" customFormat="1" ht="14">
      <c r="A68" s="77"/>
      <c r="B68" s="193" t="s">
        <v>282</v>
      </c>
      <c r="C68" s="194"/>
      <c r="D68" s="195"/>
      <c r="E68" s="69"/>
      <c r="F68" s="66"/>
      <c r="G68" s="66"/>
      <c r="H68" s="66"/>
      <c r="I68" s="69"/>
    </row>
    <row r="69" spans="1:9" s="48" customFormat="1" ht="62.5">
      <c r="A69" s="62">
        <f t="shared" ca="1" si="1"/>
        <v>44</v>
      </c>
      <c r="B69" s="52" t="s">
        <v>283</v>
      </c>
      <c r="C69" s="52" t="s">
        <v>284</v>
      </c>
      <c r="D69" s="53" t="s">
        <v>285</v>
      </c>
      <c r="E69" s="54" t="s">
        <v>118</v>
      </c>
      <c r="F69" s="52" t="s">
        <v>41</v>
      </c>
      <c r="G69" s="52" t="s">
        <v>41</v>
      </c>
      <c r="H69" s="52" t="s">
        <v>41</v>
      </c>
      <c r="I69" s="62"/>
    </row>
    <row r="70" spans="1:9" s="48" customFormat="1" ht="87.5">
      <c r="A70" s="62">
        <f t="shared" ca="1" si="1"/>
        <v>45</v>
      </c>
      <c r="B70" s="52" t="s">
        <v>286</v>
      </c>
      <c r="C70" s="52" t="s">
        <v>287</v>
      </c>
      <c r="D70" s="60" t="s">
        <v>288</v>
      </c>
      <c r="E70" s="60" t="s">
        <v>122</v>
      </c>
      <c r="F70" s="52" t="s">
        <v>41</v>
      </c>
      <c r="G70" s="52" t="s">
        <v>41</v>
      </c>
      <c r="H70" s="52" t="s">
        <v>41</v>
      </c>
      <c r="I70" s="62"/>
    </row>
    <row r="71" spans="1:9" s="48" customFormat="1" ht="75">
      <c r="A71" s="62">
        <f t="shared" ca="1" si="1"/>
        <v>46</v>
      </c>
      <c r="B71" s="52" t="s">
        <v>289</v>
      </c>
      <c r="C71" s="52" t="s">
        <v>290</v>
      </c>
      <c r="D71" s="60" t="s">
        <v>291</v>
      </c>
      <c r="E71" s="60" t="s">
        <v>122</v>
      </c>
      <c r="F71" s="52" t="s">
        <v>41</v>
      </c>
      <c r="G71" s="52" t="s">
        <v>41</v>
      </c>
      <c r="H71" s="52" t="s">
        <v>41</v>
      </c>
      <c r="I71" s="62"/>
    </row>
    <row r="72" spans="1:9" s="48" customFormat="1" ht="14">
      <c r="A72" s="77"/>
      <c r="B72" s="193" t="s">
        <v>292</v>
      </c>
      <c r="C72" s="194"/>
      <c r="D72" s="195"/>
      <c r="E72" s="69"/>
      <c r="F72" s="66"/>
      <c r="G72" s="66"/>
      <c r="H72" s="66"/>
      <c r="I72" s="69"/>
    </row>
    <row r="73" spans="1:9" s="48" customFormat="1" ht="112.5">
      <c r="A73" s="62">
        <f t="shared" ca="1" si="1"/>
        <v>47</v>
      </c>
      <c r="B73" s="52" t="s">
        <v>293</v>
      </c>
      <c r="C73" s="52" t="s">
        <v>294</v>
      </c>
      <c r="D73" s="54" t="s">
        <v>295</v>
      </c>
      <c r="E73" s="54" t="s">
        <v>296</v>
      </c>
      <c r="F73" s="52" t="s">
        <v>41</v>
      </c>
      <c r="G73" s="52" t="s">
        <v>41</v>
      </c>
      <c r="H73" s="52" t="s">
        <v>41</v>
      </c>
      <c r="I73" s="62"/>
    </row>
    <row r="74" spans="1:9" s="48" customFormat="1" ht="150">
      <c r="A74" s="62">
        <f t="shared" ca="1" si="1"/>
        <v>48</v>
      </c>
      <c r="B74" s="52" t="s">
        <v>297</v>
      </c>
      <c r="C74" s="52" t="s">
        <v>294</v>
      </c>
      <c r="D74" s="54" t="s">
        <v>298</v>
      </c>
      <c r="E74" s="54" t="s">
        <v>299</v>
      </c>
      <c r="F74" s="52" t="s">
        <v>41</v>
      </c>
      <c r="G74" s="52" t="s">
        <v>41</v>
      </c>
      <c r="H74" s="52" t="s">
        <v>41</v>
      </c>
      <c r="I74" s="62"/>
    </row>
    <row r="75" spans="1:9" s="48" customFormat="1" ht="112.5">
      <c r="A75" s="62">
        <f t="shared" ca="1" si="1"/>
        <v>49</v>
      </c>
      <c r="B75" s="52" t="s">
        <v>300</v>
      </c>
      <c r="C75" s="52" t="s">
        <v>294</v>
      </c>
      <c r="D75" s="54" t="s">
        <v>301</v>
      </c>
      <c r="E75" s="54" t="s">
        <v>302</v>
      </c>
      <c r="F75" s="52" t="s">
        <v>41</v>
      </c>
      <c r="G75" s="52" t="s">
        <v>41</v>
      </c>
      <c r="H75" s="52" t="s">
        <v>41</v>
      </c>
      <c r="I75" s="62"/>
    </row>
    <row r="76" spans="1:9" s="48" customFormat="1" ht="14.25" customHeight="1">
      <c r="A76" s="77"/>
      <c r="B76" s="193" t="s">
        <v>303</v>
      </c>
      <c r="C76" s="194"/>
      <c r="D76" s="195"/>
      <c r="E76" s="69"/>
      <c r="F76" s="66"/>
      <c r="G76" s="66"/>
      <c r="H76" s="66"/>
      <c r="I76" s="69"/>
    </row>
    <row r="77" spans="1:9" s="48" customFormat="1" ht="187.5">
      <c r="A77" s="62">
        <f t="shared" ca="1" si="1"/>
        <v>50</v>
      </c>
      <c r="B77" s="52" t="s">
        <v>304</v>
      </c>
      <c r="C77" s="52" t="s">
        <v>305</v>
      </c>
      <c r="D77" s="54" t="s">
        <v>306</v>
      </c>
      <c r="E77" s="60" t="s">
        <v>307</v>
      </c>
      <c r="F77" s="52" t="s">
        <v>41</v>
      </c>
      <c r="G77" s="52" t="s">
        <v>41</v>
      </c>
      <c r="H77" s="52" t="s">
        <v>41</v>
      </c>
      <c r="I77" s="62"/>
    </row>
    <row r="78" spans="1:9" s="48" customFormat="1" ht="75">
      <c r="A78" s="62">
        <f t="shared" ca="1" si="1"/>
        <v>51</v>
      </c>
      <c r="B78" s="52" t="s">
        <v>308</v>
      </c>
      <c r="C78" s="52" t="s">
        <v>305</v>
      </c>
      <c r="D78" s="60" t="s">
        <v>309</v>
      </c>
      <c r="E78" s="60" t="s">
        <v>310</v>
      </c>
      <c r="F78" s="52" t="s">
        <v>41</v>
      </c>
      <c r="G78" s="52" t="s">
        <v>41</v>
      </c>
      <c r="H78" s="52" t="s">
        <v>41</v>
      </c>
      <c r="I78" s="62"/>
    </row>
    <row r="79" spans="1:9" s="48" customFormat="1" ht="14.25" customHeight="1">
      <c r="A79" s="77"/>
      <c r="B79" s="193" t="s">
        <v>311</v>
      </c>
      <c r="C79" s="194"/>
      <c r="D79" s="195"/>
      <c r="E79" s="69"/>
      <c r="F79" s="66"/>
      <c r="G79" s="66"/>
      <c r="H79" s="66"/>
      <c r="I79" s="69"/>
    </row>
    <row r="80" spans="1:9" s="48" customFormat="1" ht="87.5">
      <c r="A80" s="62">
        <f t="shared" ca="1" si="1"/>
        <v>52</v>
      </c>
      <c r="B80" s="52" t="s">
        <v>312</v>
      </c>
      <c r="C80" s="52" t="s">
        <v>313</v>
      </c>
      <c r="D80" s="53" t="s">
        <v>314</v>
      </c>
      <c r="E80" s="54" t="s">
        <v>118</v>
      </c>
      <c r="F80" s="52" t="s">
        <v>41</v>
      </c>
      <c r="G80" s="52" t="s">
        <v>41</v>
      </c>
      <c r="H80" s="52" t="s">
        <v>41</v>
      </c>
      <c r="I80" s="62"/>
    </row>
    <row r="81" spans="1:9" s="48" customFormat="1" ht="100">
      <c r="A81" s="62">
        <f t="shared" ca="1" si="1"/>
        <v>53</v>
      </c>
      <c r="B81" s="52" t="s">
        <v>315</v>
      </c>
      <c r="C81" s="52" t="s">
        <v>316</v>
      </c>
      <c r="D81" s="60" t="s">
        <v>317</v>
      </c>
      <c r="E81" s="54" t="s">
        <v>318</v>
      </c>
      <c r="F81" s="52" t="s">
        <v>41</v>
      </c>
      <c r="G81" s="52" t="s">
        <v>41</v>
      </c>
      <c r="H81" s="52" t="s">
        <v>41</v>
      </c>
      <c r="I81" s="62"/>
    </row>
    <row r="82" spans="1:9" s="48" customFormat="1" ht="75">
      <c r="A82" s="62">
        <f t="shared" ca="1" si="1"/>
        <v>54</v>
      </c>
      <c r="B82" s="52" t="s">
        <v>319</v>
      </c>
      <c r="C82" s="52" t="s">
        <v>320</v>
      </c>
      <c r="D82" s="60" t="s">
        <v>321</v>
      </c>
      <c r="E82" s="54" t="s">
        <v>322</v>
      </c>
      <c r="F82" s="52" t="s">
        <v>43</v>
      </c>
      <c r="G82" s="52" t="s">
        <v>41</v>
      </c>
      <c r="H82" s="52" t="s">
        <v>41</v>
      </c>
      <c r="I82" s="62"/>
    </row>
    <row r="83" spans="1:9" s="48" customFormat="1" ht="100">
      <c r="A83" s="62">
        <f t="shared" ca="1" si="1"/>
        <v>55</v>
      </c>
      <c r="B83" s="52" t="s">
        <v>323</v>
      </c>
      <c r="C83" s="52" t="s">
        <v>324</v>
      </c>
      <c r="D83" s="60" t="s">
        <v>325</v>
      </c>
      <c r="E83" s="54" t="s">
        <v>326</v>
      </c>
      <c r="F83" s="52" t="s">
        <v>41</v>
      </c>
      <c r="G83" s="52" t="s">
        <v>41</v>
      </c>
      <c r="H83" s="52" t="s">
        <v>41</v>
      </c>
      <c r="I83" s="62"/>
    </row>
    <row r="84" spans="1:9" s="48" customFormat="1" ht="100">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796875" defaultRowHeight="14"/>
  <cols>
    <col min="1" max="1" width="4" style="79" customWidth="1"/>
    <col min="2" max="2" width="16.1796875" style="80" customWidth="1"/>
    <col min="3" max="3" width="19" style="80" customWidth="1"/>
    <col min="4" max="4" width="20.453125" style="80" customWidth="1"/>
    <col min="5" max="5" width="16.26953125" style="80" customWidth="1"/>
    <col min="6" max="6" width="19" style="80" customWidth="1"/>
    <col min="7" max="7" width="15" style="82" customWidth="1"/>
    <col min="8" max="8" width="23.54296875" style="82" customWidth="1"/>
    <col min="9" max="9" width="25.453125" style="82" customWidth="1"/>
    <col min="10" max="10" width="21" style="82" customWidth="1"/>
    <col min="11" max="11" width="11.453125" style="82" customWidth="1"/>
    <col min="12" max="12" width="17.26953125" style="82" customWidth="1"/>
    <col min="13" max="13" width="17.26953125" style="80" customWidth="1"/>
    <col min="14" max="14" width="14.1796875" style="80" customWidth="1"/>
    <col min="15" max="15" width="18.453125" style="80" customWidth="1"/>
    <col min="16" max="16384" width="9.1796875" style="80"/>
  </cols>
  <sheetData>
    <row r="1" spans="1:12">
      <c r="G1" s="81" t="s">
        <v>332</v>
      </c>
    </row>
    <row r="2" spans="1:12" s="84" customFormat="1" ht="25">
      <c r="A2" s="83"/>
      <c r="C2" s="210" t="s">
        <v>333</v>
      </c>
      <c r="D2" s="210"/>
      <c r="E2" s="210"/>
      <c r="F2" s="210"/>
      <c r="G2" s="210"/>
      <c r="H2" s="85" t="s">
        <v>334</v>
      </c>
      <c r="I2" s="86"/>
      <c r="J2" s="86"/>
      <c r="K2" s="86"/>
      <c r="L2" s="86"/>
    </row>
    <row r="3" spans="1:12" s="84" customFormat="1" ht="23">
      <c r="A3" s="83"/>
      <c r="C3" s="211" t="s">
        <v>335</v>
      </c>
      <c r="D3" s="211"/>
      <c r="E3" s="157"/>
      <c r="F3" s="212" t="s">
        <v>336</v>
      </c>
      <c r="G3" s="212"/>
      <c r="H3" s="86"/>
      <c r="I3" s="86"/>
      <c r="J3" s="87"/>
      <c r="K3" s="86"/>
      <c r="L3" s="86"/>
    </row>
    <row r="4" spans="1:12">
      <c r="A4" s="83"/>
      <c r="D4" s="88"/>
      <c r="E4" s="88"/>
      <c r="H4" s="89"/>
    </row>
    <row r="5" spans="1:12" s="90" customFormat="1" ht="14.5">
      <c r="A5" s="83"/>
      <c r="D5" s="91"/>
      <c r="E5" s="91"/>
      <c r="G5" s="92"/>
      <c r="H5" s="93"/>
      <c r="I5" s="92"/>
      <c r="J5" s="92"/>
      <c r="K5" s="92"/>
      <c r="L5" s="92"/>
    </row>
    <row r="6" spans="1:12" ht="21.75" customHeight="1">
      <c r="B6" s="213" t="s">
        <v>337</v>
      </c>
      <c r="C6" s="213"/>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ht="14.5">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3" t="s">
        <v>367</v>
      </c>
      <c r="C14" s="213"/>
      <c r="D14" s="213"/>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39">
      <c r="A17" s="121"/>
      <c r="B17" s="122" t="s">
        <v>347</v>
      </c>
      <c r="C17" s="126" t="s">
        <v>371</v>
      </c>
      <c r="D17" s="126" t="s">
        <v>372</v>
      </c>
      <c r="E17" s="126" t="s">
        <v>373</v>
      </c>
      <c r="F17" s="126" t="s">
        <v>374</v>
      </c>
      <c r="G17" s="126" t="s">
        <v>375</v>
      </c>
      <c r="H17" s="124"/>
      <c r="I17" s="124"/>
      <c r="J17" s="124"/>
      <c r="K17" s="124"/>
    </row>
    <row r="18" spans="1:12">
      <c r="A18" s="100">
        <v>1</v>
      </c>
      <c r="B18" s="101" t="s">
        <v>66</v>
      </c>
      <c r="C18" s="104">
        <f>'User Story 1'!D11</f>
        <v>0</v>
      </c>
      <c r="D18" s="104">
        <f>'User Story 1'!D12</f>
        <v>0</v>
      </c>
      <c r="E18" s="104">
        <f>'User Story 1'!D14</f>
        <v>0</v>
      </c>
      <c r="F18" s="104">
        <f>'User Story 1'!D13</f>
        <v>0</v>
      </c>
      <c r="G18" s="104">
        <f>'User Story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3" t="s">
        <v>377</v>
      </c>
      <c r="C23" s="213"/>
      <c r="D23" s="213"/>
      <c r="E23" s="94"/>
      <c r="F23" s="94"/>
      <c r="G23" s="95"/>
      <c r="H23" s="95"/>
    </row>
    <row r="24" spans="1:12" ht="21.75" customHeight="1">
      <c r="B24" s="96" t="s">
        <v>378</v>
      </c>
      <c r="C24" s="158"/>
      <c r="D24" s="158"/>
      <c r="E24" s="94"/>
      <c r="F24" s="94"/>
      <c r="G24" s="95"/>
      <c r="H24" s="95"/>
    </row>
    <row r="25" spans="1:12" ht="14.5">
      <c r="B25" s="105" t="s">
        <v>379</v>
      </c>
      <c r="C25" s="97"/>
      <c r="D25" s="97"/>
      <c r="E25" s="97"/>
      <c r="F25" s="97"/>
      <c r="G25" s="98"/>
    </row>
    <row r="26" spans="1:12" ht="18.75" customHeight="1">
      <c r="A26" s="99" t="s">
        <v>58</v>
      </c>
      <c r="B26" s="160" t="s">
        <v>380</v>
      </c>
      <c r="C26" s="160" t="s">
        <v>381</v>
      </c>
      <c r="D26" s="160" t="s">
        <v>382</v>
      </c>
      <c r="E26" s="160" t="s">
        <v>383</v>
      </c>
      <c r="F26" s="160" t="s">
        <v>384</v>
      </c>
      <c r="G26" s="214" t="s">
        <v>113</v>
      </c>
      <c r="H26" s="215"/>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08"/>
      <c r="H27" s="209"/>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08"/>
      <c r="H28" s="209"/>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08"/>
      <c r="H29" s="209"/>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08"/>
      <c r="H30" s="209"/>
    </row>
    <row r="31" spans="1:12" ht="20.25" customHeight="1">
      <c r="A31" s="100"/>
      <c r="B31" s="99" t="s">
        <v>102</v>
      </c>
      <c r="C31" s="99" t="e">
        <f>SUM(C27:C30)</f>
        <v>#REF!</v>
      </c>
      <c r="D31" s="99">
        <v>0</v>
      </c>
      <c r="E31" s="99">
        <v>0</v>
      </c>
      <c r="F31" s="99" t="e">
        <f>SUM(F27:F30)</f>
        <v>#REF!</v>
      </c>
      <c r="G31" s="208"/>
      <c r="H31" s="209"/>
    </row>
    <row r="32" spans="1:12" ht="20.25" customHeight="1">
      <c r="A32" s="106"/>
      <c r="B32" s="107"/>
      <c r="C32" s="108"/>
      <c r="D32" s="108"/>
      <c r="E32" s="108"/>
      <c r="F32" s="108"/>
      <c r="G32" s="108"/>
      <c r="H32" s="108"/>
    </row>
    <row r="33" spans="1:12" ht="14.5">
      <c r="B33" s="105" t="s">
        <v>389</v>
      </c>
      <c r="C33" s="97"/>
      <c r="D33" s="97"/>
      <c r="E33" s="97"/>
      <c r="F33" s="97"/>
      <c r="G33" s="98"/>
    </row>
    <row r="34" spans="1:12" ht="18.75" customHeight="1">
      <c r="A34" s="99" t="s">
        <v>58</v>
      </c>
      <c r="B34" s="160" t="s">
        <v>390</v>
      </c>
      <c r="C34" s="160" t="s">
        <v>391</v>
      </c>
      <c r="D34" s="160" t="s">
        <v>392</v>
      </c>
      <c r="E34" s="160" t="s">
        <v>343</v>
      </c>
      <c r="F34" s="216" t="s">
        <v>346</v>
      </c>
      <c r="G34" s="217"/>
    </row>
    <row r="35" spans="1:12" s="125" customFormat="1" ht="14.5">
      <c r="A35" s="121"/>
      <c r="B35" s="122" t="s">
        <v>393</v>
      </c>
      <c r="C35" s="126" t="s">
        <v>394</v>
      </c>
      <c r="D35" s="126" t="s">
        <v>395</v>
      </c>
      <c r="E35" s="126" t="s">
        <v>351</v>
      </c>
      <c r="F35" s="219"/>
      <c r="G35" s="220"/>
      <c r="H35" s="124"/>
      <c r="I35" s="124"/>
      <c r="J35" s="124"/>
      <c r="K35" s="124"/>
      <c r="L35" s="124"/>
    </row>
    <row r="36" spans="1:12">
      <c r="A36" s="100">
        <v>1</v>
      </c>
      <c r="B36" s="101" t="s">
        <v>331</v>
      </c>
      <c r="C36" s="104" t="s">
        <v>396</v>
      </c>
      <c r="D36" s="104" t="s">
        <v>388</v>
      </c>
      <c r="E36" s="104" t="s">
        <v>357</v>
      </c>
      <c r="F36" s="208"/>
      <c r="G36" s="209"/>
    </row>
    <row r="37" spans="1:12" ht="20.25" customHeight="1">
      <c r="A37" s="100">
        <v>2</v>
      </c>
      <c r="B37" s="101" t="s">
        <v>146</v>
      </c>
      <c r="C37" s="104" t="s">
        <v>397</v>
      </c>
      <c r="D37" s="104" t="s">
        <v>388</v>
      </c>
      <c r="E37" s="104" t="s">
        <v>357</v>
      </c>
      <c r="F37" s="208"/>
      <c r="G37" s="209"/>
    </row>
    <row r="38" spans="1:12" ht="20.25" customHeight="1">
      <c r="A38" s="106"/>
      <c r="B38" s="107"/>
      <c r="C38" s="108"/>
      <c r="D38" s="108"/>
      <c r="E38" s="108"/>
      <c r="F38" s="108"/>
      <c r="G38" s="108"/>
      <c r="H38" s="108"/>
    </row>
    <row r="39" spans="1:12" ht="21.75" customHeight="1">
      <c r="B39" s="213" t="s">
        <v>398</v>
      </c>
      <c r="C39" s="213"/>
      <c r="D39" s="94"/>
      <c r="E39" s="94"/>
      <c r="F39" s="94"/>
      <c r="G39" s="95"/>
      <c r="H39" s="95"/>
    </row>
    <row r="40" spans="1:12">
      <c r="B40" s="96" t="s">
        <v>399</v>
      </c>
      <c r="C40" s="97"/>
      <c r="D40" s="97"/>
      <c r="E40" s="97"/>
      <c r="F40" s="97"/>
      <c r="G40" s="98"/>
    </row>
    <row r="41" spans="1:12" ht="18.75" customHeight="1">
      <c r="A41" s="99" t="s">
        <v>58</v>
      </c>
      <c r="B41" s="160" t="s">
        <v>62</v>
      </c>
      <c r="C41" s="218" t="s">
        <v>400</v>
      </c>
      <c r="D41" s="218"/>
      <c r="E41" s="218" t="s">
        <v>401</v>
      </c>
      <c r="F41" s="218"/>
      <c r="G41" s="218"/>
      <c r="H41" s="99" t="s">
        <v>402</v>
      </c>
    </row>
    <row r="42" spans="1:12" ht="34.5" customHeight="1">
      <c r="A42" s="100">
        <v>1</v>
      </c>
      <c r="B42" s="161" t="s">
        <v>403</v>
      </c>
      <c r="C42" s="221" t="s">
        <v>404</v>
      </c>
      <c r="D42" s="221"/>
      <c r="E42" s="221" t="s">
        <v>405</v>
      </c>
      <c r="F42" s="221"/>
      <c r="G42" s="221"/>
      <c r="H42" s="109"/>
    </row>
    <row r="43" spans="1:12" ht="34.5" customHeight="1">
      <c r="A43" s="100">
        <v>2</v>
      </c>
      <c r="B43" s="161" t="s">
        <v>403</v>
      </c>
      <c r="C43" s="221" t="s">
        <v>404</v>
      </c>
      <c r="D43" s="221"/>
      <c r="E43" s="221" t="s">
        <v>405</v>
      </c>
      <c r="F43" s="221"/>
      <c r="G43" s="221"/>
      <c r="H43" s="109"/>
    </row>
    <row r="44" spans="1:12" ht="34.5" customHeight="1">
      <c r="A44" s="100">
        <v>3</v>
      </c>
      <c r="B44" s="161" t="s">
        <v>403</v>
      </c>
      <c r="C44" s="221" t="s">
        <v>404</v>
      </c>
      <c r="D44" s="221"/>
      <c r="E44" s="221" t="s">
        <v>405</v>
      </c>
      <c r="F44" s="221"/>
      <c r="G44" s="221"/>
      <c r="H44" s="109"/>
    </row>
    <row r="45" spans="1:12">
      <c r="B45" s="110"/>
      <c r="C45" s="110"/>
      <c r="D45" s="110"/>
      <c r="E45" s="111"/>
      <c r="F45" s="97"/>
      <c r="G45" s="98"/>
    </row>
    <row r="46" spans="1:12" ht="21.75" customHeight="1">
      <c r="B46" s="213" t="s">
        <v>406</v>
      </c>
      <c r="C46" s="213"/>
      <c r="D46" s="94"/>
      <c r="E46" s="94"/>
      <c r="F46" s="94"/>
      <c r="G46" s="95"/>
      <c r="H46" s="95"/>
    </row>
    <row r="47" spans="1:12">
      <c r="B47" s="96" t="s">
        <v>407</v>
      </c>
      <c r="C47" s="110"/>
      <c r="D47" s="110"/>
      <c r="E47" s="111"/>
      <c r="F47" s="97"/>
      <c r="G47" s="98"/>
    </row>
    <row r="48" spans="1:12" s="113" customFormat="1" ht="21" customHeight="1">
      <c r="A48" s="224" t="s">
        <v>58</v>
      </c>
      <c r="B48" s="226" t="s">
        <v>408</v>
      </c>
      <c r="C48" s="216" t="s">
        <v>409</v>
      </c>
      <c r="D48" s="228"/>
      <c r="E48" s="228"/>
      <c r="F48" s="217"/>
      <c r="G48" s="229" t="s">
        <v>376</v>
      </c>
      <c r="H48" s="229" t="s">
        <v>408</v>
      </c>
      <c r="I48" s="222" t="s">
        <v>410</v>
      </c>
      <c r="J48" s="112"/>
      <c r="K48" s="112"/>
      <c r="L48" s="112"/>
    </row>
    <row r="49" spans="1:9">
      <c r="A49" s="225"/>
      <c r="B49" s="227"/>
      <c r="C49" s="114" t="s">
        <v>385</v>
      </c>
      <c r="D49" s="114" t="s">
        <v>386</v>
      </c>
      <c r="E49" s="115" t="s">
        <v>387</v>
      </c>
      <c r="F49" s="115" t="s">
        <v>388</v>
      </c>
      <c r="G49" s="230"/>
      <c r="H49" s="230"/>
      <c r="I49" s="223"/>
    </row>
    <row r="50" spans="1:9" ht="26">
      <c r="A50" s="225"/>
      <c r="B50" s="227"/>
      <c r="C50" s="128" t="s">
        <v>411</v>
      </c>
      <c r="D50" s="128" t="s">
        <v>412</v>
      </c>
      <c r="E50" s="128" t="s">
        <v>413</v>
      </c>
      <c r="F50" s="128" t="s">
        <v>414</v>
      </c>
      <c r="G50" s="127" t="s">
        <v>415</v>
      </c>
      <c r="H50" s="127" t="s">
        <v>416</v>
      </c>
      <c r="I50" s="127" t="s">
        <v>416</v>
      </c>
    </row>
    <row r="51" spans="1:9" ht="26">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Duc Nam</cp:lastModifiedBy>
  <cp:revision/>
  <dcterms:created xsi:type="dcterms:W3CDTF">2016-08-15T09:08:57Z</dcterms:created>
  <dcterms:modified xsi:type="dcterms:W3CDTF">2022-11-02T08:01:00Z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