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LEMONWEB\src\main\resources\testdata\"/>
    </mc:Choice>
  </mc:AlternateContent>
  <bookViews>
    <workbookView xWindow="0" yWindow="0" windowWidth="20640" windowHeight="7920" activeTab="1"/>
  </bookViews>
  <sheets>
    <sheet name="TestData" sheetId="2" r:id="rId1"/>
    <sheet name="Required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G8" i="4" s="1"/>
  <c r="F7" i="4"/>
  <c r="G7" i="4" s="1"/>
  <c r="F6" i="4"/>
  <c r="G6" i="4" s="1"/>
  <c r="F5" i="4"/>
  <c r="G5" i="4" s="1"/>
  <c r="F4" i="4"/>
  <c r="G4" i="4" s="1"/>
  <c r="F3" i="4"/>
  <c r="G3" i="4" s="1"/>
  <c r="K11" i="2" l="1"/>
  <c r="O11" i="2"/>
  <c r="P11" i="2" s="1"/>
</calcChain>
</file>

<file path=xl/sharedStrings.xml><?xml version="1.0" encoding="utf-8"?>
<sst xmlns="http://schemas.openxmlformats.org/spreadsheetml/2006/main" count="85" uniqueCount="70">
  <si>
    <t>Số lượng dự kiến</t>
  </si>
  <si>
    <t>Tổng chi phí</t>
  </si>
  <si>
    <t>Tỷ giá</t>
  </si>
  <si>
    <t>VND</t>
  </si>
  <si>
    <t>Loại tiền</t>
  </si>
  <si>
    <t>txtProCCostW38F2041</t>
  </si>
  <si>
    <t>txtProNumberW38F2041</t>
  </si>
  <si>
    <t>txtProCostW38F2041</t>
  </si>
  <si>
    <t>txtProCompanyRateW38F2041</t>
  </si>
  <si>
    <t>Bình quân CP/người</t>
  </si>
  <si>
    <t>txtProAverageCostsW38F2041</t>
  </si>
  <si>
    <t>Tổng chi phí QĐ</t>
  </si>
  <si>
    <t>slProCurrencyIDW38F2041</t>
  </si>
  <si>
    <t>txtProExchangeRateW38F2041</t>
  </si>
  <si>
    <t>Operator</t>
  </si>
  <si>
    <t>Toán tử QĐ</t>
  </si>
  <si>
    <t>Tỷ lệ cty tài trợ (%)</t>
  </si>
  <si>
    <t>txtProEmployeeRateW38F2041</t>
  </si>
  <si>
    <t>Tỷ lệ NV đóng (%)</t>
  </si>
  <si>
    <t>TC ID</t>
  </si>
  <si>
    <t>W38F2041_002</t>
  </si>
  <si>
    <t>W38F2041_003</t>
  </si>
  <si>
    <t>slApprovalFlowIDW38F2041</t>
  </si>
  <si>
    <t>Quy trình duyệt</t>
  </si>
  <si>
    <t>ABCD</t>
  </si>
  <si>
    <t>Quy trình KH DTTT</t>
  </si>
  <si>
    <t>W38F2041_004</t>
  </si>
  <si>
    <t>W38F2041_005</t>
  </si>
  <si>
    <t>W38F2041_006</t>
  </si>
  <si>
    <t>W38F2041_007</t>
  </si>
  <si>
    <t>W38F2041_008</t>
  </si>
  <si>
    <t>W38F2041_009</t>
  </si>
  <si>
    <t>W38F2041_010</t>
  </si>
  <si>
    <t>W38F2041_001</t>
  </si>
  <si>
    <t>Diễn giải</t>
  </si>
  <si>
    <t>txtProposalNameW38F2041</t>
  </si>
  <si>
    <t>Lĩnh vực đào tạo</t>
  </si>
  <si>
    <t>slTrainingFieldIDW38F2041</t>
  </si>
  <si>
    <t>Kinh tế</t>
  </si>
  <si>
    <t>Phòng ban</t>
  </si>
  <si>
    <t>slDepartmentIDW38F2041</t>
  </si>
  <si>
    <t>Tổ nhóm</t>
  </si>
  <si>
    <t>slTeamIDW38F2041</t>
  </si>
  <si>
    <t>ADM-HR</t>
  </si>
  <si>
    <t>Phân tích thiết kế 4</t>
  </si>
  <si>
    <t>Khóa đào tạo</t>
  </si>
  <si>
    <t>slTrainingCourseIDW38F2041</t>
  </si>
  <si>
    <t>Khóa đào tạo 2</t>
  </si>
  <si>
    <t>ID</t>
  </si>
  <si>
    <t>Required</t>
  </si>
  <si>
    <t>Readonly</t>
  </si>
  <si>
    <t>Ngày đề xuất</t>
  </si>
  <si>
    <t>Field Name</t>
  </si>
  <si>
    <t>DataType</t>
  </si>
  <si>
    <t>Control</t>
  </si>
  <si>
    <t>Caption</t>
  </si>
  <si>
    <t>combo</t>
  </si>
  <si>
    <t>text</t>
  </si>
  <si>
    <t>date</t>
  </si>
  <si>
    <t>Prefix</t>
  </si>
  <si>
    <t>ApprovalFlowID</t>
  </si>
  <si>
    <t>Varchar(20)</t>
  </si>
  <si>
    <t>ProposalName</t>
  </si>
  <si>
    <t>Nvarchar(1000)</t>
  </si>
  <si>
    <t>ProposalDate</t>
  </si>
  <si>
    <t>DateTime</t>
  </si>
  <si>
    <t>DepartmentID</t>
  </si>
  <si>
    <t>TrainingFieldID</t>
  </si>
  <si>
    <t>TrainingCourseID</t>
  </si>
  <si>
    <t>W38F2041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</si>
</sst>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222222"/>
      <name val="Times New Roman"/>
      <family val="1"/>
    </font>
    <font>
      <b/>
      <sz val="14"/>
      <color theme="1"/>
      <name val="Times New Roman"/>
      <family val="1"/>
    </font>
    <font>
      <b/>
      <sz val="14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3" fontId="1" fillId="0" borderId="0" xfId="0" quotePrefix="1" applyNumberFormat="1" applyFont="1"/>
    <xf numFmtId="3" fontId="1" fillId="0" borderId="0" xfId="0" applyNumberFormat="1" applyFont="1"/>
    <xf numFmtId="3" fontId="1" fillId="2" borderId="0" xfId="0" applyNumberFormat="1" applyFont="1" applyFill="1"/>
    <xf numFmtId="0" fontId="1" fillId="0" borderId="0" xfId="0" applyFont="1" applyAlignment="1">
      <alignment horizontal="center"/>
    </xf>
    <xf numFmtId="4" fontId="1" fillId="0" borderId="0" xfId="0" applyNumberFormat="1" applyFont="1"/>
    <xf numFmtId="164" fontId="1" fillId="2" borderId="0" xfId="0" applyNumberFormat="1" applyFont="1" applyFill="1"/>
    <xf numFmtId="4" fontId="1" fillId="2" borderId="0" xfId="0" applyNumberFormat="1" applyFont="1" applyFill="1"/>
    <xf numFmtId="0" fontId="5" fillId="0" borderId="0" xfId="0" applyFont="1"/>
    <xf numFmtId="0" fontId="3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9" sqref="B19"/>
    </sheetView>
  </sheetViews>
  <sheetFormatPr defaultRowHeight="18.75" x14ac:dyDescent="0.3"/>
  <cols>
    <col min="1" max="1" width="20" style="1" customWidth="1"/>
    <col min="2" max="2" width="33.5703125" style="1" customWidth="1"/>
    <col min="3" max="3" width="32.42578125" style="1" customWidth="1"/>
    <col min="4" max="7" width="29.42578125" style="1" customWidth="1"/>
    <col min="8" max="8" width="27.7109375" style="1" customWidth="1"/>
    <col min="9" max="9" width="30.42578125" style="1" customWidth="1"/>
    <col min="10" max="10" width="31.7109375" style="1" customWidth="1"/>
    <col min="11" max="11" width="17" style="1" customWidth="1"/>
    <col min="12" max="12" width="18.7109375" style="1" customWidth="1"/>
    <col min="13" max="14" width="9.140625" style="1"/>
    <col min="15" max="15" width="22" style="1" customWidth="1"/>
    <col min="16" max="16" width="20.7109375" style="1" customWidth="1"/>
    <col min="17" max="17" width="17.42578125" style="1" customWidth="1"/>
    <col min="18" max="16384" width="9.140625" style="1"/>
  </cols>
  <sheetData>
    <row r="1" spans="1:16" ht="24.75" customHeight="1" x14ac:dyDescent="0.3">
      <c r="B1" s="1" t="s">
        <v>22</v>
      </c>
      <c r="C1" s="1" t="s">
        <v>35</v>
      </c>
      <c r="D1" s="1" t="s">
        <v>37</v>
      </c>
      <c r="E1" s="1" t="s">
        <v>40</v>
      </c>
      <c r="F1" s="1" t="s">
        <v>46</v>
      </c>
      <c r="G1" s="1" t="s">
        <v>42</v>
      </c>
      <c r="H1" s="1" t="s">
        <v>6</v>
      </c>
      <c r="I1" s="1" t="s">
        <v>7</v>
      </c>
      <c r="J1" s="2" t="s">
        <v>8</v>
      </c>
      <c r="K1" s="3" t="s">
        <v>17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10</v>
      </c>
    </row>
    <row r="2" spans="1:16" ht="15" customHeight="1" x14ac:dyDescent="0.3">
      <c r="A2" s="4" t="s">
        <v>19</v>
      </c>
      <c r="B2" s="4" t="s">
        <v>23</v>
      </c>
      <c r="C2" s="4" t="s">
        <v>34</v>
      </c>
      <c r="D2" s="4" t="s">
        <v>36</v>
      </c>
      <c r="E2" s="4" t="s">
        <v>39</v>
      </c>
      <c r="F2" s="4" t="s">
        <v>45</v>
      </c>
      <c r="G2" s="4" t="s">
        <v>41</v>
      </c>
      <c r="H2" s="4" t="s">
        <v>0</v>
      </c>
      <c r="I2" s="4" t="s">
        <v>1</v>
      </c>
      <c r="J2" s="4" t="s">
        <v>16</v>
      </c>
      <c r="K2" s="5" t="s">
        <v>18</v>
      </c>
      <c r="L2" s="4" t="s">
        <v>4</v>
      </c>
      <c r="M2" s="4" t="s">
        <v>2</v>
      </c>
      <c r="N2" s="4" t="s">
        <v>15</v>
      </c>
      <c r="O2" s="4" t="s">
        <v>11</v>
      </c>
      <c r="P2" s="6" t="s">
        <v>9</v>
      </c>
    </row>
    <row r="3" spans="1:16" ht="15" customHeight="1" x14ac:dyDescent="0.3">
      <c r="A3" s="1" t="s">
        <v>33</v>
      </c>
      <c r="H3" s="7"/>
      <c r="I3" s="8"/>
      <c r="J3" s="8"/>
      <c r="K3" s="9"/>
      <c r="L3" s="10"/>
      <c r="M3" s="11"/>
      <c r="N3" s="8"/>
      <c r="O3" s="12"/>
      <c r="P3" s="13"/>
    </row>
    <row r="4" spans="1:16" ht="15" customHeight="1" x14ac:dyDescent="0.3">
      <c r="A4" s="1" t="s">
        <v>20</v>
      </c>
      <c r="H4" s="7"/>
      <c r="I4" s="8"/>
      <c r="J4" s="8"/>
      <c r="K4" s="9"/>
      <c r="L4" s="10"/>
      <c r="M4" s="11"/>
      <c r="N4" s="8"/>
      <c r="O4" s="12"/>
      <c r="P4" s="13"/>
    </row>
    <row r="5" spans="1:16" ht="15" customHeight="1" x14ac:dyDescent="0.3">
      <c r="A5" s="1" t="s">
        <v>21</v>
      </c>
      <c r="H5" s="7"/>
      <c r="I5" s="8"/>
      <c r="J5" s="8"/>
      <c r="K5" s="9"/>
      <c r="L5" s="10"/>
      <c r="M5" s="11"/>
      <c r="N5" s="8"/>
      <c r="O5" s="12"/>
      <c r="P5" s="13"/>
    </row>
    <row r="6" spans="1:16" ht="15" customHeight="1" x14ac:dyDescent="0.3">
      <c r="A6" s="1" t="s">
        <v>26</v>
      </c>
      <c r="H6" s="7"/>
      <c r="I6" s="8"/>
      <c r="J6" s="8"/>
      <c r="K6" s="9"/>
      <c r="L6" s="10"/>
      <c r="M6" s="11"/>
      <c r="N6" s="8"/>
      <c r="O6" s="12"/>
      <c r="P6" s="13"/>
    </row>
    <row r="7" spans="1:16" x14ac:dyDescent="0.3">
      <c r="A7" s="1" t="s">
        <v>27</v>
      </c>
      <c r="H7" s="7"/>
      <c r="I7" s="8"/>
      <c r="J7" s="8"/>
      <c r="K7" s="9"/>
      <c r="L7" s="10"/>
      <c r="M7" s="11"/>
      <c r="N7" s="8"/>
      <c r="O7" s="12"/>
      <c r="P7" s="13"/>
    </row>
    <row r="8" spans="1:16" x14ac:dyDescent="0.3">
      <c r="A8" s="1" t="s">
        <v>28</v>
      </c>
      <c r="D8" s="1" t="s">
        <v>38</v>
      </c>
      <c r="F8" s="1" t="s">
        <v>47</v>
      </c>
      <c r="H8" s="7"/>
      <c r="I8" s="8"/>
      <c r="J8" s="8"/>
      <c r="K8" s="9"/>
      <c r="L8" s="10"/>
      <c r="M8" s="11"/>
      <c r="N8" s="8"/>
      <c r="O8" s="12"/>
      <c r="P8" s="13"/>
    </row>
    <row r="9" spans="1:16" x14ac:dyDescent="0.3">
      <c r="A9" s="1" t="s">
        <v>29</v>
      </c>
      <c r="E9" s="1" t="s">
        <v>43</v>
      </c>
      <c r="G9" s="1" t="s">
        <v>44</v>
      </c>
      <c r="H9" s="7"/>
      <c r="I9" s="8"/>
      <c r="J9" s="8"/>
      <c r="K9" s="9"/>
      <c r="L9" s="10"/>
      <c r="M9" s="11"/>
      <c r="N9" s="8"/>
      <c r="O9" s="12"/>
      <c r="P9" s="13"/>
    </row>
    <row r="10" spans="1:16" x14ac:dyDescent="0.3">
      <c r="A10" s="1" t="s">
        <v>30</v>
      </c>
      <c r="D10" s="1" t="s">
        <v>38</v>
      </c>
      <c r="F10" s="1" t="s">
        <v>47</v>
      </c>
      <c r="H10" s="7"/>
      <c r="I10" s="8"/>
      <c r="J10" s="8"/>
      <c r="K10" s="9"/>
      <c r="L10" s="10"/>
      <c r="M10" s="11"/>
      <c r="N10" s="8"/>
      <c r="O10" s="12"/>
      <c r="P10" s="13"/>
    </row>
    <row r="11" spans="1:16" x14ac:dyDescent="0.3">
      <c r="A11" s="1" t="s">
        <v>31</v>
      </c>
      <c r="H11" s="7">
        <v>5</v>
      </c>
      <c r="I11" s="8">
        <v>2</v>
      </c>
      <c r="J11" s="8">
        <v>3</v>
      </c>
      <c r="K11" s="9">
        <f t="shared" ref="K11" si="0">100-J11</f>
        <v>97</v>
      </c>
      <c r="L11" s="10" t="s">
        <v>3</v>
      </c>
      <c r="M11" s="11">
        <v>1</v>
      </c>
      <c r="N11" s="8">
        <v>0</v>
      </c>
      <c r="O11" s="12">
        <f t="shared" ref="O11" si="1" xml:space="preserve"> IF(N11=0,I11*M11, I11/M11)</f>
        <v>2</v>
      </c>
      <c r="P11" s="13">
        <f t="shared" ref="P11" si="2">ROUND((O11/H11)*(J11/100),2)</f>
        <v>0.01</v>
      </c>
    </row>
    <row r="12" spans="1:16" x14ac:dyDescent="0.3">
      <c r="A12" s="1" t="s">
        <v>32</v>
      </c>
      <c r="B12" s="1" t="s">
        <v>25</v>
      </c>
      <c r="C12" s="1" t="s">
        <v>24</v>
      </c>
      <c r="D12" s="1" t="s">
        <v>38</v>
      </c>
      <c r="F12" s="1" t="s">
        <v>47</v>
      </c>
      <c r="H12" s="7"/>
      <c r="I12" s="8"/>
      <c r="J12" s="8"/>
      <c r="K12" s="9"/>
      <c r="L12" s="10"/>
      <c r="M12" s="11"/>
      <c r="N12" s="8"/>
      <c r="O12" s="12"/>
      <c r="P12" s="13"/>
    </row>
  </sheetData>
  <dataValidations count="1">
    <dataValidation type="list" allowBlank="1" showInputMessage="1" showErrorMessage="1" sqref="L3:L12">
      <formula1>"JPY,USD,VND"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11" sqref="G11"/>
    </sheetView>
  </sheetViews>
  <sheetFormatPr defaultRowHeight="15" x14ac:dyDescent="0.25"/>
  <cols>
    <col min="1" max="1" width="23.42578125" customWidth="1"/>
    <col min="2" max="2" width="10.28515625" bestFit="1" customWidth="1"/>
    <col min="3" max="3" width="20.7109375" bestFit="1" customWidth="1"/>
    <col min="4" max="4" width="15.28515625" bestFit="1" customWidth="1"/>
    <col min="5" max="5" width="15.42578125" customWidth="1"/>
    <col min="6" max="6" width="24.140625" customWidth="1"/>
    <col min="7" max="7" width="36.140625" bestFit="1" customWidth="1"/>
    <col min="8" max="8" width="13" customWidth="1"/>
  </cols>
  <sheetData>
    <row r="1" spans="1:9" ht="18.75" x14ac:dyDescent="0.3">
      <c r="A1" s="4" t="s">
        <v>69</v>
      </c>
      <c r="B1" s="14"/>
      <c r="C1" s="14"/>
      <c r="F1" s="14"/>
      <c r="G1" s="14"/>
    </row>
    <row r="2" spans="1:9" s="14" customFormat="1" ht="18.75" x14ac:dyDescent="0.3">
      <c r="A2" s="4" t="s">
        <v>55</v>
      </c>
      <c r="B2" s="4" t="s">
        <v>54</v>
      </c>
      <c r="C2" s="4" t="s">
        <v>52</v>
      </c>
      <c r="D2" s="4" t="s">
        <v>53</v>
      </c>
      <c r="E2" s="4" t="s">
        <v>49</v>
      </c>
      <c r="F2" s="15" t="s">
        <v>59</v>
      </c>
      <c r="G2" s="4" t="s">
        <v>48</v>
      </c>
      <c r="H2" s="4" t="s">
        <v>50</v>
      </c>
      <c r="I2" s="4"/>
    </row>
    <row r="3" spans="1:9" ht="18.75" x14ac:dyDescent="0.3">
      <c r="A3" s="1" t="s">
        <v>23</v>
      </c>
      <c r="B3" s="1" t="s">
        <v>56</v>
      </c>
      <c r="C3" s="1" t="s">
        <v>60</v>
      </c>
      <c r="D3" s="16" t="s">
        <v>61</v>
      </c>
      <c r="E3" s="1">
        <v>1</v>
      </c>
      <c r="F3" s="1" t="str">
        <f>IF(B3="combo","sl",IF(B3="text","txt",IF(B3="date","txt","")))</f>
        <v>sl</v>
      </c>
      <c r="G3" s="1" t="str">
        <f>CONCATENATE(F3, C3,$A$1)</f>
        <v>slApprovalFlowIDW38F2041</v>
      </c>
      <c r="H3" s="1">
        <v>0</v>
      </c>
      <c r="I3" s="1"/>
    </row>
    <row r="4" spans="1:9" ht="18.75" x14ac:dyDescent="0.3">
      <c r="A4" s="1" t="s">
        <v>34</v>
      </c>
      <c r="B4" s="1" t="s">
        <v>57</v>
      </c>
      <c r="C4" s="1" t="s">
        <v>62</v>
      </c>
      <c r="D4" s="16" t="s">
        <v>63</v>
      </c>
      <c r="E4" s="1">
        <v>0</v>
      </c>
      <c r="F4" s="1" t="str">
        <f t="shared" ref="F4:F8" si="0">IF(B4="combo","sl",IF(B4="text","txt",IF(B4="date","txt","")))</f>
        <v>txt</v>
      </c>
      <c r="G4" s="1" t="str">
        <f t="shared" ref="G4:G8" si="1">CONCATENATE(F4, C4,$A$1)</f>
        <v>txtProposalNameW38F2041</v>
      </c>
      <c r="H4" s="1">
        <v>0</v>
      </c>
      <c r="I4" s="1"/>
    </row>
    <row r="5" spans="1:9" ht="18.75" x14ac:dyDescent="0.3">
      <c r="A5" s="1" t="s">
        <v>51</v>
      </c>
      <c r="B5" s="1" t="s">
        <v>58</v>
      </c>
      <c r="C5" s="1" t="s">
        <v>64</v>
      </c>
      <c r="D5" s="16" t="s">
        <v>65</v>
      </c>
      <c r="E5" s="1">
        <v>1</v>
      </c>
      <c r="F5" s="1" t="str">
        <f t="shared" si="0"/>
        <v>txt</v>
      </c>
      <c r="G5" s="1" t="str">
        <f t="shared" si="1"/>
        <v>txtProposalDateW38F2041</v>
      </c>
      <c r="H5" s="1">
        <v>0</v>
      </c>
      <c r="I5" s="1"/>
    </row>
    <row r="6" spans="1:9" ht="18.75" x14ac:dyDescent="0.3">
      <c r="A6" s="1" t="s">
        <v>39</v>
      </c>
      <c r="B6" s="1" t="s">
        <v>56</v>
      </c>
      <c r="C6" s="1" t="s">
        <v>66</v>
      </c>
      <c r="D6" s="16" t="s">
        <v>61</v>
      </c>
      <c r="E6" s="1">
        <v>0</v>
      </c>
      <c r="F6" s="1" t="str">
        <f t="shared" si="0"/>
        <v>sl</v>
      </c>
      <c r="G6" s="1" t="str">
        <f t="shared" si="1"/>
        <v>slDepartmentIDW38F2041</v>
      </c>
      <c r="H6" s="1">
        <v>0</v>
      </c>
      <c r="I6" s="1"/>
    </row>
    <row r="7" spans="1:9" ht="18.75" x14ac:dyDescent="0.3">
      <c r="A7" s="1" t="s">
        <v>36</v>
      </c>
      <c r="B7" s="1" t="s">
        <v>56</v>
      </c>
      <c r="C7" s="1" t="s">
        <v>67</v>
      </c>
      <c r="D7" s="16" t="s">
        <v>61</v>
      </c>
      <c r="E7" s="1">
        <v>1</v>
      </c>
      <c r="F7" s="1" t="str">
        <f t="shared" si="0"/>
        <v>sl</v>
      </c>
      <c r="G7" s="1" t="str">
        <f t="shared" si="1"/>
        <v>slTrainingFieldIDW38F2041</v>
      </c>
      <c r="H7" s="1">
        <v>0</v>
      </c>
      <c r="I7" s="1"/>
    </row>
    <row r="8" spans="1:9" ht="18.75" x14ac:dyDescent="0.3">
      <c r="A8" s="1" t="s">
        <v>45</v>
      </c>
      <c r="B8" s="1" t="s">
        <v>56</v>
      </c>
      <c r="C8" s="1" t="s">
        <v>68</v>
      </c>
      <c r="D8" s="16" t="s">
        <v>61</v>
      </c>
      <c r="E8" s="1">
        <v>0</v>
      </c>
      <c r="F8" s="1" t="str">
        <f t="shared" si="0"/>
        <v>sl</v>
      </c>
      <c r="G8" s="1" t="str">
        <f t="shared" si="1"/>
        <v>slTrainingCourseIDW38F2041</v>
      </c>
      <c r="H8" s="1">
        <v>0</v>
      </c>
      <c r="I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2018-01-11T01:45:15Z</dcterms:created>
  <dcterms:modified xsi:type="dcterms:W3CDTF">2018-01-29T09:22:28Z</dcterms:modified>
</cp:coreProperties>
</file>