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2.xml" ContentType="application/vnd.ms-excel.person+xml"/>
  <Override PartName="/xl/persons/person8.xml" ContentType="application/vnd.ms-excel.person+xml"/>
  <Override PartName="/xl/persons/person21.xml" ContentType="application/vnd.ms-excel.person+xml"/>
  <Override PartName="/xl/persons/person3.xml" ContentType="application/vnd.ms-excel.person+xml"/>
  <Override PartName="/xl/persons/person16.xml" ContentType="application/vnd.ms-excel.person+xml"/>
  <Override PartName="/xl/persons/person25.xml" ContentType="application/vnd.ms-excel.person+xml"/>
  <Override PartName="/xl/persons/person11.xml" ContentType="application/vnd.ms-excel.person+xml"/>
  <Override PartName="/xl/persons/person24.xml" ContentType="application/vnd.ms-excel.person+xml"/>
  <Override PartName="/xl/persons/person1.xml" ContentType="application/vnd.ms-excel.person+xml"/>
  <Override PartName="/xl/persons/person14.xml" ContentType="application/vnd.ms-excel.person+xml"/>
  <Override PartName="/xl/persons/person19.xml" ContentType="application/vnd.ms-excel.person+xml"/>
  <Override PartName="/xl/persons/person.xml" ContentType="application/vnd.ms-excel.person+xml"/>
  <Override PartName="/xl/persons/person6.xml" ContentType="application/vnd.ms-excel.person+xml"/>
  <Override PartName="/xl/persons/person10.xml" ContentType="application/vnd.ms-excel.person+xml"/>
  <Override PartName="/xl/persons/person18.xml" ContentType="application/vnd.ms-excel.person+xml"/>
  <Override PartName="/xl/persons/person7.xml" ContentType="application/vnd.ms-excel.person+xml"/>
  <Override PartName="/xl/persons/person12.xml" ContentType="application/vnd.ms-excel.person+xml"/>
  <Override PartName="/xl/persons/person27.xml" ContentType="application/vnd.ms-excel.person+xml"/>
  <Override PartName="/xl/persons/person22.xml" ContentType="application/vnd.ms-excel.person+xml"/>
  <Override PartName="/xl/persons/person17.xml" ContentType="application/vnd.ms-excel.person+xml"/>
  <Override PartName="/xl/persons/person13.xml" ContentType="application/vnd.ms-excel.person+xml"/>
  <Override PartName="/xl/persons/person9.xml" ContentType="application/vnd.ms-excel.person+xml"/>
  <Override PartName="/xl/persons/person26.xml" ContentType="application/vnd.ms-excel.person+xml"/>
  <Override PartName="/xl/persons/person5.xml" ContentType="application/vnd.ms-excel.person+xml"/>
  <Override PartName="/xl/persons/person0.xml" ContentType="application/vnd.ms-excel.person+xml"/>
  <Override PartName="/xl/persons/person15.xml" ContentType="application/vnd.ms-excel.person+xml"/>
  <Override PartName="/xl/persons/person20.xml" ContentType="application/vnd.ms-excel.person+xml"/>
  <Override PartName="/xl/persons/person4.xml" ContentType="application/vnd.ms-excel.person+xml"/>
  <Override PartName="/xl/persons/person2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hanueduvn0-my.sharepoint.com/personal/ngoctb_hanu_edu_vn/Documents/2University/Subject/SAD_FIT329/Student/Fall2024/"/>
    </mc:Choice>
  </mc:AlternateContent>
  <xr:revisionPtr revIDLastSave="31" documentId="8_{BC47421D-A481-425B-9682-8C508E080516}" xr6:coauthVersionLast="47" xr6:coauthVersionMax="47" xr10:uidLastSave="{4AA048DA-5B44-45FB-BB2C-77B1C3F6918F}"/>
  <bookViews>
    <workbookView xWindow="-110" yWindow="-110" windowWidth="22620" windowHeight="13500" xr2:uid="{00000000-000D-0000-FFFF-FFFF00000000}"/>
  </bookViews>
  <sheets>
    <sheet name="Gradebook" sheetId="6" r:id="rId1"/>
    <sheet name="Internal" sheetId="7" r:id="rId2"/>
    <sheet name="FinalPrj" sheetId="11" r:id="rId3"/>
    <sheet name="Diemdanh" sheetId="8" r:id="rId4"/>
    <sheet name="Chuky" sheetId="9" r:id="rId5"/>
    <sheet name="Presentation" sheetId="10" r:id="rId6"/>
    <sheet name="Midterm" sheetId="12" r:id="rId7"/>
  </sheets>
  <definedNames>
    <definedName name="_xlnm.Print_Area" localSheetId="0">Gradebook!$B$2:$G$378</definedName>
    <definedName name="Slicer_Name1">#N/A</definedName>
  </definedNames>
  <calcPr calcId="191029" calcOnSave="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1" i="6" l="1"/>
  <c r="J12" i="6"/>
  <c r="J13" i="6"/>
  <c r="J14" i="6"/>
  <c r="J15" i="6"/>
  <c r="J16" i="6"/>
  <c r="J17" i="6"/>
  <c r="J18"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9" i="8" l="1"/>
  <c r="I11" i="6" s="1"/>
  <c r="F10" i="8"/>
  <c r="I12" i="6" s="1"/>
  <c r="F11" i="8"/>
  <c r="I13" i="6" s="1"/>
  <c r="F12" i="8"/>
  <c r="I14" i="6" s="1"/>
  <c r="F13" i="8"/>
  <c r="I15" i="6" s="1"/>
  <c r="F14" i="8"/>
  <c r="F15" i="8"/>
  <c r="F16" i="8"/>
  <c r="F17" i="8"/>
  <c r="J19" i="6" s="1"/>
  <c r="F18" i="8"/>
  <c r="J20" i="6" s="1"/>
  <c r="F19" i="8"/>
  <c r="J21" i="6" s="1"/>
  <c r="F20" i="8"/>
  <c r="J22" i="6" s="1"/>
  <c r="F21" i="8"/>
  <c r="J23" i="6" s="1"/>
  <c r="F22" i="8"/>
  <c r="J24" i="6" s="1"/>
  <c r="I24" i="6" s="1"/>
  <c r="F23" i="8"/>
  <c r="J25" i="6" s="1"/>
  <c r="F24" i="8"/>
  <c r="J26" i="6" s="1"/>
  <c r="F25" i="8"/>
  <c r="J27" i="6" s="1"/>
  <c r="F26" i="8"/>
  <c r="J28" i="6" s="1"/>
  <c r="F27" i="8"/>
  <c r="J29" i="6" s="1"/>
  <c r="I29" i="6" s="1"/>
  <c r="F28" i="8"/>
  <c r="J30" i="6" s="1"/>
  <c r="F29" i="8"/>
  <c r="J31" i="6" s="1"/>
  <c r="F30" i="8"/>
  <c r="J32" i="6" s="1"/>
  <c r="F31" i="8"/>
  <c r="J33" i="6" s="1"/>
  <c r="F32" i="8"/>
  <c r="J34" i="6" s="1"/>
  <c r="F33" i="8"/>
  <c r="J35" i="6" s="1"/>
  <c r="F34" i="8"/>
  <c r="J36" i="6" s="1"/>
  <c r="F35" i="8"/>
  <c r="J37" i="6" s="1"/>
  <c r="F36" i="8"/>
  <c r="J38" i="6" s="1"/>
  <c r="F37" i="8"/>
  <c r="J39" i="6" s="1"/>
  <c r="F38" i="8"/>
  <c r="J40" i="6" s="1"/>
  <c r="F39" i="8"/>
  <c r="J41" i="6" s="1"/>
  <c r="F40" i="8"/>
  <c r="J42" i="6" s="1"/>
  <c r="F41" i="8"/>
  <c r="J43" i="6" s="1"/>
  <c r="F42" i="8"/>
  <c r="J44" i="6" s="1"/>
  <c r="F43" i="8"/>
  <c r="J45" i="6" s="1"/>
  <c r="F44" i="8"/>
  <c r="J46" i="6" s="1"/>
  <c r="F45" i="8"/>
  <c r="J47" i="6" s="1"/>
  <c r="F46" i="8"/>
  <c r="J48" i="6" s="1"/>
  <c r="F47" i="8"/>
  <c r="J49" i="6" s="1"/>
  <c r="F48" i="8"/>
  <c r="J50" i="6" s="1"/>
  <c r="F49" i="8"/>
  <c r="J51" i="6" s="1"/>
  <c r="I51" i="6" s="1"/>
  <c r="F50" i="8"/>
  <c r="J52" i="6" s="1"/>
  <c r="F51" i="8"/>
  <c r="J53" i="6" s="1"/>
  <c r="F52" i="8"/>
  <c r="J54" i="6" s="1"/>
  <c r="F53" i="8"/>
  <c r="J55" i="6" s="1"/>
  <c r="F54" i="8"/>
  <c r="J56" i="6" s="1"/>
  <c r="I56" i="6" s="1"/>
  <c r="F55" i="8"/>
  <c r="J57" i="6" s="1"/>
  <c r="F56" i="8"/>
  <c r="J58" i="6" s="1"/>
  <c r="F57" i="8"/>
  <c r="J59" i="6" s="1"/>
  <c r="F58" i="8"/>
  <c r="J60" i="6" s="1"/>
  <c r="F59" i="8"/>
  <c r="J61" i="6" s="1"/>
  <c r="F60" i="8"/>
  <c r="J62" i="6" s="1"/>
  <c r="F61" i="8"/>
  <c r="J63" i="6" s="1"/>
  <c r="F62" i="8"/>
  <c r="J64" i="6" s="1"/>
  <c r="F63" i="8"/>
  <c r="J65" i="6" s="1"/>
  <c r="I65" i="6" s="1"/>
  <c r="F64" i="8"/>
  <c r="J66" i="6" s="1"/>
  <c r="F65" i="8"/>
  <c r="J67" i="6" s="1"/>
  <c r="F66" i="8"/>
  <c r="J68" i="6" s="1"/>
  <c r="F67" i="8"/>
  <c r="J69" i="6" s="1"/>
  <c r="F68" i="8"/>
  <c r="J70" i="6" s="1"/>
  <c r="F69" i="8"/>
  <c r="J71" i="6" s="1"/>
  <c r="F70" i="8"/>
  <c r="J72" i="6" s="1"/>
  <c r="F71" i="8"/>
  <c r="J73" i="6" s="1"/>
  <c r="I73" i="6" s="1"/>
  <c r="F72" i="8"/>
  <c r="J74" i="6" s="1"/>
  <c r="F73" i="8"/>
  <c r="J75" i="6" s="1"/>
  <c r="I75" i="6" s="1"/>
  <c r="F74" i="8"/>
  <c r="J76" i="6" s="1"/>
  <c r="F75" i="8"/>
  <c r="J77" i="6" s="1"/>
  <c r="F76" i="8"/>
  <c r="J78" i="6" s="1"/>
  <c r="F77" i="8"/>
  <c r="J79" i="6" s="1"/>
  <c r="F78" i="8"/>
  <c r="J80" i="6" s="1"/>
  <c r="F79" i="8"/>
  <c r="J81" i="6" s="1"/>
  <c r="F80" i="8"/>
  <c r="J82" i="6" s="1"/>
  <c r="I82" i="6" s="1"/>
  <c r="F81" i="8"/>
  <c r="J83" i="6" s="1"/>
  <c r="I83" i="6" s="1"/>
  <c r="F82" i="8"/>
  <c r="J84" i="6" s="1"/>
  <c r="I84" i="6" s="1"/>
  <c r="F83" i="8"/>
  <c r="J85" i="6" s="1"/>
  <c r="F84" i="8"/>
  <c r="J86" i="6" s="1"/>
  <c r="F85" i="8"/>
  <c r="J87" i="6" s="1"/>
  <c r="F86" i="8"/>
  <c r="J88" i="6" s="1"/>
  <c r="F87" i="8"/>
  <c r="J89" i="6" s="1"/>
  <c r="F88" i="8"/>
  <c r="J90" i="6" s="1"/>
  <c r="F89" i="8"/>
  <c r="J91" i="6" s="1"/>
  <c r="F90" i="8"/>
  <c r="J92" i="6" s="1"/>
  <c r="F91" i="8"/>
  <c r="J93" i="6" s="1"/>
  <c r="F92" i="8"/>
  <c r="J94" i="6" s="1"/>
  <c r="F93" i="8"/>
  <c r="J95" i="6" s="1"/>
  <c r="F94" i="8"/>
  <c r="J96" i="6" s="1"/>
  <c r="F95" i="8"/>
  <c r="J97" i="6" s="1"/>
  <c r="F96" i="8"/>
  <c r="J98" i="6" s="1"/>
  <c r="F97" i="8"/>
  <c r="J99" i="6" s="1"/>
  <c r="I99" i="6" s="1"/>
  <c r="F98" i="8"/>
  <c r="J100" i="6" s="1"/>
  <c r="F99" i="8"/>
  <c r="J101" i="6" s="1"/>
  <c r="F100" i="8"/>
  <c r="J102" i="6" s="1"/>
  <c r="F101" i="8"/>
  <c r="J103" i="6" s="1"/>
  <c r="F102" i="8"/>
  <c r="J104" i="6" s="1"/>
  <c r="F103" i="8"/>
  <c r="J105" i="6" s="1"/>
  <c r="F104" i="8"/>
  <c r="J106" i="6" s="1"/>
  <c r="F105" i="8"/>
  <c r="J107" i="6" s="1"/>
  <c r="F106" i="8"/>
  <c r="J108" i="6" s="1"/>
  <c r="I108" i="6" s="1"/>
  <c r="F107" i="8"/>
  <c r="J109" i="6" s="1"/>
  <c r="F108" i="8"/>
  <c r="J110" i="6" s="1"/>
  <c r="F109" i="8"/>
  <c r="J111" i="6" s="1"/>
  <c r="F110" i="8"/>
  <c r="J112" i="6" s="1"/>
  <c r="F111" i="8"/>
  <c r="J113" i="6" s="1"/>
  <c r="F112" i="8"/>
  <c r="J114" i="6" s="1"/>
  <c r="F113" i="8"/>
  <c r="J115" i="6" s="1"/>
  <c r="F114" i="8"/>
  <c r="J116" i="6" s="1"/>
  <c r="F115" i="8"/>
  <c r="J117" i="6" s="1"/>
  <c r="F116" i="8"/>
  <c r="J118" i="6" s="1"/>
  <c r="I118" i="6" s="1"/>
  <c r="F117" i="8"/>
  <c r="J119" i="6" s="1"/>
  <c r="F118" i="8"/>
  <c r="J120" i="6" s="1"/>
  <c r="F119" i="8"/>
  <c r="J121" i="6" s="1"/>
  <c r="F120" i="8"/>
  <c r="J122" i="6" s="1"/>
  <c r="F121" i="8"/>
  <c r="J123" i="6" s="1"/>
  <c r="F122" i="8"/>
  <c r="J124" i="6" s="1"/>
  <c r="I124" i="6" s="1"/>
  <c r="F123" i="8"/>
  <c r="J125" i="6" s="1"/>
  <c r="I125" i="6" s="1"/>
  <c r="F124" i="8"/>
  <c r="J126" i="6" s="1"/>
  <c r="F125" i="8"/>
  <c r="J127" i="6" s="1"/>
  <c r="F126" i="8"/>
  <c r="J128" i="6" s="1"/>
  <c r="F127" i="8"/>
  <c r="J129" i="6" s="1"/>
  <c r="F128" i="8"/>
  <c r="J130" i="6" s="1"/>
  <c r="F129" i="8"/>
  <c r="J131" i="6" s="1"/>
  <c r="F130" i="8"/>
  <c r="J132" i="6" s="1"/>
  <c r="F131" i="8"/>
  <c r="J133" i="6" s="1"/>
  <c r="I133" i="6" s="1"/>
  <c r="F132" i="8"/>
  <c r="J134" i="6" s="1"/>
  <c r="I134" i="6" s="1"/>
  <c r="F133" i="8"/>
  <c r="J135" i="6" s="1"/>
  <c r="I135" i="6" s="1"/>
  <c r="F134" i="8"/>
  <c r="J136" i="6" s="1"/>
  <c r="F135" i="8"/>
  <c r="J137" i="6" s="1"/>
  <c r="F136" i="8"/>
  <c r="J138" i="6" s="1"/>
  <c r="I138" i="6" s="1"/>
  <c r="F137" i="8"/>
  <c r="J139" i="6" s="1"/>
  <c r="F138" i="8"/>
  <c r="J140" i="6" s="1"/>
  <c r="F139" i="8"/>
  <c r="J141" i="6" s="1"/>
  <c r="F140" i="8"/>
  <c r="J142" i="6" s="1"/>
  <c r="F141" i="8"/>
  <c r="J143" i="6" s="1"/>
  <c r="F142" i="8"/>
  <c r="J144" i="6" s="1"/>
  <c r="F143" i="8"/>
  <c r="J145" i="6" s="1"/>
  <c r="F144" i="8"/>
  <c r="J146" i="6" s="1"/>
  <c r="F145" i="8"/>
  <c r="J147" i="6" s="1"/>
  <c r="F146" i="8"/>
  <c r="J148" i="6" s="1"/>
  <c r="F147" i="8"/>
  <c r="J149" i="6" s="1"/>
  <c r="F148" i="8"/>
  <c r="J150" i="6" s="1"/>
  <c r="F149" i="8"/>
  <c r="J151" i="6" s="1"/>
  <c r="F150" i="8"/>
  <c r="J152" i="6" s="1"/>
  <c r="F151" i="8"/>
  <c r="J153" i="6" s="1"/>
  <c r="I153" i="6" s="1"/>
  <c r="F152" i="8"/>
  <c r="J154" i="6" s="1"/>
  <c r="I154" i="6" s="1"/>
  <c r="F153" i="8"/>
  <c r="J155" i="6" s="1"/>
  <c r="F154" i="8"/>
  <c r="J156" i="6" s="1"/>
  <c r="F155" i="8"/>
  <c r="J157" i="6" s="1"/>
  <c r="F156" i="8"/>
  <c r="J158" i="6" s="1"/>
  <c r="F157" i="8"/>
  <c r="J159" i="6" s="1"/>
  <c r="F158" i="8"/>
  <c r="J160" i="6" s="1"/>
  <c r="F159" i="8"/>
  <c r="J161" i="6" s="1"/>
  <c r="F160" i="8"/>
  <c r="J162" i="6" s="1"/>
  <c r="F161" i="8"/>
  <c r="J163" i="6" s="1"/>
  <c r="F162" i="8"/>
  <c r="J164" i="6" s="1"/>
  <c r="F163" i="8"/>
  <c r="J165" i="6" s="1"/>
  <c r="F164" i="8"/>
  <c r="J166" i="6" s="1"/>
  <c r="F165" i="8"/>
  <c r="J167" i="6" s="1"/>
  <c r="I167" i="6" s="1"/>
  <c r="F166" i="8"/>
  <c r="J168" i="6" s="1"/>
  <c r="F167" i="8"/>
  <c r="J169" i="6" s="1"/>
  <c r="F168" i="8"/>
  <c r="J170" i="6" s="1"/>
  <c r="F169" i="8"/>
  <c r="J171" i="6" s="1"/>
  <c r="F170" i="8"/>
  <c r="J172" i="6" s="1"/>
  <c r="F171" i="8"/>
  <c r="J173" i="6" s="1"/>
  <c r="F172" i="8"/>
  <c r="J174" i="6" s="1"/>
  <c r="F173" i="8"/>
  <c r="J175" i="6" s="1"/>
  <c r="I175" i="6" s="1"/>
  <c r="F174" i="8"/>
  <c r="J176" i="6" s="1"/>
  <c r="F175" i="8"/>
  <c r="J177" i="6" s="1"/>
  <c r="F176" i="8"/>
  <c r="J178" i="6" s="1"/>
  <c r="F177" i="8"/>
  <c r="J179" i="6" s="1"/>
  <c r="F178" i="8"/>
  <c r="J180" i="6" s="1"/>
  <c r="F179" i="8"/>
  <c r="J181" i="6" s="1"/>
  <c r="F180" i="8"/>
  <c r="J182" i="6" s="1"/>
  <c r="F181" i="8"/>
  <c r="J183" i="6" s="1"/>
  <c r="F182" i="8"/>
  <c r="J184" i="6" s="1"/>
  <c r="F183" i="8"/>
  <c r="J185" i="6" s="1"/>
  <c r="F184" i="8"/>
  <c r="J186" i="6" s="1"/>
  <c r="I186" i="6" s="1"/>
  <c r="F185" i="8"/>
  <c r="J187" i="6" s="1"/>
  <c r="I187" i="6" s="1"/>
  <c r="F186" i="8"/>
  <c r="J188" i="6" s="1"/>
  <c r="F187" i="8"/>
  <c r="J189" i="6" s="1"/>
  <c r="F188" i="8"/>
  <c r="J190" i="6" s="1"/>
  <c r="I190" i="6" s="1"/>
  <c r="F189" i="8"/>
  <c r="J191" i="6" s="1"/>
  <c r="I191" i="6" s="1"/>
  <c r="F190" i="8"/>
  <c r="J192" i="6" s="1"/>
  <c r="F191" i="8"/>
  <c r="J193" i="6" s="1"/>
  <c r="I193" i="6" s="1"/>
  <c r="F192" i="8"/>
  <c r="J194" i="6" s="1"/>
  <c r="F193" i="8"/>
  <c r="J195" i="6" s="1"/>
  <c r="F194" i="8"/>
  <c r="J196" i="6" s="1"/>
  <c r="F195" i="8"/>
  <c r="J197" i="6" s="1"/>
  <c r="F196" i="8"/>
  <c r="J198" i="6" s="1"/>
  <c r="F197" i="8"/>
  <c r="J199" i="6" s="1"/>
  <c r="F198" i="8"/>
  <c r="J200" i="6" s="1"/>
  <c r="F199" i="8"/>
  <c r="J201" i="6" s="1"/>
  <c r="F200" i="8"/>
  <c r="J202" i="6" s="1"/>
  <c r="F201" i="8"/>
  <c r="J203" i="6" s="1"/>
  <c r="I203" i="6" s="1"/>
  <c r="F202" i="8"/>
  <c r="J204" i="6" s="1"/>
  <c r="F203" i="8"/>
  <c r="J205" i="6" s="1"/>
  <c r="I205" i="6" s="1"/>
  <c r="F204" i="8"/>
  <c r="J206" i="6" s="1"/>
  <c r="F205" i="8"/>
  <c r="J207" i="6" s="1"/>
  <c r="F206" i="8"/>
  <c r="J208" i="6" s="1"/>
  <c r="F207" i="8"/>
  <c r="J209" i="6" s="1"/>
  <c r="F208" i="8"/>
  <c r="J210" i="6" s="1"/>
  <c r="F209" i="8"/>
  <c r="J211" i="6" s="1"/>
  <c r="F210" i="8"/>
  <c r="J212" i="6" s="1"/>
  <c r="F211" i="8"/>
  <c r="J213" i="6" s="1"/>
  <c r="F212" i="8"/>
  <c r="J214" i="6" s="1"/>
  <c r="F213" i="8"/>
  <c r="J215" i="6" s="1"/>
  <c r="F214" i="8"/>
  <c r="J216" i="6" s="1"/>
  <c r="I216" i="6" s="1"/>
  <c r="F215" i="8"/>
  <c r="J217" i="6" s="1"/>
  <c r="F216" i="8"/>
  <c r="J218" i="6" s="1"/>
  <c r="F217" i="8"/>
  <c r="J219" i="6" s="1"/>
  <c r="F218" i="8"/>
  <c r="J220" i="6" s="1"/>
  <c r="F219" i="8"/>
  <c r="J221" i="6" s="1"/>
  <c r="F220" i="8"/>
  <c r="J222" i="6" s="1"/>
  <c r="F221" i="8"/>
  <c r="J223" i="6" s="1"/>
  <c r="I223" i="6" s="1"/>
  <c r="F222" i="8"/>
  <c r="J224" i="6" s="1"/>
  <c r="F223" i="8"/>
  <c r="J225" i="6" s="1"/>
  <c r="F224" i="8"/>
  <c r="J226" i="6" s="1"/>
  <c r="F225" i="8"/>
  <c r="J227" i="6" s="1"/>
  <c r="F226" i="8"/>
  <c r="J228" i="6" s="1"/>
  <c r="F227" i="8"/>
  <c r="J229" i="6" s="1"/>
  <c r="I229" i="6" s="1"/>
  <c r="F228" i="8"/>
  <c r="J230" i="6" s="1"/>
  <c r="F229" i="8"/>
  <c r="J231" i="6" s="1"/>
  <c r="F230" i="8"/>
  <c r="J232" i="6" s="1"/>
  <c r="F231" i="8"/>
  <c r="J233" i="6" s="1"/>
  <c r="F232" i="8"/>
  <c r="J234" i="6" s="1"/>
  <c r="F233" i="8"/>
  <c r="J235" i="6" s="1"/>
  <c r="F234" i="8"/>
  <c r="J236" i="6" s="1"/>
  <c r="F235" i="8"/>
  <c r="J237" i="6" s="1"/>
  <c r="F236" i="8"/>
  <c r="J238" i="6" s="1"/>
  <c r="F237" i="8"/>
  <c r="J239" i="6" s="1"/>
  <c r="F238" i="8"/>
  <c r="J240" i="6" s="1"/>
  <c r="F239" i="8"/>
  <c r="J241" i="6" s="1"/>
  <c r="F240" i="8"/>
  <c r="J242" i="6" s="1"/>
  <c r="F241" i="8"/>
  <c r="J243" i="6" s="1"/>
  <c r="F242" i="8"/>
  <c r="J244" i="6" s="1"/>
  <c r="F243" i="8"/>
  <c r="J245" i="6" s="1"/>
  <c r="F244" i="8"/>
  <c r="J246" i="6" s="1"/>
  <c r="F245" i="8"/>
  <c r="J247" i="6" s="1"/>
  <c r="F246" i="8"/>
  <c r="J248" i="6" s="1"/>
  <c r="F247" i="8"/>
  <c r="J249" i="6" s="1"/>
  <c r="F248" i="8"/>
  <c r="J250" i="6" s="1"/>
  <c r="F249" i="8"/>
  <c r="J251" i="6" s="1"/>
  <c r="F250" i="8"/>
  <c r="J252" i="6" s="1"/>
  <c r="F251" i="8"/>
  <c r="J253" i="6" s="1"/>
  <c r="I253" i="6" s="1"/>
  <c r="F252" i="8"/>
  <c r="J254" i="6" s="1"/>
  <c r="F253" i="8"/>
  <c r="J255" i="6" s="1"/>
  <c r="F254" i="8"/>
  <c r="J256" i="6" s="1"/>
  <c r="F255" i="8"/>
  <c r="J257" i="6" s="1"/>
  <c r="F256" i="8"/>
  <c r="J258" i="6" s="1"/>
  <c r="F257" i="8"/>
  <c r="J259" i="6" s="1"/>
  <c r="F258" i="8"/>
  <c r="J260" i="6" s="1"/>
  <c r="F259" i="8"/>
  <c r="J261" i="6" s="1"/>
  <c r="F260" i="8"/>
  <c r="J262" i="6" s="1"/>
  <c r="F261" i="8"/>
  <c r="J263" i="6" s="1"/>
  <c r="F262" i="8"/>
  <c r="J264" i="6" s="1"/>
  <c r="F263" i="8"/>
  <c r="J265" i="6" s="1"/>
  <c r="F264" i="8"/>
  <c r="J266" i="6" s="1"/>
  <c r="F265" i="8"/>
  <c r="J267" i="6" s="1"/>
  <c r="F266" i="8"/>
  <c r="J268" i="6" s="1"/>
  <c r="F267" i="8"/>
  <c r="J269" i="6" s="1"/>
  <c r="F268" i="8"/>
  <c r="J270" i="6" s="1"/>
  <c r="F269" i="8"/>
  <c r="J271" i="6" s="1"/>
  <c r="F270" i="8"/>
  <c r="J272" i="6" s="1"/>
  <c r="F271" i="8"/>
  <c r="J273" i="6" s="1"/>
  <c r="F272" i="8"/>
  <c r="J274" i="6" s="1"/>
  <c r="F273" i="8"/>
  <c r="J275" i="6" s="1"/>
  <c r="F274" i="8"/>
  <c r="J276" i="6" s="1"/>
  <c r="F275" i="8"/>
  <c r="J277" i="6" s="1"/>
  <c r="F276" i="8"/>
  <c r="J278" i="6" s="1"/>
  <c r="F277" i="8"/>
  <c r="J279" i="6" s="1"/>
  <c r="I279" i="6" s="1"/>
  <c r="F278" i="8"/>
  <c r="J280" i="6" s="1"/>
  <c r="F279" i="8"/>
  <c r="J281" i="6" s="1"/>
  <c r="F280" i="8"/>
  <c r="J282" i="6" s="1"/>
  <c r="F281" i="8"/>
  <c r="J283" i="6" s="1"/>
  <c r="I283" i="6" s="1"/>
  <c r="F282" i="8"/>
  <c r="J284" i="6" s="1"/>
  <c r="F283" i="8"/>
  <c r="J285" i="6" s="1"/>
  <c r="F284" i="8"/>
  <c r="J286" i="6" s="1"/>
  <c r="F285" i="8"/>
  <c r="J287" i="6" s="1"/>
  <c r="F286" i="8"/>
  <c r="J288" i="6" s="1"/>
  <c r="F287" i="8"/>
  <c r="J289" i="6" s="1"/>
  <c r="F288" i="8"/>
  <c r="J290" i="6" s="1"/>
  <c r="I290" i="6" s="1"/>
  <c r="F289" i="8"/>
  <c r="J291" i="6" s="1"/>
  <c r="F290" i="8"/>
  <c r="J292" i="6" s="1"/>
  <c r="F291" i="8"/>
  <c r="J293" i="6" s="1"/>
  <c r="F292" i="8"/>
  <c r="J294" i="6" s="1"/>
  <c r="F293" i="8"/>
  <c r="J295" i="6" s="1"/>
  <c r="F294" i="8"/>
  <c r="J296" i="6" s="1"/>
  <c r="F295" i="8"/>
  <c r="J297" i="6" s="1"/>
  <c r="I297" i="6" s="1"/>
  <c r="F296" i="8"/>
  <c r="J298" i="6" s="1"/>
  <c r="F297" i="8"/>
  <c r="J299" i="6" s="1"/>
  <c r="F298" i="8"/>
  <c r="J300" i="6" s="1"/>
  <c r="F299" i="8"/>
  <c r="J301" i="6" s="1"/>
  <c r="F300" i="8"/>
  <c r="J302" i="6" s="1"/>
  <c r="I302" i="6" s="1"/>
  <c r="F301" i="8"/>
  <c r="J303" i="6" s="1"/>
  <c r="F302" i="8"/>
  <c r="J304" i="6" s="1"/>
  <c r="F303" i="8"/>
  <c r="J305" i="6" s="1"/>
  <c r="F304" i="8"/>
  <c r="J306" i="6" s="1"/>
  <c r="F305" i="8"/>
  <c r="J307" i="6" s="1"/>
  <c r="F306" i="8"/>
  <c r="J308" i="6" s="1"/>
  <c r="F307" i="8"/>
  <c r="J309" i="6" s="1"/>
  <c r="F308" i="8"/>
  <c r="J310" i="6" s="1"/>
  <c r="F309" i="8"/>
  <c r="J311" i="6" s="1"/>
  <c r="F310" i="8"/>
  <c r="J312" i="6" s="1"/>
  <c r="F311" i="8"/>
  <c r="J313" i="6" s="1"/>
  <c r="F312" i="8"/>
  <c r="J314" i="6" s="1"/>
  <c r="F313" i="8"/>
  <c r="J315" i="6" s="1"/>
  <c r="F314" i="8"/>
  <c r="J316" i="6" s="1"/>
  <c r="F315" i="8"/>
  <c r="J317" i="6" s="1"/>
  <c r="F316" i="8"/>
  <c r="J318" i="6" s="1"/>
  <c r="F317" i="8"/>
  <c r="J319" i="6" s="1"/>
  <c r="F318" i="8"/>
  <c r="J320" i="6" s="1"/>
  <c r="F319" i="8"/>
  <c r="J321" i="6" s="1"/>
  <c r="F320" i="8"/>
  <c r="J322" i="6" s="1"/>
  <c r="F321" i="8"/>
  <c r="J323" i="6" s="1"/>
  <c r="F322" i="8"/>
  <c r="J324" i="6" s="1"/>
  <c r="F323" i="8"/>
  <c r="J325" i="6" s="1"/>
  <c r="F324" i="8"/>
  <c r="J326" i="6" s="1"/>
  <c r="F325" i="8"/>
  <c r="J327" i="6" s="1"/>
  <c r="F326" i="8"/>
  <c r="J328" i="6" s="1"/>
  <c r="F327" i="8"/>
  <c r="J329" i="6" s="1"/>
  <c r="F328" i="8"/>
  <c r="J330" i="6" s="1"/>
  <c r="F329" i="8"/>
  <c r="J331" i="6" s="1"/>
  <c r="F330" i="8"/>
  <c r="J332" i="6" s="1"/>
  <c r="F331" i="8"/>
  <c r="J333" i="6" s="1"/>
  <c r="F332" i="8"/>
  <c r="J334" i="6" s="1"/>
  <c r="F333" i="8"/>
  <c r="J335" i="6" s="1"/>
  <c r="I335" i="6" s="1"/>
  <c r="F334" i="8"/>
  <c r="J336" i="6" s="1"/>
  <c r="F335" i="8"/>
  <c r="J337" i="6" s="1"/>
  <c r="F336" i="8"/>
  <c r="J338" i="6" s="1"/>
  <c r="I338" i="6" s="1"/>
  <c r="F337" i="8"/>
  <c r="J339" i="6" s="1"/>
  <c r="F338" i="8"/>
  <c r="J340" i="6" s="1"/>
  <c r="F339" i="8"/>
  <c r="J341" i="6" s="1"/>
  <c r="F340" i="8"/>
  <c r="J342" i="6" s="1"/>
  <c r="F341" i="8"/>
  <c r="J343" i="6" s="1"/>
  <c r="F342" i="8"/>
  <c r="J344" i="6" s="1"/>
  <c r="F343" i="8"/>
  <c r="J345" i="6" s="1"/>
  <c r="F344" i="8"/>
  <c r="J346" i="6" s="1"/>
  <c r="F345" i="8"/>
  <c r="J347" i="6" s="1"/>
  <c r="F346" i="8"/>
  <c r="J348" i="6" s="1"/>
  <c r="F347" i="8"/>
  <c r="J349" i="6" s="1"/>
  <c r="F348" i="8"/>
  <c r="J350" i="6" s="1"/>
  <c r="F349" i="8"/>
  <c r="J351" i="6" s="1"/>
  <c r="F350" i="8"/>
  <c r="J352" i="6" s="1"/>
  <c r="F351" i="8"/>
  <c r="J353" i="6" s="1"/>
  <c r="F352" i="8"/>
  <c r="J354" i="6" s="1"/>
  <c r="F353" i="8"/>
  <c r="J355" i="6" s="1"/>
  <c r="F354" i="8"/>
  <c r="J356" i="6" s="1"/>
  <c r="F355" i="8"/>
  <c r="J357" i="6" s="1"/>
  <c r="F356" i="8"/>
  <c r="J358" i="6" s="1"/>
  <c r="F357" i="8"/>
  <c r="J359" i="6" s="1"/>
  <c r="F358" i="8"/>
  <c r="J360" i="6" s="1"/>
  <c r="F359" i="8"/>
  <c r="J361" i="6" s="1"/>
  <c r="F360" i="8"/>
  <c r="J362" i="6" s="1"/>
  <c r="F361" i="8"/>
  <c r="J363" i="6" s="1"/>
  <c r="F362" i="8"/>
  <c r="J364" i="6" s="1"/>
  <c r="F363" i="8"/>
  <c r="J365" i="6" s="1"/>
  <c r="F364" i="8"/>
  <c r="J366" i="6" s="1"/>
  <c r="F365" i="8"/>
  <c r="J367" i="6" s="1"/>
  <c r="F366" i="8"/>
  <c r="J368" i="6" s="1"/>
  <c r="F8" i="8"/>
  <c r="J10" i="6" s="1"/>
  <c r="K10" i="7"/>
  <c r="C88" i="10"/>
  <c r="C87" i="10"/>
  <c r="C86" i="10"/>
  <c r="C85" i="10"/>
  <c r="C84" i="10"/>
  <c r="C83" i="10"/>
  <c r="C82" i="10"/>
  <c r="C81" i="10"/>
  <c r="C80" i="10"/>
  <c r="C79" i="10"/>
  <c r="C66" i="10"/>
  <c r="C65" i="10"/>
  <c r="C64" i="10"/>
  <c r="C63" i="10"/>
  <c r="C62" i="10"/>
  <c r="C61" i="10"/>
  <c r="C60" i="10"/>
  <c r="C59" i="10"/>
  <c r="C58" i="10"/>
  <c r="C57" i="10"/>
  <c r="C56" i="10"/>
  <c r="C55" i="10"/>
  <c r="C54" i="10"/>
  <c r="C53" i="10"/>
  <c r="C52" i="10"/>
  <c r="C51" i="10"/>
  <c r="C50" i="10"/>
  <c r="C49" i="10"/>
  <c r="C48" i="10"/>
  <c r="C47" i="10"/>
  <c r="C44" i="10"/>
  <c r="C43" i="10"/>
  <c r="C42" i="10"/>
  <c r="C41" i="10"/>
  <c r="C40" i="10"/>
  <c r="C39" i="10"/>
  <c r="C38" i="10"/>
  <c r="C37" i="10"/>
  <c r="C36" i="10"/>
  <c r="C35" i="10"/>
  <c r="C34" i="10"/>
  <c r="C33" i="10"/>
  <c r="C32" i="10"/>
  <c r="C31" i="10"/>
  <c r="C30" i="10"/>
  <c r="C29" i="10"/>
  <c r="C28" i="10"/>
  <c r="C27" i="10"/>
  <c r="C26" i="10"/>
  <c r="C25" i="10"/>
  <c r="C22" i="10"/>
  <c r="C21" i="10"/>
  <c r="C20" i="10"/>
  <c r="C19" i="10"/>
  <c r="C18" i="10"/>
  <c r="C17" i="10"/>
  <c r="C16" i="10"/>
  <c r="C15" i="10"/>
  <c r="C14" i="10"/>
  <c r="C13" i="10"/>
  <c r="C12" i="10"/>
  <c r="C11" i="10"/>
  <c r="C10" i="10"/>
  <c r="C9" i="10"/>
  <c r="C8" i="10"/>
  <c r="C7" i="10"/>
  <c r="C6" i="10"/>
  <c r="C5" i="10"/>
  <c r="C4" i="10"/>
  <c r="C3" i="10"/>
  <c r="K300" i="7"/>
  <c r="G300" i="6" s="1"/>
  <c r="K301" i="7"/>
  <c r="G301" i="6" s="1"/>
  <c r="K302" i="7"/>
  <c r="G302" i="6" s="1"/>
  <c r="K303" i="7"/>
  <c r="G303" i="6" s="1"/>
  <c r="K304" i="7"/>
  <c r="G304" i="6" s="1"/>
  <c r="K305" i="7"/>
  <c r="G305" i="6" s="1"/>
  <c r="K306" i="7"/>
  <c r="G306" i="6" s="1"/>
  <c r="K307" i="7"/>
  <c r="G307" i="6" s="1"/>
  <c r="K308" i="7"/>
  <c r="G308" i="6" s="1"/>
  <c r="K309" i="7"/>
  <c r="G309" i="6" s="1"/>
  <c r="K310" i="7"/>
  <c r="G310" i="6" s="1"/>
  <c r="K311" i="7"/>
  <c r="G311" i="6" s="1"/>
  <c r="K312" i="7"/>
  <c r="G312" i="6" s="1"/>
  <c r="K313" i="7"/>
  <c r="G313" i="6" s="1"/>
  <c r="K314" i="7"/>
  <c r="G314" i="6" s="1"/>
  <c r="K315" i="7"/>
  <c r="G315" i="6" s="1"/>
  <c r="K316" i="7"/>
  <c r="G316" i="6" s="1"/>
  <c r="K317" i="7"/>
  <c r="G317" i="6" s="1"/>
  <c r="K318" i="7"/>
  <c r="G318" i="6" s="1"/>
  <c r="K319" i="7"/>
  <c r="G319" i="6" s="1"/>
  <c r="K320" i="7"/>
  <c r="G320" i="6" s="1"/>
  <c r="K321" i="7"/>
  <c r="G321" i="6" s="1"/>
  <c r="K322" i="7"/>
  <c r="G322" i="6" s="1"/>
  <c r="K323" i="7"/>
  <c r="G323" i="6" s="1"/>
  <c r="K324" i="7"/>
  <c r="G324" i="6" s="1"/>
  <c r="K325" i="7"/>
  <c r="G325" i="6" s="1"/>
  <c r="K326" i="7"/>
  <c r="G326" i="6" s="1"/>
  <c r="K327" i="7"/>
  <c r="G327" i="6" s="1"/>
  <c r="K328" i="7"/>
  <c r="G328" i="6" s="1"/>
  <c r="K329" i="7"/>
  <c r="G329" i="6" s="1"/>
  <c r="K330" i="7"/>
  <c r="G330" i="6" s="1"/>
  <c r="K331" i="7"/>
  <c r="G331" i="6" s="1"/>
  <c r="K332" i="7"/>
  <c r="G332" i="6" s="1"/>
  <c r="K333" i="7"/>
  <c r="G333" i="6" s="1"/>
  <c r="K334" i="7"/>
  <c r="G334" i="6" s="1"/>
  <c r="K335" i="7"/>
  <c r="G335" i="6" s="1"/>
  <c r="K336" i="7"/>
  <c r="G336" i="6" s="1"/>
  <c r="K337" i="7"/>
  <c r="G337" i="6" s="1"/>
  <c r="K338" i="7"/>
  <c r="G338" i="6" s="1"/>
  <c r="K339" i="7"/>
  <c r="G339" i="6" s="1"/>
  <c r="K340" i="7"/>
  <c r="G340" i="6" s="1"/>
  <c r="K341" i="7"/>
  <c r="G341" i="6" s="1"/>
  <c r="K342" i="7"/>
  <c r="G342" i="6" s="1"/>
  <c r="K343" i="7"/>
  <c r="G343" i="6" s="1"/>
  <c r="K344" i="7"/>
  <c r="G344" i="6" s="1"/>
  <c r="K345" i="7"/>
  <c r="G345" i="6" s="1"/>
  <c r="K346" i="7"/>
  <c r="G346" i="6" s="1"/>
  <c r="K347" i="7"/>
  <c r="G347" i="6" s="1"/>
  <c r="K348" i="7"/>
  <c r="G348" i="6" s="1"/>
  <c r="K349" i="7"/>
  <c r="G349" i="6" s="1"/>
  <c r="K350" i="7"/>
  <c r="G350" i="6" s="1"/>
  <c r="K351" i="7"/>
  <c r="G351" i="6" s="1"/>
  <c r="K352" i="7"/>
  <c r="G352" i="6" s="1"/>
  <c r="K353" i="7"/>
  <c r="G353" i="6" s="1"/>
  <c r="K354" i="7"/>
  <c r="G354" i="6" s="1"/>
  <c r="K355" i="7"/>
  <c r="G355" i="6" s="1"/>
  <c r="K356" i="7"/>
  <c r="G356" i="6" s="1"/>
  <c r="K357" i="7"/>
  <c r="G357" i="6" s="1"/>
  <c r="K358" i="7"/>
  <c r="G358" i="6" s="1"/>
  <c r="K359" i="7"/>
  <c r="G359" i="6" s="1"/>
  <c r="K360" i="7"/>
  <c r="G360" i="6" s="1"/>
  <c r="K361" i="7"/>
  <c r="G361" i="6" s="1"/>
  <c r="K362" i="7"/>
  <c r="G362" i="6" s="1"/>
  <c r="K363" i="7"/>
  <c r="G363" i="6" s="1"/>
  <c r="K364" i="7"/>
  <c r="G364" i="6" s="1"/>
  <c r="K365" i="7"/>
  <c r="G365" i="6" s="1"/>
  <c r="K366" i="7"/>
  <c r="G366" i="6" s="1"/>
  <c r="K367" i="7"/>
  <c r="G367" i="6" s="1"/>
  <c r="K368" i="7"/>
  <c r="G368" i="6" s="1"/>
  <c r="L201" i="7" a="1"/>
  <c r="L157" i="7" a="1"/>
  <c r="L110" i="7" a="1"/>
  <c r="L201" i="7" l="1"/>
  <c r="L110" i="7"/>
  <c r="L157" i="7"/>
  <c r="K11" i="7"/>
  <c r="G11" i="6" s="1"/>
  <c r="K12" i="7"/>
  <c r="G12" i="6" s="1"/>
  <c r="B86" i="11"/>
  <c r="B87" i="11"/>
  <c r="B88" i="11"/>
  <c r="B89" i="11"/>
  <c r="B90" i="11"/>
  <c r="B91" i="11"/>
  <c r="B92" i="11"/>
  <c r="B93" i="11"/>
  <c r="B94" i="11"/>
  <c r="B95" i="11"/>
  <c r="B96" i="11"/>
  <c r="B97" i="11"/>
  <c r="B98" i="11"/>
  <c r="B99" i="11"/>
  <c r="B100" i="11"/>
  <c r="B101" i="11"/>
  <c r="B102" i="11"/>
  <c r="B103" i="11"/>
  <c r="B104"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2" i="11"/>
  <c r="K170" i="7"/>
  <c r="G170" i="6" s="1"/>
  <c r="K171" i="7"/>
  <c r="G171" i="6" s="1"/>
  <c r="K172" i="7"/>
  <c r="G172" i="6" s="1"/>
  <c r="K173" i="7"/>
  <c r="G173" i="6" s="1"/>
  <c r="K174" i="7"/>
  <c r="G174" i="6" s="1"/>
  <c r="K175" i="7"/>
  <c r="G175" i="6" s="1"/>
  <c r="K176" i="7"/>
  <c r="G176" i="6" s="1"/>
  <c r="K177" i="7"/>
  <c r="G177" i="6" s="1"/>
  <c r="K178" i="7"/>
  <c r="G178" i="6" s="1"/>
  <c r="K179" i="7"/>
  <c r="G179" i="6" s="1"/>
  <c r="K180" i="7"/>
  <c r="G180" i="6" s="1"/>
  <c r="K181" i="7"/>
  <c r="G181" i="6" s="1"/>
  <c r="K182" i="7"/>
  <c r="G182" i="6" s="1"/>
  <c r="K183" i="7"/>
  <c r="G183" i="6" s="1"/>
  <c r="K184" i="7"/>
  <c r="G184" i="6" s="1"/>
  <c r="K185" i="7"/>
  <c r="G185" i="6" s="1"/>
  <c r="K186" i="7"/>
  <c r="G186" i="6" s="1"/>
  <c r="K187" i="7"/>
  <c r="G187" i="6" s="1"/>
  <c r="K188" i="7"/>
  <c r="G188" i="6" s="1"/>
  <c r="K189" i="7"/>
  <c r="G189" i="6" s="1"/>
  <c r="K190" i="7"/>
  <c r="G190" i="6" s="1"/>
  <c r="K191" i="7"/>
  <c r="G191" i="6" s="1"/>
  <c r="K192" i="7"/>
  <c r="G192" i="6" s="1"/>
  <c r="K193" i="7"/>
  <c r="G193" i="6" s="1"/>
  <c r="K194" i="7"/>
  <c r="G194" i="6" s="1"/>
  <c r="K195" i="7"/>
  <c r="G195" i="6" s="1"/>
  <c r="K196" i="7"/>
  <c r="G196" i="6" s="1"/>
  <c r="K197" i="7"/>
  <c r="G197" i="6" s="1"/>
  <c r="K198" i="7"/>
  <c r="G198" i="6" s="1"/>
  <c r="K199" i="7"/>
  <c r="G199" i="6" s="1"/>
  <c r="K200" i="7"/>
  <c r="G200" i="6" s="1"/>
  <c r="K201" i="7"/>
  <c r="G201" i="6" s="1"/>
  <c r="K202" i="7"/>
  <c r="G202" i="6" s="1"/>
  <c r="K203" i="7"/>
  <c r="G203" i="6" s="1"/>
  <c r="K204" i="7"/>
  <c r="G204" i="6" s="1"/>
  <c r="K205" i="7"/>
  <c r="G205" i="6" s="1"/>
  <c r="K206" i="7"/>
  <c r="G206" i="6" s="1"/>
  <c r="K207" i="7"/>
  <c r="G207" i="6" s="1"/>
  <c r="K208" i="7"/>
  <c r="G208" i="6" s="1"/>
  <c r="K209" i="7"/>
  <c r="G209" i="6" s="1"/>
  <c r="K210" i="7"/>
  <c r="G210" i="6" s="1"/>
  <c r="K211" i="7"/>
  <c r="G211" i="6" s="1"/>
  <c r="K212" i="7"/>
  <c r="G212" i="6" s="1"/>
  <c r="K213" i="7"/>
  <c r="G213" i="6" s="1"/>
  <c r="K214" i="7"/>
  <c r="G214" i="6" s="1"/>
  <c r="K215" i="7"/>
  <c r="G215" i="6" s="1"/>
  <c r="K216" i="7"/>
  <c r="G216" i="6" s="1"/>
  <c r="K217" i="7"/>
  <c r="G217" i="6" s="1"/>
  <c r="K218" i="7"/>
  <c r="G218" i="6" s="1"/>
  <c r="K219" i="7"/>
  <c r="G219" i="6" s="1"/>
  <c r="K220" i="7"/>
  <c r="G220" i="6" s="1"/>
  <c r="K221" i="7"/>
  <c r="G221" i="6" s="1"/>
  <c r="K222" i="7"/>
  <c r="G222" i="6" s="1"/>
  <c r="K223" i="7"/>
  <c r="G223" i="6" s="1"/>
  <c r="K224" i="7"/>
  <c r="G224" i="6" s="1"/>
  <c r="K225" i="7"/>
  <c r="G225" i="6" s="1"/>
  <c r="K226" i="7"/>
  <c r="G226" i="6" s="1"/>
  <c r="K227" i="7"/>
  <c r="G227" i="6" s="1"/>
  <c r="K228" i="7"/>
  <c r="G228" i="6" s="1"/>
  <c r="K229" i="7"/>
  <c r="G229" i="6" s="1"/>
  <c r="K230" i="7"/>
  <c r="G230" i="6" s="1"/>
  <c r="K231" i="7"/>
  <c r="G231" i="6" s="1"/>
  <c r="K232" i="7"/>
  <c r="G232" i="6" s="1"/>
  <c r="K233" i="7"/>
  <c r="G233" i="6" s="1"/>
  <c r="K234" i="7"/>
  <c r="G234" i="6" s="1"/>
  <c r="K235" i="7"/>
  <c r="G235" i="6" s="1"/>
  <c r="K236" i="7"/>
  <c r="G236" i="6" s="1"/>
  <c r="K237" i="7"/>
  <c r="G237" i="6" s="1"/>
  <c r="K238" i="7"/>
  <c r="G238" i="6" s="1"/>
  <c r="K239" i="7"/>
  <c r="G239" i="6" s="1"/>
  <c r="K240" i="7"/>
  <c r="G240" i="6" s="1"/>
  <c r="K241" i="7"/>
  <c r="G241" i="6" s="1"/>
  <c r="K242" i="7"/>
  <c r="G242" i="6" s="1"/>
  <c r="K243" i="7"/>
  <c r="G243" i="6" s="1"/>
  <c r="K244" i="7"/>
  <c r="G244" i="6" s="1"/>
  <c r="K245" i="7"/>
  <c r="G245" i="6" s="1"/>
  <c r="K246" i="7"/>
  <c r="G246" i="6" s="1"/>
  <c r="K247" i="7"/>
  <c r="G247" i="6" s="1"/>
  <c r="K248" i="7"/>
  <c r="G248" i="6" s="1"/>
  <c r="K249" i="7"/>
  <c r="G249" i="6" s="1"/>
  <c r="K250" i="7"/>
  <c r="G250" i="6" s="1"/>
  <c r="K251" i="7"/>
  <c r="G251" i="6" s="1"/>
  <c r="K252" i="7"/>
  <c r="G252" i="6" s="1"/>
  <c r="K253" i="7"/>
  <c r="G253" i="6" s="1"/>
  <c r="K254" i="7"/>
  <c r="G254" i="6" s="1"/>
  <c r="K255" i="7"/>
  <c r="G255" i="6" s="1"/>
  <c r="K256" i="7"/>
  <c r="G256" i="6" s="1"/>
  <c r="K257" i="7"/>
  <c r="G257" i="6" s="1"/>
  <c r="K258" i="7"/>
  <c r="G258" i="6" s="1"/>
  <c r="K259" i="7"/>
  <c r="G259" i="6" s="1"/>
  <c r="K260" i="7"/>
  <c r="G260" i="6" s="1"/>
  <c r="K261" i="7"/>
  <c r="G261" i="6" s="1"/>
  <c r="K262" i="7"/>
  <c r="G262" i="6" s="1"/>
  <c r="K263" i="7"/>
  <c r="G263" i="6" s="1"/>
  <c r="K264" i="7"/>
  <c r="G264" i="6" s="1"/>
  <c r="K265" i="7"/>
  <c r="G265" i="6" s="1"/>
  <c r="K266" i="7"/>
  <c r="G266" i="6" s="1"/>
  <c r="K267" i="7"/>
  <c r="G267" i="6" s="1"/>
  <c r="K268" i="7"/>
  <c r="G268" i="6" s="1"/>
  <c r="K269" i="7"/>
  <c r="G269" i="6" s="1"/>
  <c r="K270" i="7"/>
  <c r="G270" i="6" s="1"/>
  <c r="K271" i="7"/>
  <c r="G271" i="6" s="1"/>
  <c r="K272" i="7"/>
  <c r="G272" i="6" s="1"/>
  <c r="K273" i="7"/>
  <c r="G273" i="6" s="1"/>
  <c r="K274" i="7"/>
  <c r="G274" i="6" s="1"/>
  <c r="K275" i="7"/>
  <c r="G275" i="6" s="1"/>
  <c r="K276" i="7"/>
  <c r="G276" i="6" s="1"/>
  <c r="K277" i="7"/>
  <c r="G277" i="6" s="1"/>
  <c r="K278" i="7"/>
  <c r="G278" i="6" s="1"/>
  <c r="K279" i="7"/>
  <c r="G279" i="6" s="1"/>
  <c r="K280" i="7"/>
  <c r="G280" i="6" s="1"/>
  <c r="K281" i="7"/>
  <c r="G281" i="6" s="1"/>
  <c r="K282" i="7"/>
  <c r="G282" i="6" s="1"/>
  <c r="K283" i="7"/>
  <c r="G283" i="6" s="1"/>
  <c r="K284" i="7"/>
  <c r="G284" i="6" s="1"/>
  <c r="K285" i="7"/>
  <c r="G285" i="6" s="1"/>
  <c r="K286" i="7"/>
  <c r="G286" i="6" s="1"/>
  <c r="K287" i="7"/>
  <c r="G287" i="6" s="1"/>
  <c r="K288" i="7"/>
  <c r="G288" i="6" s="1"/>
  <c r="K289" i="7"/>
  <c r="G289" i="6" s="1"/>
  <c r="K290" i="7"/>
  <c r="G290" i="6" s="1"/>
  <c r="K291" i="7"/>
  <c r="G291" i="6" s="1"/>
  <c r="K292" i="7"/>
  <c r="G292" i="6" s="1"/>
  <c r="K293" i="7"/>
  <c r="G293" i="6" s="1"/>
  <c r="K294" i="7"/>
  <c r="G294" i="6" s="1"/>
  <c r="K295" i="7"/>
  <c r="G295" i="6" s="1"/>
  <c r="K296" i="7"/>
  <c r="G296" i="6" s="1"/>
  <c r="K297" i="7"/>
  <c r="G297" i="6" s="1"/>
  <c r="K298" i="7"/>
  <c r="G298" i="6" s="1"/>
  <c r="K299" i="7"/>
  <c r="G299" i="6" s="1"/>
  <c r="L20" i="7" a="1"/>
  <c r="L318" i="7" a="1"/>
  <c r="L212" i="7" a="1"/>
  <c r="L186" i="7" a="1"/>
  <c r="L205" i="7" a="1"/>
  <c r="L15" i="7" a="1"/>
  <c r="L329" i="7" a="1"/>
  <c r="L348" i="7" a="1"/>
  <c r="L344" i="7" a="1"/>
  <c r="L293" i="7" a="1"/>
  <c r="L99" i="7" a="1"/>
  <c r="L134" i="7" a="1"/>
  <c r="L192" i="7" a="1"/>
  <c r="L139" i="7" a="1"/>
  <c r="L178" i="7" a="1"/>
  <c r="L291" i="7" a="1"/>
  <c r="L328" i="7" a="1"/>
  <c r="L176" i="7" a="1"/>
  <c r="L55" i="7" a="1"/>
  <c r="L79" i="7" a="1"/>
  <c r="L52" i="7" a="1"/>
  <c r="L184" i="7" a="1"/>
  <c r="L146" i="7" a="1"/>
  <c r="L360" i="7" a="1"/>
  <c r="L247" i="7" a="1"/>
  <c r="L264" i="7" a="1"/>
  <c r="L22" i="7" a="1"/>
  <c r="L274" i="7" a="1"/>
  <c r="L267" i="7" a="1"/>
  <c r="L272" i="7" a="1"/>
  <c r="L255" i="7" a="1"/>
  <c r="L18" i="7" a="1"/>
  <c r="L188" i="7" a="1"/>
  <c r="L241" i="7" a="1"/>
  <c r="L251" i="7" a="1"/>
  <c r="L299" i="7" a="1"/>
  <c r="L140" i="7" a="1"/>
  <c r="L341" i="7" a="1"/>
  <c r="L221" i="7" a="1"/>
  <c r="L248" i="7" a="1"/>
  <c r="L347" i="7" a="1"/>
  <c r="L190" i="7" a="1"/>
  <c r="L59" i="7" a="1"/>
  <c r="L278" i="7" a="1"/>
  <c r="L100" i="7" a="1"/>
  <c r="L13" i="7" a="1"/>
  <c r="L288" i="7" a="1"/>
  <c r="L118" i="7" a="1"/>
  <c r="L117" i="7" a="1"/>
  <c r="L277" i="7" a="1"/>
  <c r="L228" i="7" a="1"/>
  <c r="L234" i="7" a="1"/>
  <c r="L162" i="7" a="1"/>
  <c r="L113" i="7" a="1"/>
  <c r="L104" i="7" a="1"/>
  <c r="L331" i="7" a="1"/>
  <c r="L51" i="7" a="1"/>
  <c r="L310" i="7" a="1"/>
  <c r="L268" i="7" a="1"/>
  <c r="L41" i="7" a="1"/>
  <c r="L19" i="7" a="1"/>
  <c r="L327" i="7" a="1"/>
  <c r="L120" i="7" a="1"/>
  <c r="L298" i="7" a="1"/>
  <c r="L95" i="7" a="1"/>
  <c r="L171" i="7" a="1"/>
  <c r="L321" i="7" a="1"/>
  <c r="L172" i="7" a="1"/>
  <c r="L366" i="7" a="1"/>
  <c r="L122" i="7" a="1"/>
  <c r="L320" i="7" a="1"/>
  <c r="L50" i="7" a="1"/>
  <c r="L27" i="7" a="1"/>
  <c r="L23" i="7" a="1"/>
  <c r="L263" i="7" a="1"/>
  <c r="L129" i="7" a="1"/>
  <c r="L74" i="7" a="1"/>
  <c r="L25" i="7" a="1"/>
  <c r="L305" i="7" a="1"/>
  <c r="L87" i="7" a="1"/>
  <c r="L242" i="7" a="1"/>
  <c r="L355" i="7" a="1"/>
  <c r="L49" i="7" a="1"/>
  <c r="L169" i="7" a="1"/>
  <c r="L333" i="7" a="1"/>
  <c r="L270" i="7" a="1"/>
  <c r="L179" i="7" a="1"/>
  <c r="L235" i="7" a="1"/>
  <c r="L350" i="7" a="1"/>
  <c r="L356" i="7" a="1"/>
  <c r="L193" i="7" a="1"/>
  <c r="L127" i="7" a="1"/>
  <c r="L352" i="7" a="1"/>
  <c r="L183" i="7" a="1"/>
  <c r="L33" i="7" a="1"/>
  <c r="L106" i="7" a="1"/>
  <c r="L237" i="7" a="1"/>
  <c r="L285" i="7" a="1"/>
  <c r="L254" i="7" a="1"/>
  <c r="L294" i="7" a="1"/>
  <c r="L303" i="7" a="1"/>
  <c r="L68" i="7" a="1"/>
  <c r="L124" i="7" a="1"/>
  <c r="L143" i="7" a="1"/>
  <c r="L257" i="7" a="1"/>
  <c r="L102" i="7" a="1"/>
  <c r="L359" i="7" a="1"/>
  <c r="L276" i="7" a="1"/>
  <c r="L258" i="7" a="1"/>
  <c r="L11" i="7" a="1"/>
  <c r="L250" i="7" a="1"/>
  <c r="L330" i="7" a="1"/>
  <c r="L232" i="7" a="1"/>
  <c r="L97" i="7" a="1"/>
  <c r="L236" i="7" a="1"/>
  <c r="L354" i="7" a="1"/>
  <c r="L70" i="7" a="1"/>
  <c r="L279" i="7" a="1"/>
  <c r="L214" i="7" a="1"/>
  <c r="L158" i="7" a="1"/>
  <c r="L45" i="7" a="1"/>
  <c r="L138" i="7" a="1"/>
  <c r="L324" i="7" a="1"/>
  <c r="L170" i="7" a="1"/>
  <c r="L132" i="7" a="1"/>
  <c r="L338" i="7" a="1"/>
  <c r="L81" i="7" a="1"/>
  <c r="L136" i="7" a="1"/>
  <c r="L284" i="7" a="1"/>
  <c r="L44" i="7" a="1"/>
  <c r="L208" i="7" a="1"/>
  <c r="L103" i="7" a="1"/>
  <c r="L319" i="7" a="1"/>
  <c r="L80" i="7" a="1"/>
  <c r="L189" i="7" a="1"/>
  <c r="L200" i="7" a="1"/>
  <c r="L83" i="7" a="1"/>
  <c r="L252" i="7" a="1"/>
  <c r="L165" i="7" a="1"/>
  <c r="L48" i="7" a="1"/>
  <c r="L351" i="7" a="1"/>
  <c r="L265" i="7" a="1"/>
  <c r="L187" i="7" a="1"/>
  <c r="L135" i="7" a="1"/>
  <c r="L31" i="7" a="1"/>
  <c r="L275" i="7" a="1"/>
  <c r="L88" i="7" a="1"/>
  <c r="L216" i="7" a="1"/>
  <c r="L111" i="7" a="1"/>
  <c r="L60" i="7" a="1"/>
  <c r="L363" i="7" a="1"/>
  <c r="L32" i="7" a="1"/>
  <c r="L54" i="7" a="1"/>
  <c r="L147" i="7" a="1"/>
  <c r="L148" i="7" a="1"/>
  <c r="L230" i="7" a="1"/>
  <c r="L365" i="7" a="1"/>
  <c r="L364" i="7" a="1"/>
  <c r="L353" i="7" a="1"/>
  <c r="L57" i="7" a="1"/>
  <c r="L307" i="7" a="1"/>
  <c r="L89" i="7" a="1"/>
  <c r="L301" i="7" a="1"/>
  <c r="L66" i="7" a="1"/>
  <c r="L94" i="7" a="1"/>
  <c r="L345" i="7" a="1"/>
  <c r="L92" i="7" a="1"/>
  <c r="L283" i="7" a="1"/>
  <c r="L202" i="7" a="1"/>
  <c r="L64" i="7" a="1"/>
  <c r="L90" i="7" a="1"/>
  <c r="L28" i="7" a="1"/>
  <c r="L286" i="7" a="1"/>
  <c r="L107" i="7" a="1"/>
  <c r="L164" i="7" a="1"/>
  <c r="L340" i="7" a="1"/>
  <c r="L156" i="7" a="1"/>
  <c r="L315" i="7" a="1"/>
  <c r="L367" i="7" a="1"/>
  <c r="L336" i="7" a="1"/>
  <c r="L287" i="7" a="1"/>
  <c r="L126" i="7" a="1"/>
  <c r="L116" i="7" a="1"/>
  <c r="L58" i="7" a="1"/>
  <c r="L194" i="7" a="1"/>
  <c r="L207" i="7" a="1"/>
  <c r="L231" i="7" a="1"/>
  <c r="L73" i="7" a="1"/>
  <c r="M275" i="7"/>
  <c r="L119" i="7" a="1"/>
  <c r="L86" i="7" a="1"/>
  <c r="L256" i="7" a="1"/>
  <c r="L153" i="7" a="1"/>
  <c r="L292" i="7" a="1"/>
  <c r="L145" i="7" a="1"/>
  <c r="L185" i="7" a="1"/>
  <c r="L358" i="7" a="1"/>
  <c r="L343" i="7" a="1"/>
  <c r="L144" i="7" a="1"/>
  <c r="L173" i="7" a="1"/>
  <c r="L261" i="7" a="1"/>
  <c r="L121" i="7" a="1"/>
  <c r="L10" i="7" a="1"/>
  <c r="L313" i="7" a="1"/>
  <c r="L112" i="7" a="1"/>
  <c r="L109" i="7" a="1"/>
  <c r="L166" i="7" a="1"/>
  <c r="L199" i="7" a="1"/>
  <c r="L77" i="7" a="1"/>
  <c r="L177" i="7" a="1"/>
  <c r="L34" i="7" a="1"/>
  <c r="L142" i="7" a="1"/>
  <c r="L306" i="7" a="1"/>
  <c r="L24" i="7" a="1"/>
  <c r="L167" i="7" a="1"/>
  <c r="L35" i="7" a="1"/>
  <c r="L155" i="7" a="1"/>
  <c r="L282" i="7" a="1"/>
  <c r="L289" i="7" a="1"/>
  <c r="L43" i="7" a="1"/>
  <c r="L312" i="7" a="1"/>
  <c r="L273" i="7" a="1"/>
  <c r="L245" i="7" a="1"/>
  <c r="L334" i="7" a="1"/>
  <c r="L85" i="7" a="1"/>
  <c r="L337" i="7" a="1"/>
  <c r="L14" i="7" a="1"/>
  <c r="L209" i="7" a="1"/>
  <c r="L191" i="7" a="1"/>
  <c r="L229" i="7" a="1"/>
  <c r="L239" i="7" a="1"/>
  <c r="L37" i="7" a="1"/>
  <c r="L225" i="7" a="1"/>
  <c r="L349" i="7" a="1"/>
  <c r="L316" i="7" a="1"/>
  <c r="L150" i="7" a="1"/>
  <c r="L281" i="7" a="1"/>
  <c r="L181" i="7" a="1"/>
  <c r="L149" i="7" a="1"/>
  <c r="L133" i="7" a="1"/>
  <c r="L38" i="7" a="1"/>
  <c r="L96" i="7" a="1"/>
  <c r="L141" i="7" a="1"/>
  <c r="L115" i="7" a="1"/>
  <c r="L67" i="7" a="1"/>
  <c r="L160" i="7" a="1"/>
  <c r="L210" i="7" a="1"/>
  <c r="L302" i="7" a="1"/>
  <c r="L296" i="7" a="1"/>
  <c r="L253" i="7" a="1"/>
  <c r="L21" i="7" a="1"/>
  <c r="L84" i="7" a="1"/>
  <c r="L357" i="7" a="1"/>
  <c r="L174" i="7" a="1"/>
  <c r="L69" i="7" a="1"/>
  <c r="L271" i="7" a="1"/>
  <c r="L215" i="7" a="1"/>
  <c r="L62" i="7" a="1"/>
  <c r="L12" i="7" a="1"/>
  <c r="L182" i="7" a="1"/>
  <c r="L311" i="7" a="1"/>
  <c r="L240" i="7" a="1"/>
  <c r="L29" i="7" a="1"/>
  <c r="L123" i="7" a="1"/>
  <c r="L196" i="7" a="1"/>
  <c r="L72" i="7" a="1"/>
  <c r="L222" i="7" a="1"/>
  <c r="L130" i="7" a="1"/>
  <c r="L154" i="7" a="1"/>
  <c r="L91" i="7" a="1"/>
  <c r="L243" i="7" a="1"/>
  <c r="L342" i="7" a="1"/>
  <c r="L30" i="7" a="1"/>
  <c r="L26" i="7" a="1"/>
  <c r="L108" i="7" a="1"/>
  <c r="L175" i="7" a="1"/>
  <c r="L211" i="7" a="1"/>
  <c r="L266" i="7" a="1"/>
  <c r="L368" i="7" a="1"/>
  <c r="L197" i="7" a="1"/>
  <c r="L246" i="7" a="1"/>
  <c r="L322" i="7" a="1"/>
  <c r="L163" i="7" a="1"/>
  <c r="L290" i="7" a="1"/>
  <c r="L161" i="7" a="1"/>
  <c r="L295" i="7" a="1"/>
  <c r="L280" i="7" a="1"/>
  <c r="L260" i="7" a="1"/>
  <c r="L82" i="7" a="1"/>
  <c r="L259" i="7" a="1"/>
  <c r="L213" i="7" a="1"/>
  <c r="L226" i="7" a="1"/>
  <c r="L114" i="7" a="1"/>
  <c r="L125" i="7" a="1"/>
  <c r="L233" i="7" a="1"/>
  <c r="L152" i="7" a="1"/>
  <c r="L339" i="7" a="1"/>
  <c r="L238" i="7" a="1"/>
  <c r="L297" i="7" a="1"/>
  <c r="L325" i="7" a="1"/>
  <c r="L98" i="7" a="1"/>
  <c r="L326" i="7" a="1"/>
  <c r="L203" i="7" a="1"/>
  <c r="L249" i="7" a="1"/>
  <c r="L168" i="7" a="1"/>
  <c r="L36" i="7" a="1"/>
  <c r="L217" i="7" a="1"/>
  <c r="L300" i="7" a="1"/>
  <c r="L323" i="7" a="1"/>
  <c r="L42" i="7" a="1"/>
  <c r="L128" i="7" a="1"/>
  <c r="L195" i="7" a="1"/>
  <c r="L17" i="7" a="1"/>
  <c r="L309" i="7" a="1"/>
  <c r="L308" i="7" a="1"/>
  <c r="L314" i="7" a="1"/>
  <c r="L244" i="7" a="1"/>
  <c r="L219" i="7" a="1"/>
  <c r="L151" i="7" a="1"/>
  <c r="L159" i="7" a="1"/>
  <c r="L332" i="7" a="1"/>
  <c r="L206" i="7" a="1"/>
  <c r="L93" i="7" a="1"/>
  <c r="L317" i="7" a="1"/>
  <c r="L227" i="7" a="1"/>
  <c r="L61" i="7" a="1"/>
  <c r="L16" i="7" a="1"/>
  <c r="L53" i="7" a="1"/>
  <c r="L362" i="7" a="1"/>
  <c r="L76" i="7" a="1"/>
  <c r="L40" i="7" a="1"/>
  <c r="L71" i="7" a="1"/>
  <c r="L223" i="7" a="1"/>
  <c r="L262" i="7" a="1"/>
  <c r="L131" i="7" a="1"/>
  <c r="L346" i="7" a="1"/>
  <c r="L180" i="7" a="1"/>
  <c r="L335" i="7" a="1"/>
  <c r="L101" i="7" a="1"/>
  <c r="L56" i="7" a="1"/>
  <c r="L218" i="7" a="1"/>
  <c r="L105" i="7" a="1"/>
  <c r="L137" i="7" a="1"/>
  <c r="L361" i="7" a="1"/>
  <c r="L75" i="7" a="1"/>
  <c r="L269" i="7" a="1"/>
  <c r="L63" i="7" a="1"/>
  <c r="L39" i="7" a="1"/>
  <c r="L78" i="7" a="1"/>
  <c r="L204" i="7" a="1"/>
  <c r="L220" i="7" a="1"/>
  <c r="L47" i="7" a="1"/>
  <c r="L46" i="7" a="1"/>
  <c r="L224" i="7" a="1"/>
  <c r="L65" i="7" a="1"/>
  <c r="L198" i="7" a="1"/>
  <c r="L20" i="7" l="1"/>
  <c r="L274" i="7"/>
  <c r="L268" i="7"/>
  <c r="L346" i="7"/>
  <c r="L155" i="7"/>
  <c r="L28" i="7"/>
  <c r="L197" i="7"/>
  <c r="L257" i="7"/>
  <c r="L41" i="7"/>
  <c r="L72" i="7"/>
  <c r="L30" i="7"/>
  <c r="L141" i="7"/>
  <c r="L34" i="7"/>
  <c r="L125" i="7"/>
  <c r="L363" i="7"/>
  <c r="L167" i="7"/>
  <c r="L224" i="7"/>
  <c r="L276" i="7"/>
  <c r="L160" i="7"/>
  <c r="L103" i="7"/>
  <c r="L203" i="7"/>
  <c r="L347" i="7"/>
  <c r="L21" i="7"/>
  <c r="L227" i="7"/>
  <c r="L319" i="7"/>
  <c r="L288" i="7"/>
  <c r="L146" i="7"/>
  <c r="L179" i="7"/>
  <c r="L13" i="7"/>
  <c r="L282" i="7"/>
  <c r="L172" i="7"/>
  <c r="L248" i="7"/>
  <c r="L127" i="7"/>
  <c r="L55" i="7"/>
  <c r="L104" i="7"/>
  <c r="L275" i="7"/>
  <c r="L184" i="7"/>
  <c r="L240" i="7"/>
  <c r="L361" i="7"/>
  <c r="L122" i="7"/>
  <c r="L207" i="7"/>
  <c r="L336" i="7"/>
  <c r="L154" i="7"/>
  <c r="L81" i="7"/>
  <c r="L238" i="7"/>
  <c r="L61" i="7"/>
  <c r="L310" i="7"/>
  <c r="L98" i="7"/>
  <c r="L253" i="7"/>
  <c r="L343" i="7"/>
  <c r="L189" i="7"/>
  <c r="L284" i="7"/>
  <c r="L247" i="7"/>
  <c r="L108" i="7"/>
  <c r="L56" i="7"/>
  <c r="L57" i="7"/>
  <c r="L218" i="7"/>
  <c r="L366" i="7"/>
  <c r="L193" i="7"/>
  <c r="L259" i="7"/>
  <c r="L205" i="7"/>
  <c r="L303" i="7"/>
  <c r="L339" i="7"/>
  <c r="L136" i="7"/>
  <c r="L364" i="7"/>
  <c r="L328" i="7"/>
  <c r="L138" i="7"/>
  <c r="L158" i="7"/>
  <c r="L204" i="7"/>
  <c r="L314" i="7"/>
  <c r="L360" i="7"/>
  <c r="L25" i="7"/>
  <c r="L80" i="7"/>
  <c r="L299" i="7"/>
  <c r="L279" i="7"/>
  <c r="L67" i="7"/>
  <c r="L243" i="7"/>
  <c r="L10" i="7"/>
  <c r="L95" i="7"/>
  <c r="L176" i="7"/>
  <c r="L161" i="7"/>
  <c r="L329" i="7"/>
  <c r="L313" i="7"/>
  <c r="L171" i="7"/>
  <c r="L213" i="7"/>
  <c r="L35" i="7"/>
  <c r="L45" i="7"/>
  <c r="L226" i="7"/>
  <c r="L27" i="7"/>
  <c r="L47" i="7"/>
  <c r="L256" i="7"/>
  <c r="L73" i="7"/>
  <c r="L311" i="7"/>
  <c r="L37" i="7"/>
  <c r="L294" i="7"/>
  <c r="L285" i="7"/>
  <c r="L75" i="7"/>
  <c r="L236" i="7"/>
  <c r="L106" i="7"/>
  <c r="L77" i="7"/>
  <c r="L222" i="7"/>
  <c r="L215" i="7"/>
  <c r="L135" i="7"/>
  <c r="L317" i="7"/>
  <c r="L297" i="7"/>
  <c r="L262" i="7"/>
  <c r="L365" i="7"/>
  <c r="L54" i="7"/>
  <c r="L63" i="7"/>
  <c r="L173" i="7"/>
  <c r="L306" i="7"/>
  <c r="L51" i="7"/>
  <c r="L341" i="7"/>
  <c r="L242" i="7"/>
  <c r="L232" i="7"/>
  <c r="L295" i="7"/>
  <c r="L298" i="7"/>
  <c r="L14" i="7"/>
  <c r="L312" i="7"/>
  <c r="L83" i="7"/>
  <c r="L353" i="7"/>
  <c r="L140" i="7"/>
  <c r="L235" i="7"/>
  <c r="L126" i="7"/>
  <c r="L109" i="7"/>
  <c r="L326" i="7"/>
  <c r="L162" i="7"/>
  <c r="L114" i="7"/>
  <c r="L223" i="7"/>
  <c r="L151" i="7"/>
  <c r="L112" i="7"/>
  <c r="L208" i="7"/>
  <c r="L131" i="7"/>
  <c r="L289" i="7"/>
  <c r="L170" i="7"/>
  <c r="L68" i="7"/>
  <c r="L188" i="7"/>
  <c r="L351" i="7"/>
  <c r="L221" i="7"/>
  <c r="L38" i="7"/>
  <c r="L334" i="7"/>
  <c r="L24" i="7"/>
  <c r="L174" i="7"/>
  <c r="L31" i="7"/>
  <c r="L70" i="7"/>
  <c r="L335" i="7"/>
  <c r="L244" i="7"/>
  <c r="L278" i="7"/>
  <c r="L309" i="7"/>
  <c r="L277" i="7"/>
  <c r="L216" i="7"/>
  <c r="L15" i="7"/>
  <c r="L348" i="7"/>
  <c r="L124" i="7"/>
  <c r="L195" i="7"/>
  <c r="L142" i="7"/>
  <c r="L177" i="7"/>
  <c r="L239" i="7"/>
  <c r="L101" i="7"/>
  <c r="L212" i="7"/>
  <c r="L292" i="7"/>
  <c r="L86" i="7"/>
  <c r="L185" i="7"/>
  <c r="L145" i="7"/>
  <c r="L332" i="7"/>
  <c r="L194" i="7"/>
  <c r="L46" i="7"/>
  <c r="L246" i="7"/>
  <c r="L301" i="7"/>
  <c r="L270" i="7"/>
  <c r="L281" i="7"/>
  <c r="L368" i="7"/>
  <c r="L283" i="7"/>
  <c r="L340" i="7"/>
  <c r="L87" i="7"/>
  <c r="L264" i="7"/>
  <c r="L65" i="7"/>
  <c r="L11" i="7"/>
  <c r="L342" i="7"/>
  <c r="L88" i="7"/>
  <c r="L290" i="7"/>
  <c r="L324" i="7"/>
  <c r="L116" i="7"/>
  <c r="L316" i="7"/>
  <c r="L99" i="7"/>
  <c r="L356" i="7"/>
  <c r="L156" i="7"/>
  <c r="L42" i="7"/>
  <c r="L321" i="7"/>
  <c r="L115" i="7"/>
  <c r="L219" i="7"/>
  <c r="L137" i="7"/>
  <c r="L345" i="7"/>
  <c r="L19" i="7"/>
  <c r="L300" i="7"/>
  <c r="L359" i="7"/>
  <c r="L229" i="7"/>
  <c r="L333" i="7"/>
  <c r="L241" i="7"/>
  <c r="L22" i="7"/>
  <c r="L322" i="7"/>
  <c r="L355" i="7"/>
  <c r="L349" i="7"/>
  <c r="L17" i="7"/>
  <c r="L132" i="7"/>
  <c r="L352" i="7"/>
  <c r="L111" i="7"/>
  <c r="L117" i="7"/>
  <c r="L293" i="7"/>
  <c r="L12" i="7"/>
  <c r="L220" i="7"/>
  <c r="L53" i="7"/>
  <c r="L272" i="7"/>
  <c r="L26" i="7"/>
  <c r="L287" i="7"/>
  <c r="L164" i="7"/>
  <c r="L266" i="7"/>
  <c r="L191" i="7"/>
  <c r="L69" i="7"/>
  <c r="L64" i="7"/>
  <c r="L59" i="7"/>
  <c r="L130" i="7"/>
  <c r="L178" i="7"/>
  <c r="L32" i="7"/>
  <c r="L296" i="7"/>
  <c r="L252" i="7"/>
  <c r="L307" i="7"/>
  <c r="L152" i="7"/>
  <c r="L181" i="7"/>
  <c r="L143" i="7"/>
  <c r="L33" i="7"/>
  <c r="L165" i="7"/>
  <c r="L211" i="7"/>
  <c r="L82" i="7"/>
  <c r="L234" i="7"/>
  <c r="L331" i="7"/>
  <c r="L105" i="7"/>
  <c r="L148" i="7"/>
  <c r="L94" i="7"/>
  <c r="L258" i="7"/>
  <c r="L166" i="7"/>
  <c r="L237" i="7"/>
  <c r="L96" i="7"/>
  <c r="L186" i="7"/>
  <c r="L123" i="7"/>
  <c r="L318" i="7"/>
  <c r="L91" i="7"/>
  <c r="L23" i="7"/>
  <c r="L260" i="7"/>
  <c r="L133" i="7"/>
  <c r="L60" i="7"/>
  <c r="L323" i="7"/>
  <c r="L128" i="7"/>
  <c r="L280" i="7"/>
  <c r="L44" i="7"/>
  <c r="L40" i="7"/>
  <c r="L76" i="7"/>
  <c r="L90" i="7"/>
  <c r="L206" i="7"/>
  <c r="L350" i="7"/>
  <c r="L255" i="7"/>
  <c r="L217" i="7"/>
  <c r="L119" i="7"/>
  <c r="L49" i="7"/>
  <c r="L199" i="7"/>
  <c r="L233" i="7"/>
  <c r="L74" i="7"/>
  <c r="L36" i="7"/>
  <c r="L305" i="7"/>
  <c r="L261" i="7"/>
  <c r="L354" i="7"/>
  <c r="L230" i="7"/>
  <c r="L210" i="7"/>
  <c r="L267" i="7"/>
  <c r="L225" i="7"/>
  <c r="L78" i="7"/>
  <c r="L150" i="7"/>
  <c r="L251" i="7"/>
  <c r="L315" i="7"/>
  <c r="L16" i="7"/>
  <c r="L18" i="7"/>
  <c r="L85" i="7"/>
  <c r="L62" i="7"/>
  <c r="L71" i="7"/>
  <c r="L149" i="7"/>
  <c r="L330" i="7"/>
  <c r="L192" i="7"/>
  <c r="L187" i="7"/>
  <c r="L320" i="7"/>
  <c r="L183" i="7"/>
  <c r="L182" i="7"/>
  <c r="L84" i="7"/>
  <c r="L362" i="7"/>
  <c r="L302" i="7"/>
  <c r="L325" i="7"/>
  <c r="L249" i="7"/>
  <c r="L291" i="7"/>
  <c r="L159" i="7"/>
  <c r="L89" i="7"/>
  <c r="L273" i="7"/>
  <c r="L107" i="7"/>
  <c r="L338" i="7"/>
  <c r="L93" i="7"/>
  <c r="L357" i="7"/>
  <c r="L118" i="7"/>
  <c r="L168" i="7"/>
  <c r="L39" i="7"/>
  <c r="L327" i="7"/>
  <c r="L231" i="7"/>
  <c r="L308" i="7"/>
  <c r="L129" i="7"/>
  <c r="L79" i="7"/>
  <c r="L358" i="7"/>
  <c r="L269" i="7"/>
  <c r="L52" i="7"/>
  <c r="L102" i="7"/>
  <c r="L214" i="7"/>
  <c r="L202" i="7"/>
  <c r="L134" i="7"/>
  <c r="L265" i="7"/>
  <c r="L337" i="7"/>
  <c r="L92" i="7"/>
  <c r="L113" i="7"/>
  <c r="L245" i="7"/>
  <c r="L153" i="7"/>
  <c r="L344" i="7"/>
  <c r="L121" i="7"/>
  <c r="L120" i="7"/>
  <c r="L263" i="7"/>
  <c r="L147" i="7"/>
  <c r="L29" i="7"/>
  <c r="L66" i="7"/>
  <c r="L196" i="7"/>
  <c r="L58" i="7"/>
  <c r="L200" i="7"/>
  <c r="L190" i="7"/>
  <c r="L180" i="7"/>
  <c r="L271" i="7"/>
  <c r="L367" i="7"/>
  <c r="L50" i="7"/>
  <c r="L48" i="7"/>
  <c r="L169" i="7"/>
  <c r="L100" i="7"/>
  <c r="L175" i="7"/>
  <c r="L97" i="7"/>
  <c r="L198" i="7"/>
  <c r="L43" i="7"/>
  <c r="L228" i="7"/>
  <c r="L209" i="7"/>
  <c r="L163" i="7"/>
  <c r="L250" i="7"/>
  <c r="L254" i="7"/>
  <c r="L144" i="7"/>
  <c r="L139" i="7"/>
  <c r="L286" i="7"/>
  <c r="I309" i="12"/>
  <c r="I308" i="12"/>
  <c r="I307" i="12"/>
  <c r="I306" i="12"/>
  <c r="I305" i="12"/>
  <c r="I304" i="12"/>
  <c r="I303" i="12"/>
  <c r="I302" i="12"/>
  <c r="I301" i="12"/>
  <c r="I300" i="12"/>
  <c r="I299" i="12"/>
  <c r="I298" i="12"/>
  <c r="I297" i="12"/>
  <c r="I296" i="12"/>
  <c r="I295" i="12"/>
  <c r="I294" i="12"/>
  <c r="I293" i="12"/>
  <c r="I292" i="12"/>
  <c r="I291" i="12"/>
  <c r="I290" i="12"/>
  <c r="I289" i="12"/>
  <c r="I288" i="12"/>
  <c r="I287" i="12"/>
  <c r="I286" i="12"/>
  <c r="I285" i="12"/>
  <c r="I284" i="12"/>
  <c r="I283" i="12"/>
  <c r="I282" i="12"/>
  <c r="I281" i="12"/>
  <c r="I280" i="12"/>
  <c r="I279" i="12"/>
  <c r="I278" i="12"/>
  <c r="I277" i="12"/>
  <c r="I276" i="12"/>
  <c r="I275" i="12"/>
  <c r="I274" i="12"/>
  <c r="I273" i="12"/>
  <c r="I272" i="12"/>
  <c r="I271" i="12"/>
  <c r="I270" i="12"/>
  <c r="I269" i="12"/>
  <c r="I268" i="12"/>
  <c r="I267" i="12"/>
  <c r="I266" i="12"/>
  <c r="I265" i="12"/>
  <c r="I264" i="12"/>
  <c r="I263" i="12"/>
  <c r="I262" i="12"/>
  <c r="I261" i="12"/>
  <c r="I260" i="12"/>
  <c r="I259" i="12"/>
  <c r="I258" i="12"/>
  <c r="I257" i="12"/>
  <c r="I256" i="12"/>
  <c r="I255" i="12"/>
  <c r="I254" i="12"/>
  <c r="I253" i="12"/>
  <c r="I252" i="12"/>
  <c r="I251" i="12"/>
  <c r="I250" i="12"/>
  <c r="I249" i="12"/>
  <c r="I248" i="12"/>
  <c r="I247" i="12"/>
  <c r="I246" i="12"/>
  <c r="I245" i="12"/>
  <c r="I244" i="12"/>
  <c r="I243" i="12"/>
  <c r="I242" i="12"/>
  <c r="I241" i="12"/>
  <c r="I240" i="12"/>
  <c r="I239" i="12"/>
  <c r="I238" i="12"/>
  <c r="I237" i="12"/>
  <c r="I236" i="12"/>
  <c r="I235" i="12"/>
  <c r="I234" i="12"/>
  <c r="I233" i="12"/>
  <c r="I232" i="12"/>
  <c r="I231" i="12"/>
  <c r="I230" i="12"/>
  <c r="I229" i="12"/>
  <c r="I228" i="12"/>
  <c r="I227" i="12"/>
  <c r="I226" i="12"/>
  <c r="I225" i="12"/>
  <c r="I224" i="12"/>
  <c r="I223" i="12"/>
  <c r="I222" i="12"/>
  <c r="I221" i="12"/>
  <c r="I220" i="12"/>
  <c r="I219" i="12"/>
  <c r="I218" i="12"/>
  <c r="I217" i="12"/>
  <c r="I216" i="12"/>
  <c r="I215" i="12"/>
  <c r="I214" i="12"/>
  <c r="I213" i="12"/>
  <c r="I212" i="12"/>
  <c r="I211" i="12"/>
  <c r="I210" i="12"/>
  <c r="I209" i="12"/>
  <c r="I208" i="12"/>
  <c r="I207" i="12"/>
  <c r="I206" i="12"/>
  <c r="I205" i="12"/>
  <c r="I204" i="12"/>
  <c r="I203" i="12"/>
  <c r="I202" i="12"/>
  <c r="I201" i="12"/>
  <c r="I200" i="12"/>
  <c r="I199" i="12"/>
  <c r="I198" i="12"/>
  <c r="I197" i="12"/>
  <c r="I196" i="12"/>
  <c r="I195" i="12"/>
  <c r="I194" i="12"/>
  <c r="I193" i="12"/>
  <c r="I192" i="12"/>
  <c r="I191" i="12"/>
  <c r="I190" i="12"/>
  <c r="I189" i="12"/>
  <c r="I188" i="12"/>
  <c r="I187" i="12"/>
  <c r="I186" i="12"/>
  <c r="I185" i="12"/>
  <c r="I184" i="12"/>
  <c r="I183" i="12"/>
  <c r="I182" i="12"/>
  <c r="I181" i="12"/>
  <c r="I180" i="12"/>
  <c r="I179" i="12"/>
  <c r="I178" i="12"/>
  <c r="I177" i="12"/>
  <c r="I176" i="12"/>
  <c r="I175" i="12"/>
  <c r="I174" i="12"/>
  <c r="I173" i="12"/>
  <c r="I172" i="12"/>
  <c r="I171" i="12"/>
  <c r="I170" i="12"/>
  <c r="I169" i="12"/>
  <c r="I168" i="12"/>
  <c r="I167" i="12"/>
  <c r="I166" i="12"/>
  <c r="I165" i="12"/>
  <c r="I164" i="12"/>
  <c r="I163" i="12"/>
  <c r="I162" i="12"/>
  <c r="I161" i="12"/>
  <c r="I160" i="12"/>
  <c r="I159" i="12"/>
  <c r="I158" i="12"/>
  <c r="I157" i="12"/>
  <c r="I156" i="12"/>
  <c r="I155" i="12"/>
  <c r="I154" i="12"/>
  <c r="I153" i="12"/>
  <c r="I152" i="12"/>
  <c r="I151" i="12"/>
  <c r="I150" i="12"/>
  <c r="I149" i="12"/>
  <c r="I148" i="12"/>
  <c r="I147" i="12"/>
  <c r="I146" i="12"/>
  <c r="I145" i="12"/>
  <c r="I144" i="12"/>
  <c r="I143" i="12"/>
  <c r="I142" i="12"/>
  <c r="I141" i="12"/>
  <c r="I140" i="12"/>
  <c r="I139" i="12"/>
  <c r="I138" i="12"/>
  <c r="I137" i="12"/>
  <c r="I136" i="12"/>
  <c r="I135" i="12"/>
  <c r="I134" i="12"/>
  <c r="I133" i="12"/>
  <c r="I132" i="12"/>
  <c r="I131" i="12"/>
  <c r="I130" i="12"/>
  <c r="I129" i="12"/>
  <c r="I128" i="12"/>
  <c r="I127" i="12"/>
  <c r="I126" i="12"/>
  <c r="I125" i="12"/>
  <c r="I124" i="12"/>
  <c r="I123" i="12"/>
  <c r="I122" i="12"/>
  <c r="I121" i="12"/>
  <c r="I120" i="12"/>
  <c r="I119" i="12"/>
  <c r="I118" i="12"/>
  <c r="I117" i="12"/>
  <c r="I116" i="12"/>
  <c r="I115" i="12"/>
  <c r="I114" i="12"/>
  <c r="I113" i="12"/>
  <c r="I112" i="12"/>
  <c r="I111" i="12"/>
  <c r="I110" i="12"/>
  <c r="I109" i="12"/>
  <c r="I108" i="12"/>
  <c r="I107" i="12"/>
  <c r="I106" i="12"/>
  <c r="I105" i="12"/>
  <c r="I104" i="12"/>
  <c r="I103" i="12"/>
  <c r="I102" i="12"/>
  <c r="I101" i="12"/>
  <c r="I100" i="12"/>
  <c r="I99" i="12"/>
  <c r="I98" i="12"/>
  <c r="I97" i="12"/>
  <c r="I96" i="12"/>
  <c r="I95" i="12"/>
  <c r="I94" i="12"/>
  <c r="I93" i="12"/>
  <c r="I92" i="12"/>
  <c r="I91" i="12"/>
  <c r="I90" i="12"/>
  <c r="I89" i="12"/>
  <c r="I88" i="12"/>
  <c r="I87" i="12"/>
  <c r="I86" i="12"/>
  <c r="I85" i="12"/>
  <c r="I84" i="12"/>
  <c r="I83" i="12"/>
  <c r="I82" i="12"/>
  <c r="I81" i="12"/>
  <c r="I80" i="12"/>
  <c r="I79" i="12"/>
  <c r="I78" i="12"/>
  <c r="I77" i="12"/>
  <c r="I76" i="12"/>
  <c r="I75" i="12"/>
  <c r="I74" i="12"/>
  <c r="I73" i="12"/>
  <c r="I72" i="12"/>
  <c r="I71" i="12"/>
  <c r="I70" i="12"/>
  <c r="I69" i="12"/>
  <c r="I68" i="12"/>
  <c r="I67" i="12"/>
  <c r="I66" i="12"/>
  <c r="I65" i="12"/>
  <c r="I64" i="12"/>
  <c r="I63" i="12"/>
  <c r="I62" i="12"/>
  <c r="I61" i="12"/>
  <c r="I60" i="12"/>
  <c r="I59" i="12"/>
  <c r="I58" i="12"/>
  <c r="I57" i="12"/>
  <c r="I56" i="12"/>
  <c r="I55" i="12"/>
  <c r="I54" i="12"/>
  <c r="I53" i="12"/>
  <c r="I52" i="12"/>
  <c r="I51" i="12"/>
  <c r="I50" i="12"/>
  <c r="I49" i="12"/>
  <c r="I48" i="12"/>
  <c r="I47" i="12"/>
  <c r="I46" i="12"/>
  <c r="I45" i="12"/>
  <c r="I44" i="12"/>
  <c r="I43" i="12"/>
  <c r="I42" i="12"/>
  <c r="I41" i="12"/>
  <c r="I40" i="12"/>
  <c r="I39" i="12"/>
  <c r="I38" i="12"/>
  <c r="I37" i="12"/>
  <c r="I36" i="12"/>
  <c r="I35" i="12"/>
  <c r="I34" i="12"/>
  <c r="I33" i="12"/>
  <c r="I32" i="12"/>
  <c r="I31" i="12"/>
  <c r="I30" i="12"/>
  <c r="I29" i="12"/>
  <c r="I28" i="12"/>
  <c r="I27" i="12"/>
  <c r="I26" i="12"/>
  <c r="I25" i="12"/>
  <c r="I24" i="12"/>
  <c r="I23" i="12"/>
  <c r="I22" i="12"/>
  <c r="I21" i="12"/>
  <c r="I20" i="12"/>
  <c r="I19" i="12"/>
  <c r="I18" i="12"/>
  <c r="I17" i="12"/>
  <c r="I16" i="12"/>
  <c r="I15" i="12"/>
  <c r="I14" i="12"/>
  <c r="I13" i="12"/>
  <c r="I12" i="12"/>
  <c r="I11" i="12"/>
  <c r="I10" i="12"/>
  <c r="I9" i="12"/>
  <c r="I8" i="12"/>
  <c r="I7" i="12"/>
  <c r="I6" i="12"/>
  <c r="I5" i="12"/>
  <c r="I4" i="12"/>
  <c r="I3" i="12"/>
  <c r="M196" i="7"/>
  <c r="M234" i="7"/>
  <c r="M26" i="7"/>
  <c r="M290" i="7"/>
  <c r="M65" i="7"/>
  <c r="M257" i="7"/>
  <c r="M50" i="7"/>
  <c r="M104" i="7"/>
  <c r="M203" i="7"/>
  <c r="M42" i="7"/>
  <c r="M82" i="7"/>
  <c r="M132" i="7"/>
  <c r="M309" i="7"/>
  <c r="M126" i="7"/>
  <c r="M255" i="7"/>
  <c r="M45" i="7"/>
  <c r="M22" i="7"/>
  <c r="M146" i="7"/>
  <c r="M46" i="7"/>
  <c r="M292" i="7"/>
  <c r="M23" i="7"/>
  <c r="M187" i="7"/>
  <c r="M307" i="7"/>
  <c r="M16" i="7"/>
  <c r="M151" i="7"/>
  <c r="M272" i="7"/>
  <c r="M178" i="7"/>
  <c r="M343" i="7"/>
  <c r="M92" i="7"/>
  <c r="M323" i="7"/>
  <c r="M345" i="7"/>
  <c r="M129" i="7"/>
  <c r="M271" i="7"/>
  <c r="M172" i="7"/>
  <c r="M134" i="7"/>
  <c r="M291" i="7"/>
  <c r="M133" i="7"/>
  <c r="M295" i="7"/>
  <c r="M306" i="7"/>
  <c r="M301" i="7"/>
  <c r="M49" i="7"/>
  <c r="M321" i="7"/>
  <c r="M344" i="7"/>
  <c r="M212" i="7"/>
  <c r="M24" i="7"/>
  <c r="M260" i="7"/>
  <c r="M360" i="7"/>
  <c r="M99" i="7"/>
  <c r="M112" i="7"/>
  <c r="M94" i="7"/>
  <c r="M298" i="7"/>
  <c r="M97" i="7"/>
  <c r="M140" i="7"/>
  <c r="M95" i="7"/>
  <c r="M328" i="7"/>
  <c r="M20" i="7"/>
  <c r="M219" i="7"/>
  <c r="M114" i="7"/>
  <c r="M251" i="7"/>
  <c r="M297" i="7"/>
  <c r="M87" i="7"/>
  <c r="M355" i="7"/>
  <c r="M33" i="7"/>
  <c r="M327" i="7"/>
  <c r="M168" i="7"/>
  <c r="M182" i="7"/>
  <c r="M221" i="7"/>
  <c r="M195" i="7"/>
  <c r="M158" i="7"/>
  <c r="M74" i="7"/>
  <c r="M238" i="7"/>
  <c r="M41" i="7"/>
  <c r="M18" i="7"/>
  <c r="M85" i="7"/>
  <c r="M335" i="7"/>
  <c r="M147" i="7"/>
  <c r="M318" i="7"/>
  <c r="M278" i="7"/>
  <c r="M236" i="7"/>
  <c r="M28" i="7"/>
  <c r="M67" i="7"/>
  <c r="M181" i="7"/>
  <c r="M70" i="7"/>
  <c r="M197" i="7"/>
  <c r="M35" i="7"/>
  <c r="M98" i="7"/>
  <c r="M279" i="7"/>
  <c r="M342" i="7"/>
  <c r="M302" i="7"/>
  <c r="M240" i="7"/>
  <c r="M210" i="7"/>
  <c r="M17" i="7"/>
  <c r="M136" i="7"/>
  <c r="M115" i="7"/>
  <c r="M102" i="7"/>
  <c r="M222" i="7"/>
  <c r="M62" i="7"/>
  <c r="M96" i="7"/>
  <c r="M353" i="7"/>
  <c r="M10" i="7"/>
  <c r="M149" i="7"/>
  <c r="M60" i="7"/>
  <c r="M239" i="7"/>
  <c r="M352" i="7"/>
  <c r="M351" i="7"/>
  <c r="M48" i="7"/>
  <c r="M56" i="7"/>
  <c r="M154" i="7"/>
  <c r="M123" i="7"/>
  <c r="M359" i="7"/>
  <c r="M156" i="7"/>
  <c r="M171" i="7"/>
  <c r="M174" i="7"/>
  <c r="M358" i="7"/>
  <c r="M316" i="7"/>
  <c r="M31" i="7"/>
  <c r="M223" i="7"/>
  <c r="M43" i="7"/>
  <c r="M36" i="7"/>
  <c r="M267" i="7"/>
  <c r="M141" i="7"/>
  <c r="M326" i="7"/>
  <c r="M320" i="7"/>
  <c r="M362" i="7"/>
  <c r="M175" i="7"/>
  <c r="M248" i="7"/>
  <c r="M299" i="7"/>
  <c r="M165" i="7"/>
  <c r="M183" i="7"/>
  <c r="M241" i="7"/>
  <c r="M269" i="7"/>
  <c r="M317" i="7"/>
  <c r="M131" i="7"/>
  <c r="M106" i="7"/>
  <c r="M161" i="7"/>
  <c r="M249" i="7"/>
  <c r="M265" i="7"/>
  <c r="M32" i="7"/>
  <c r="M314" i="7"/>
  <c r="M244" i="7"/>
  <c r="M294" i="7"/>
  <c r="M93" i="7"/>
  <c r="M216" i="7"/>
  <c r="M364" i="7"/>
  <c r="M13" i="7"/>
  <c r="M139" i="7"/>
  <c r="M283" i="7"/>
  <c r="M350" i="7"/>
  <c r="M78" i="7"/>
  <c r="M145" i="7"/>
  <c r="M128" i="7"/>
  <c r="M205" i="7"/>
  <c r="M152" i="7"/>
  <c r="M157" i="7"/>
  <c r="M58" i="7"/>
  <c r="M322" i="7"/>
  <c r="M75" i="7"/>
  <c r="M101" i="7"/>
  <c r="M285" i="7"/>
  <c r="M368" i="7"/>
  <c r="M88" i="7"/>
  <c r="M84" i="7"/>
  <c r="M188" i="7"/>
  <c r="M266" i="7"/>
  <c r="M180" i="7"/>
  <c r="M162" i="7"/>
  <c r="M207" i="7"/>
  <c r="M261" i="7"/>
  <c r="M117" i="7"/>
  <c r="M233" i="7"/>
  <c r="M211" i="7"/>
  <c r="M63" i="7"/>
  <c r="M329" i="7"/>
  <c r="M192" i="7"/>
  <c r="M107" i="7"/>
  <c r="M332" i="7"/>
  <c r="M66" i="7"/>
  <c r="M217" i="7"/>
  <c r="M90" i="7"/>
  <c r="M229" i="7"/>
  <c r="M14" i="7"/>
  <c r="M346" i="7"/>
  <c r="M100" i="7"/>
  <c r="M262" i="7"/>
  <c r="M19" i="7"/>
  <c r="M135" i="7"/>
  <c r="M185" i="7"/>
  <c r="M110" i="7"/>
  <c r="M47" i="7"/>
  <c r="M336" i="7"/>
  <c r="M288" i="7"/>
  <c r="M199" i="7"/>
  <c r="M349" i="7"/>
  <c r="M200" i="7"/>
  <c r="M250" i="7"/>
  <c r="M184" i="7"/>
  <c r="M273" i="7"/>
  <c r="M348" i="7"/>
  <c r="M226" i="7"/>
  <c r="M287" i="7"/>
  <c r="M143" i="7"/>
  <c r="M25" i="7"/>
  <c r="M354" i="7"/>
  <c r="M76" i="7"/>
  <c r="M319" i="7"/>
  <c r="M334" i="7"/>
  <c r="M44" i="7"/>
  <c r="M274" i="7"/>
  <c r="M347" i="7"/>
  <c r="M144" i="7"/>
  <c r="M363" i="7"/>
  <c r="M71" i="7"/>
  <c r="M191" i="7"/>
  <c r="M213" i="7"/>
  <c r="M137" i="7"/>
  <c r="M124" i="7"/>
  <c r="M284" i="7"/>
  <c r="M312" i="7"/>
  <c r="M68" i="7"/>
  <c r="M176" i="7"/>
  <c r="M263" i="7"/>
  <c r="M122" i="7"/>
  <c r="M193" i="7"/>
  <c r="M109" i="7"/>
  <c r="M120" i="7"/>
  <c r="M21" i="7"/>
  <c r="M148" i="7"/>
  <c r="M305" i="7"/>
  <c r="M91" i="7"/>
  <c r="M235" i="7"/>
  <c r="M37" i="7"/>
  <c r="M225" i="7"/>
  <c r="M331" i="7"/>
  <c r="M116" i="7"/>
  <c r="M259" i="7"/>
  <c r="M296" i="7"/>
  <c r="M232" i="7"/>
  <c r="M338" i="7"/>
  <c r="M228" i="7"/>
  <c r="M253" i="7"/>
  <c r="M186" i="7"/>
  <c r="M339" i="7"/>
  <c r="M59" i="7"/>
  <c r="M258" i="7"/>
  <c r="M169" i="7"/>
  <c r="M39" i="7"/>
  <c r="M280" i="7"/>
  <c r="M324" i="7"/>
  <c r="M72" i="7"/>
  <c r="M103" i="7"/>
  <c r="M40" i="7"/>
  <c r="M252" i="7"/>
  <c r="M155" i="7"/>
  <c r="M80" i="7"/>
  <c r="M166" i="7"/>
  <c r="M118" i="7"/>
  <c r="M254" i="7"/>
  <c r="M121" i="7"/>
  <c r="M108" i="7"/>
  <c r="M293" i="7"/>
  <c r="M300" i="7"/>
  <c r="M29" i="7"/>
  <c r="M27" i="7"/>
  <c r="M243" i="7"/>
  <c r="M167" i="7"/>
  <c r="M361" i="7"/>
  <c r="M12" i="7"/>
  <c r="M215" i="7"/>
  <c r="M365" i="7"/>
  <c r="M164" i="7"/>
  <c r="M194" i="7"/>
  <c r="M113" i="7"/>
  <c r="M163" i="7"/>
  <c r="M64" i="7"/>
  <c r="M220" i="7"/>
  <c r="M308" i="7"/>
  <c r="M218" i="7"/>
  <c r="M34" i="7"/>
  <c r="M150" i="7"/>
  <c r="M86" i="7"/>
  <c r="M173" i="7"/>
  <c r="M214" i="7"/>
  <c r="M125" i="7"/>
  <c r="M15" i="7"/>
  <c r="M276" i="7"/>
  <c r="M256" i="7"/>
  <c r="M277" i="7"/>
  <c r="M77" i="7"/>
  <c r="M206" i="7"/>
  <c r="M242" i="7"/>
  <c r="M282" i="7"/>
  <c r="M325" i="7"/>
  <c r="M160" i="7"/>
  <c r="M341" i="7"/>
  <c r="M246" i="7"/>
  <c r="M315" i="7"/>
  <c r="M138" i="7"/>
  <c r="M268" i="7"/>
  <c r="M311" i="7"/>
  <c r="M237" i="7"/>
  <c r="M247" i="7"/>
  <c r="M227" i="7"/>
  <c r="M81" i="7"/>
  <c r="M83" i="7"/>
  <c r="M208" i="7"/>
  <c r="M105" i="7"/>
  <c r="M340" i="7"/>
  <c r="M159" i="7"/>
  <c r="M289" i="7"/>
  <c r="M367" i="7"/>
  <c r="M119" i="7"/>
  <c r="M330" i="7"/>
  <c r="M61" i="7"/>
  <c r="M366" i="7"/>
  <c r="M11" i="7"/>
  <c r="M231" i="7"/>
  <c r="M303" i="7"/>
  <c r="M245" i="7"/>
  <c r="M313" i="7"/>
  <c r="M230" i="7"/>
  <c r="M270" i="7"/>
  <c r="M111" i="7"/>
  <c r="M55" i="7"/>
  <c r="M51" i="7"/>
  <c r="M57" i="7"/>
  <c r="M179" i="7"/>
  <c r="M79" i="7"/>
  <c r="M73" i="7"/>
  <c r="M264" i="7"/>
  <c r="M53" i="7"/>
  <c r="M89" i="7"/>
  <c r="M130" i="7"/>
  <c r="M357" i="7"/>
  <c r="M286" i="7"/>
  <c r="M38" i="7"/>
  <c r="M52" i="7"/>
  <c r="M310" i="7"/>
  <c r="M30" i="7"/>
  <c r="M209" i="7"/>
  <c r="M202" i="7"/>
  <c r="M201" i="7"/>
  <c r="M127" i="7"/>
  <c r="M153" i="7"/>
  <c r="M142" i="7"/>
  <c r="M356" i="7"/>
  <c r="M333" i="7"/>
  <c r="M54" i="7"/>
  <c r="M337" i="7"/>
  <c r="M204" i="7"/>
  <c r="M281" i="7"/>
  <c r="M189" i="7"/>
  <c r="M69" i="7"/>
  <c r="M190" i="7"/>
  <c r="M170" i="7"/>
  <c r="M177" i="7"/>
  <c r="M198" i="7"/>
  <c r="M224" i="7"/>
  <c r="N323" i="7" l="1"/>
  <c r="H323" i="6" s="1"/>
  <c r="I323" i="6" s="1"/>
  <c r="N11" i="7"/>
  <c r="H11" i="6" s="1"/>
  <c r="N306" i="7"/>
  <c r="H306" i="6" s="1"/>
  <c r="I306" i="6" s="1"/>
  <c r="N334" i="7"/>
  <c r="H334" i="6" s="1"/>
  <c r="I334" i="6" s="1"/>
  <c r="N309" i="7"/>
  <c r="H309" i="6" s="1"/>
  <c r="I309" i="6" s="1"/>
  <c r="N321" i="7"/>
  <c r="H321" i="6" s="1"/>
  <c r="I321" i="6" s="1"/>
  <c r="N10" i="7"/>
  <c r="N331" i="7"/>
  <c r="H331" i="6" s="1"/>
  <c r="I331" i="6" s="1"/>
  <c r="N367" i="7"/>
  <c r="H367" i="6" s="1"/>
  <c r="I367" i="6" s="1"/>
  <c r="N368" i="7"/>
  <c r="H368" i="6" s="1"/>
  <c r="I368" i="6" s="1"/>
  <c r="N349" i="7"/>
  <c r="H349" i="6" s="1"/>
  <c r="I349" i="6" s="1"/>
  <c r="N319" i="7"/>
  <c r="H319" i="6" s="1"/>
  <c r="I319" i="6" s="1"/>
  <c r="N359" i="7"/>
  <c r="H359" i="6" s="1"/>
  <c r="I359" i="6" s="1"/>
  <c r="N318" i="7"/>
  <c r="H318" i="6" s="1"/>
  <c r="I318" i="6" s="1"/>
  <c r="N358" i="7"/>
  <c r="H358" i="6" s="1"/>
  <c r="I358" i="6" s="1"/>
  <c r="N315" i="7"/>
  <c r="H315" i="6" s="1"/>
  <c r="I315" i="6" s="1"/>
  <c r="N314" i="7"/>
  <c r="H314" i="6" s="1"/>
  <c r="I314" i="6" s="1"/>
  <c r="N353" i="7"/>
  <c r="H353" i="6" s="1"/>
  <c r="I353" i="6" s="1"/>
  <c r="N317" i="7"/>
  <c r="H317" i="6" s="1"/>
  <c r="I317" i="6" s="1"/>
  <c r="N302" i="7"/>
  <c r="H302" i="6" s="1"/>
  <c r="N364" i="7"/>
  <c r="H364" i="6" s="1"/>
  <c r="I364" i="6" s="1"/>
  <c r="N348" i="7"/>
  <c r="H348" i="6" s="1"/>
  <c r="I348" i="6" s="1"/>
  <c r="N307" i="7"/>
  <c r="H307" i="6" s="1"/>
  <c r="I307" i="6" s="1"/>
  <c r="N322" i="7"/>
  <c r="H322" i="6" s="1"/>
  <c r="I322" i="6" s="1"/>
  <c r="N313" i="7"/>
  <c r="H313" i="6" s="1"/>
  <c r="I313" i="6" s="1"/>
  <c r="N352" i="7"/>
  <c r="H352" i="6" s="1"/>
  <c r="I352" i="6" s="1"/>
  <c r="N366" i="7"/>
  <c r="H366" i="6" s="1"/>
  <c r="I366" i="6" s="1"/>
  <c r="N326" i="7"/>
  <c r="H326" i="6" s="1"/>
  <c r="I326" i="6" s="1"/>
  <c r="N342" i="7"/>
  <c r="H342" i="6" s="1"/>
  <c r="I342" i="6" s="1"/>
  <c r="N325" i="7"/>
  <c r="H325" i="6" s="1"/>
  <c r="I325" i="6" s="1"/>
  <c r="N336" i="7"/>
  <c r="H336" i="6" s="1"/>
  <c r="I336" i="6" s="1"/>
  <c r="N327" i="7"/>
  <c r="H327" i="6" s="1"/>
  <c r="I327" i="6" s="1"/>
  <c r="N311" i="7"/>
  <c r="H311" i="6" s="1"/>
  <c r="I311" i="6" s="1"/>
  <c r="N300" i="7"/>
  <c r="H300" i="6" s="1"/>
  <c r="I300" i="6" s="1"/>
  <c r="N330" i="7"/>
  <c r="H330" i="6" s="1"/>
  <c r="I330" i="6" s="1"/>
  <c r="N333" i="7"/>
  <c r="H333" i="6" s="1"/>
  <c r="I333" i="6" s="1"/>
  <c r="N361" i="7"/>
  <c r="H361" i="6" s="1"/>
  <c r="I361" i="6" s="1"/>
  <c r="N324" i="7"/>
  <c r="H324" i="6" s="1"/>
  <c r="I324" i="6" s="1"/>
  <c r="N356" i="7"/>
  <c r="H356" i="6" s="1"/>
  <c r="I356" i="6" s="1"/>
  <c r="N354" i="7"/>
  <c r="H354" i="6" s="1"/>
  <c r="I354" i="6" s="1"/>
  <c r="N337" i="7"/>
  <c r="H337" i="6" s="1"/>
  <c r="I337" i="6" s="1"/>
  <c r="N360" i="7"/>
  <c r="H360" i="6" s="1"/>
  <c r="I360" i="6" s="1"/>
  <c r="N332" i="7"/>
  <c r="H332" i="6" s="1"/>
  <c r="I332" i="6" s="1"/>
  <c r="N362" i="7"/>
  <c r="H362" i="6" s="1"/>
  <c r="I362" i="6" s="1"/>
  <c r="N365" i="7"/>
  <c r="H365" i="6" s="1"/>
  <c r="I365" i="6" s="1"/>
  <c r="N308" i="7"/>
  <c r="H308" i="6" s="1"/>
  <c r="I308" i="6" s="1"/>
  <c r="N344" i="7"/>
  <c r="H344" i="6" s="1"/>
  <c r="I344" i="6" s="1"/>
  <c r="N340" i="7"/>
  <c r="H340" i="6" s="1"/>
  <c r="I340" i="6" s="1"/>
  <c r="N320" i="7"/>
  <c r="H320" i="6" s="1"/>
  <c r="I320" i="6" s="1"/>
  <c r="N355" i="7"/>
  <c r="H355" i="6" s="1"/>
  <c r="I355" i="6" s="1"/>
  <c r="N335" i="7"/>
  <c r="H335" i="6" s="1"/>
  <c r="N328" i="7"/>
  <c r="H328" i="6" s="1"/>
  <c r="I328" i="6" s="1"/>
  <c r="N345" i="7"/>
  <c r="H345" i="6" s="1"/>
  <c r="I345" i="6" s="1"/>
  <c r="N357" i="7"/>
  <c r="H357" i="6" s="1"/>
  <c r="I357" i="6" s="1"/>
  <c r="N305" i="7"/>
  <c r="H305" i="6" s="1"/>
  <c r="I305" i="6" s="1"/>
  <c r="N304" i="7"/>
  <c r="H304" i="6" s="1"/>
  <c r="I304" i="6" s="1"/>
  <c r="N343" i="7"/>
  <c r="H343" i="6" s="1"/>
  <c r="I343" i="6" s="1"/>
  <c r="N338" i="7"/>
  <c r="H338" i="6" s="1"/>
  <c r="N350" i="7"/>
  <c r="H350" i="6" s="1"/>
  <c r="I350" i="6" s="1"/>
  <c r="N301" i="7"/>
  <c r="H301" i="6" s="1"/>
  <c r="I301" i="6" s="1"/>
  <c r="N347" i="7"/>
  <c r="H347" i="6" s="1"/>
  <c r="I347" i="6" s="1"/>
  <c r="N363" i="7"/>
  <c r="H363" i="6" s="1"/>
  <c r="I363" i="6" s="1"/>
  <c r="N310" i="7"/>
  <c r="H310" i="6" s="1"/>
  <c r="I310" i="6" s="1"/>
  <c r="N316" i="7"/>
  <c r="H316" i="6" s="1"/>
  <c r="I316" i="6" s="1"/>
  <c r="N346" i="7"/>
  <c r="H346" i="6" s="1"/>
  <c r="I346" i="6" s="1"/>
  <c r="N329" i="7"/>
  <c r="H329" i="6" s="1"/>
  <c r="I329" i="6" s="1"/>
  <c r="N339" i="7"/>
  <c r="H339" i="6" s="1"/>
  <c r="I339" i="6" s="1"/>
  <c r="N303" i="7"/>
  <c r="H303" i="6" s="1"/>
  <c r="I303" i="6" s="1"/>
  <c r="N351" i="7"/>
  <c r="H351" i="6" s="1"/>
  <c r="I351" i="6" s="1"/>
  <c r="N312" i="7"/>
  <c r="H312" i="6" s="1"/>
  <c r="I312" i="6" s="1"/>
  <c r="N341" i="7"/>
  <c r="H341" i="6" s="1"/>
  <c r="I341" i="6" s="1"/>
  <c r="N12" i="7"/>
  <c r="H12" i="6" s="1"/>
  <c r="K13" i="7"/>
  <c r="G13" i="6" s="1"/>
  <c r="K14" i="7"/>
  <c r="G14" i="6" s="1"/>
  <c r="K15" i="7"/>
  <c r="G15" i="6" s="1"/>
  <c r="K16" i="7"/>
  <c r="G16" i="6" s="1"/>
  <c r="K17" i="7"/>
  <c r="G17" i="6" s="1"/>
  <c r="K18" i="7"/>
  <c r="G18" i="6" s="1"/>
  <c r="K19" i="7"/>
  <c r="G19" i="6" s="1"/>
  <c r="K20" i="7"/>
  <c r="G20" i="6" s="1"/>
  <c r="K21" i="7"/>
  <c r="G21" i="6" s="1"/>
  <c r="K22" i="7"/>
  <c r="G22" i="6" s="1"/>
  <c r="K23" i="7"/>
  <c r="G23" i="6" s="1"/>
  <c r="K24" i="7"/>
  <c r="G24" i="6" s="1"/>
  <c r="K25" i="7"/>
  <c r="G25" i="6" s="1"/>
  <c r="K26" i="7"/>
  <c r="G26" i="6" s="1"/>
  <c r="K27" i="7"/>
  <c r="G27" i="6" s="1"/>
  <c r="K28" i="7"/>
  <c r="G28" i="6" s="1"/>
  <c r="K29" i="7"/>
  <c r="G29" i="6" s="1"/>
  <c r="K30" i="7"/>
  <c r="G30" i="6" s="1"/>
  <c r="K31" i="7"/>
  <c r="G31" i="6" s="1"/>
  <c r="K32" i="7"/>
  <c r="G32" i="6" s="1"/>
  <c r="K33" i="7"/>
  <c r="G33" i="6" s="1"/>
  <c r="K34" i="7"/>
  <c r="G34" i="6" s="1"/>
  <c r="K35" i="7"/>
  <c r="G35" i="6" s="1"/>
  <c r="K36" i="7"/>
  <c r="G36" i="6" s="1"/>
  <c r="K37" i="7"/>
  <c r="G37" i="6" s="1"/>
  <c r="K38" i="7"/>
  <c r="G38" i="6" s="1"/>
  <c r="K39" i="7"/>
  <c r="G39" i="6" s="1"/>
  <c r="K40" i="7"/>
  <c r="G40" i="6" s="1"/>
  <c r="K41" i="7"/>
  <c r="G41" i="6" s="1"/>
  <c r="K42" i="7"/>
  <c r="G42" i="6" s="1"/>
  <c r="K43" i="7"/>
  <c r="G43" i="6" s="1"/>
  <c r="K44" i="7"/>
  <c r="G44" i="6" s="1"/>
  <c r="K45" i="7"/>
  <c r="G45" i="6" s="1"/>
  <c r="K46" i="7"/>
  <c r="G46" i="6" s="1"/>
  <c r="K47" i="7"/>
  <c r="G47" i="6" s="1"/>
  <c r="K48" i="7"/>
  <c r="G48" i="6" s="1"/>
  <c r="K49" i="7"/>
  <c r="G49" i="6" s="1"/>
  <c r="K50" i="7"/>
  <c r="G50" i="6" s="1"/>
  <c r="K51" i="7"/>
  <c r="G51" i="6" s="1"/>
  <c r="K52" i="7"/>
  <c r="G52" i="6" s="1"/>
  <c r="K53" i="7"/>
  <c r="G53" i="6" s="1"/>
  <c r="K54" i="7"/>
  <c r="G54" i="6" s="1"/>
  <c r="K55" i="7"/>
  <c r="G55" i="6" s="1"/>
  <c r="K56" i="7"/>
  <c r="G56" i="6" s="1"/>
  <c r="K57" i="7"/>
  <c r="G57" i="6" s="1"/>
  <c r="K58" i="7"/>
  <c r="G58" i="6" s="1"/>
  <c r="K59" i="7"/>
  <c r="G59" i="6" s="1"/>
  <c r="K60" i="7"/>
  <c r="G60" i="6" s="1"/>
  <c r="K61" i="7"/>
  <c r="G61" i="6" s="1"/>
  <c r="K62" i="7"/>
  <c r="G62" i="6" s="1"/>
  <c r="K63" i="7"/>
  <c r="G63" i="6" s="1"/>
  <c r="K64" i="7"/>
  <c r="G64" i="6" s="1"/>
  <c r="K65" i="7"/>
  <c r="G65" i="6" s="1"/>
  <c r="K66" i="7"/>
  <c r="G66" i="6" s="1"/>
  <c r="K67" i="7"/>
  <c r="G67" i="6" s="1"/>
  <c r="K68" i="7"/>
  <c r="G68" i="6" s="1"/>
  <c r="K69" i="7"/>
  <c r="G69" i="6" s="1"/>
  <c r="K70" i="7"/>
  <c r="G70" i="6" s="1"/>
  <c r="K71" i="7"/>
  <c r="G71" i="6" s="1"/>
  <c r="K72" i="7"/>
  <c r="G72" i="6" s="1"/>
  <c r="K73" i="7"/>
  <c r="G73" i="6" s="1"/>
  <c r="K74" i="7"/>
  <c r="G74" i="6" s="1"/>
  <c r="K75" i="7"/>
  <c r="G75" i="6" s="1"/>
  <c r="K76" i="7"/>
  <c r="G76" i="6" s="1"/>
  <c r="K77" i="7"/>
  <c r="G77" i="6" s="1"/>
  <c r="K78" i="7"/>
  <c r="G78" i="6" s="1"/>
  <c r="K79" i="7"/>
  <c r="G79" i="6" s="1"/>
  <c r="K80" i="7"/>
  <c r="G80" i="6" s="1"/>
  <c r="K81" i="7"/>
  <c r="G81" i="6" s="1"/>
  <c r="K82" i="7"/>
  <c r="G82" i="6" s="1"/>
  <c r="K83" i="7"/>
  <c r="G83" i="6" s="1"/>
  <c r="K84" i="7"/>
  <c r="G84" i="6" s="1"/>
  <c r="K85" i="7"/>
  <c r="G85" i="6" s="1"/>
  <c r="K86" i="7"/>
  <c r="G86" i="6" s="1"/>
  <c r="K87" i="7"/>
  <c r="G87" i="6" s="1"/>
  <c r="K88" i="7"/>
  <c r="G88" i="6" s="1"/>
  <c r="K89" i="7"/>
  <c r="G89" i="6" s="1"/>
  <c r="K90" i="7"/>
  <c r="G90" i="6" s="1"/>
  <c r="K91" i="7"/>
  <c r="G91" i="6" s="1"/>
  <c r="K92" i="7"/>
  <c r="G92" i="6" s="1"/>
  <c r="K93" i="7"/>
  <c r="G93" i="6" s="1"/>
  <c r="K94" i="7"/>
  <c r="G94" i="6" s="1"/>
  <c r="K95" i="7"/>
  <c r="G95" i="6" s="1"/>
  <c r="K96" i="7"/>
  <c r="G96" i="6" s="1"/>
  <c r="K97" i="7"/>
  <c r="G97" i="6" s="1"/>
  <c r="K98" i="7"/>
  <c r="G98" i="6" s="1"/>
  <c r="K99" i="7"/>
  <c r="G99" i="6" s="1"/>
  <c r="K100" i="7"/>
  <c r="G100" i="6" s="1"/>
  <c r="K101" i="7"/>
  <c r="G101" i="6" s="1"/>
  <c r="K102" i="7"/>
  <c r="G102" i="6" s="1"/>
  <c r="K103" i="7"/>
  <c r="G103" i="6" s="1"/>
  <c r="K104" i="7"/>
  <c r="G104" i="6" s="1"/>
  <c r="K105" i="7"/>
  <c r="G105" i="6" s="1"/>
  <c r="K106" i="7"/>
  <c r="G106" i="6" s="1"/>
  <c r="K107" i="7"/>
  <c r="G107" i="6" s="1"/>
  <c r="K108" i="7"/>
  <c r="G108" i="6" s="1"/>
  <c r="K109" i="7"/>
  <c r="G109" i="6" s="1"/>
  <c r="K110" i="7"/>
  <c r="G110" i="6" s="1"/>
  <c r="K111" i="7"/>
  <c r="G111" i="6" s="1"/>
  <c r="K112" i="7"/>
  <c r="G112" i="6" s="1"/>
  <c r="K113" i="7"/>
  <c r="G113" i="6" s="1"/>
  <c r="K114" i="7"/>
  <c r="G114" i="6" s="1"/>
  <c r="K115" i="7"/>
  <c r="G115" i="6" s="1"/>
  <c r="K116" i="7"/>
  <c r="G116" i="6" s="1"/>
  <c r="K117" i="7"/>
  <c r="G117" i="6" s="1"/>
  <c r="K118" i="7"/>
  <c r="G118" i="6" s="1"/>
  <c r="K119" i="7"/>
  <c r="G119" i="6" s="1"/>
  <c r="K120" i="7"/>
  <c r="G120" i="6" s="1"/>
  <c r="K121" i="7"/>
  <c r="G121" i="6" s="1"/>
  <c r="K122" i="7"/>
  <c r="G122" i="6" s="1"/>
  <c r="K123" i="7"/>
  <c r="G123" i="6" s="1"/>
  <c r="K124" i="7"/>
  <c r="G124" i="6" s="1"/>
  <c r="K125" i="7"/>
  <c r="G125" i="6" s="1"/>
  <c r="K126" i="7"/>
  <c r="G126" i="6" s="1"/>
  <c r="K127" i="7"/>
  <c r="G127" i="6" s="1"/>
  <c r="K128" i="7"/>
  <c r="G128" i="6" s="1"/>
  <c r="K129" i="7"/>
  <c r="G129" i="6" s="1"/>
  <c r="K130" i="7"/>
  <c r="G130" i="6" s="1"/>
  <c r="K131" i="7"/>
  <c r="G131" i="6" s="1"/>
  <c r="K132" i="7"/>
  <c r="G132" i="6" s="1"/>
  <c r="K133" i="7"/>
  <c r="G133" i="6" s="1"/>
  <c r="K134" i="7"/>
  <c r="G134" i="6" s="1"/>
  <c r="K135" i="7"/>
  <c r="G135" i="6" s="1"/>
  <c r="K136" i="7"/>
  <c r="G136" i="6" s="1"/>
  <c r="K137" i="7"/>
  <c r="G137" i="6" s="1"/>
  <c r="K138" i="7"/>
  <c r="G138" i="6" s="1"/>
  <c r="K139" i="7"/>
  <c r="G139" i="6" s="1"/>
  <c r="K140" i="7"/>
  <c r="G140" i="6" s="1"/>
  <c r="K141" i="7"/>
  <c r="G141" i="6" s="1"/>
  <c r="K142" i="7"/>
  <c r="G142" i="6" s="1"/>
  <c r="K143" i="7"/>
  <c r="G143" i="6" s="1"/>
  <c r="K144" i="7"/>
  <c r="G144" i="6" s="1"/>
  <c r="K145" i="7"/>
  <c r="G145" i="6" s="1"/>
  <c r="K146" i="7"/>
  <c r="G146" i="6" s="1"/>
  <c r="K147" i="7"/>
  <c r="G147" i="6" s="1"/>
  <c r="K148" i="7"/>
  <c r="G148" i="6" s="1"/>
  <c r="K149" i="7"/>
  <c r="G149" i="6" s="1"/>
  <c r="K150" i="7"/>
  <c r="G150" i="6" s="1"/>
  <c r="K151" i="7"/>
  <c r="G151" i="6" s="1"/>
  <c r="K152" i="7"/>
  <c r="G152" i="6" s="1"/>
  <c r="K153" i="7"/>
  <c r="G153" i="6" s="1"/>
  <c r="K154" i="7"/>
  <c r="G154" i="6" s="1"/>
  <c r="K155" i="7"/>
  <c r="G155" i="6" s="1"/>
  <c r="K156" i="7"/>
  <c r="G156" i="6" s="1"/>
  <c r="K157" i="7"/>
  <c r="G157" i="6" s="1"/>
  <c r="K158" i="7"/>
  <c r="G158" i="6" s="1"/>
  <c r="K159" i="7"/>
  <c r="G159" i="6" s="1"/>
  <c r="K160" i="7"/>
  <c r="G160" i="6" s="1"/>
  <c r="K161" i="7"/>
  <c r="G161" i="6" s="1"/>
  <c r="K162" i="7"/>
  <c r="G162" i="6" s="1"/>
  <c r="K163" i="7"/>
  <c r="G163" i="6" s="1"/>
  <c r="K164" i="7"/>
  <c r="G164" i="6" s="1"/>
  <c r="K165" i="7"/>
  <c r="G165" i="6" s="1"/>
  <c r="K166" i="7"/>
  <c r="G166" i="6" s="1"/>
  <c r="K167" i="7"/>
  <c r="G167" i="6" s="1"/>
  <c r="K168" i="7"/>
  <c r="G168" i="6" s="1"/>
  <c r="K169" i="7"/>
  <c r="G169" i="6" s="1"/>
  <c r="F10" i="6"/>
  <c r="N182" i="7" l="1"/>
  <c r="H182" i="6" s="1"/>
  <c r="I182" i="6" s="1"/>
  <c r="N188" i="7"/>
  <c r="H188" i="6" s="1"/>
  <c r="I188" i="6" s="1"/>
  <c r="N196" i="7"/>
  <c r="H196" i="6" s="1"/>
  <c r="I196" i="6" s="1"/>
  <c r="N204" i="7"/>
  <c r="H204" i="6" s="1"/>
  <c r="I204" i="6" s="1"/>
  <c r="N210" i="7"/>
  <c r="H210" i="6" s="1"/>
  <c r="I210" i="6" s="1"/>
  <c r="N180" i="7"/>
  <c r="H180" i="6" s="1"/>
  <c r="I180" i="6" s="1"/>
  <c r="N184" i="7"/>
  <c r="H184" i="6" s="1"/>
  <c r="I184" i="6" s="1"/>
  <c r="N190" i="7"/>
  <c r="H190" i="6" s="1"/>
  <c r="N194" i="7"/>
  <c r="H194" i="6" s="1"/>
  <c r="I194" i="6" s="1"/>
  <c r="N198" i="7"/>
  <c r="H198" i="6" s="1"/>
  <c r="I198" i="6" s="1"/>
  <c r="N202" i="7"/>
  <c r="H202" i="6" s="1"/>
  <c r="I202" i="6" s="1"/>
  <c r="N206" i="7"/>
  <c r="H206" i="6" s="1"/>
  <c r="I206" i="6" s="1"/>
  <c r="N212" i="7"/>
  <c r="H212" i="6" s="1"/>
  <c r="I212" i="6" s="1"/>
  <c r="N170" i="7"/>
  <c r="H170" i="6" s="1"/>
  <c r="I170" i="6" s="1"/>
  <c r="N176" i="7"/>
  <c r="H176" i="6" s="1"/>
  <c r="I176" i="6" s="1"/>
  <c r="N178" i="7"/>
  <c r="H178" i="6" s="1"/>
  <c r="I178" i="6" s="1"/>
  <c r="N192" i="7"/>
  <c r="H192" i="6" s="1"/>
  <c r="I192" i="6" s="1"/>
  <c r="N200" i="7"/>
  <c r="H200" i="6" s="1"/>
  <c r="I200" i="6" s="1"/>
  <c r="N208" i="7"/>
  <c r="H208" i="6" s="1"/>
  <c r="I208" i="6" s="1"/>
  <c r="N183" i="7"/>
  <c r="H183" i="6" s="1"/>
  <c r="I183" i="6" s="1"/>
  <c r="N195" i="7"/>
  <c r="H195" i="6" s="1"/>
  <c r="I195" i="6" s="1"/>
  <c r="N207" i="7"/>
  <c r="H207" i="6" s="1"/>
  <c r="I207" i="6" s="1"/>
  <c r="N221" i="7"/>
  <c r="H221" i="6" s="1"/>
  <c r="I221" i="6" s="1"/>
  <c r="N233" i="7"/>
  <c r="H233" i="6" s="1"/>
  <c r="I233" i="6" s="1"/>
  <c r="N245" i="7"/>
  <c r="H245" i="6" s="1"/>
  <c r="I245" i="6" s="1"/>
  <c r="N185" i="7"/>
  <c r="H185" i="6" s="1"/>
  <c r="I185" i="6" s="1"/>
  <c r="N189" i="7"/>
  <c r="H189" i="6" s="1"/>
  <c r="I189" i="6" s="1"/>
  <c r="N193" i="7"/>
  <c r="H193" i="6" s="1"/>
  <c r="N201" i="7"/>
  <c r="H201" i="6" s="1"/>
  <c r="I201" i="6" s="1"/>
  <c r="N209" i="7"/>
  <c r="H209" i="6" s="1"/>
  <c r="I209" i="6" s="1"/>
  <c r="N215" i="7"/>
  <c r="H215" i="6" s="1"/>
  <c r="I215" i="6" s="1"/>
  <c r="N223" i="7"/>
  <c r="H223" i="6" s="1"/>
  <c r="N229" i="7"/>
  <c r="H229" i="6" s="1"/>
  <c r="N237" i="7"/>
  <c r="H237" i="6" s="1"/>
  <c r="I237" i="6" s="1"/>
  <c r="N243" i="7"/>
  <c r="H243" i="6" s="1"/>
  <c r="I243" i="6" s="1"/>
  <c r="N251" i="7"/>
  <c r="H251" i="6" s="1"/>
  <c r="I251" i="6" s="1"/>
  <c r="N181" i="7"/>
  <c r="H181" i="6" s="1"/>
  <c r="I181" i="6" s="1"/>
  <c r="N197" i="7"/>
  <c r="H197" i="6" s="1"/>
  <c r="I197" i="6" s="1"/>
  <c r="N203" i="7"/>
  <c r="H203" i="6" s="1"/>
  <c r="N217" i="7"/>
  <c r="H217" i="6" s="1"/>
  <c r="I217" i="6" s="1"/>
  <c r="N225" i="7"/>
  <c r="H225" i="6" s="1"/>
  <c r="I225" i="6" s="1"/>
  <c r="N231" i="7"/>
  <c r="H231" i="6" s="1"/>
  <c r="I231" i="6" s="1"/>
  <c r="N239" i="7"/>
  <c r="H239" i="6" s="1"/>
  <c r="I239" i="6" s="1"/>
  <c r="N247" i="7"/>
  <c r="H247" i="6" s="1"/>
  <c r="I247" i="6" s="1"/>
  <c r="N171" i="7"/>
  <c r="H171" i="6" s="1"/>
  <c r="I171" i="6" s="1"/>
  <c r="N173" i="7"/>
  <c r="H173" i="6" s="1"/>
  <c r="I173" i="6" s="1"/>
  <c r="N177" i="7"/>
  <c r="H177" i="6" s="1"/>
  <c r="I177" i="6" s="1"/>
  <c r="N179" i="7"/>
  <c r="H179" i="6" s="1"/>
  <c r="I179" i="6" s="1"/>
  <c r="N187" i="7"/>
  <c r="H187" i="6" s="1"/>
  <c r="N191" i="7"/>
  <c r="H191" i="6" s="1"/>
  <c r="N199" i="7"/>
  <c r="H199" i="6" s="1"/>
  <c r="I199" i="6" s="1"/>
  <c r="N205" i="7"/>
  <c r="H205" i="6" s="1"/>
  <c r="N213" i="7"/>
  <c r="H213" i="6" s="1"/>
  <c r="I213" i="6" s="1"/>
  <c r="N219" i="7"/>
  <c r="H219" i="6" s="1"/>
  <c r="I219" i="6" s="1"/>
  <c r="N227" i="7"/>
  <c r="H227" i="6" s="1"/>
  <c r="I227" i="6" s="1"/>
  <c r="N235" i="7"/>
  <c r="H235" i="6" s="1"/>
  <c r="I235" i="6" s="1"/>
  <c r="N241" i="7"/>
  <c r="H241" i="6" s="1"/>
  <c r="I241" i="6" s="1"/>
  <c r="N249" i="7"/>
  <c r="H249" i="6" s="1"/>
  <c r="I249" i="6" s="1"/>
  <c r="N255" i="7"/>
  <c r="H255" i="6" s="1"/>
  <c r="I255" i="6" s="1"/>
  <c r="N214" i="7"/>
  <c r="H214" i="6" s="1"/>
  <c r="I214" i="6" s="1"/>
  <c r="N222" i="7"/>
  <c r="H222" i="6" s="1"/>
  <c r="I222" i="6" s="1"/>
  <c r="N230" i="7"/>
  <c r="H230" i="6" s="1"/>
  <c r="I230" i="6" s="1"/>
  <c r="N238" i="7"/>
  <c r="H238" i="6" s="1"/>
  <c r="I238" i="6" s="1"/>
  <c r="N246" i="7"/>
  <c r="H246" i="6" s="1"/>
  <c r="I246" i="6" s="1"/>
  <c r="N254" i="7"/>
  <c r="H254" i="6" s="1"/>
  <c r="I254" i="6" s="1"/>
  <c r="N259" i="7"/>
  <c r="H259" i="6" s="1"/>
  <c r="I259" i="6" s="1"/>
  <c r="N275" i="7"/>
  <c r="H275" i="6" s="1"/>
  <c r="I275" i="6" s="1"/>
  <c r="N291" i="7"/>
  <c r="H291" i="6" s="1"/>
  <c r="I291" i="6" s="1"/>
  <c r="N257" i="7"/>
  <c r="H257" i="6" s="1"/>
  <c r="I257" i="6" s="1"/>
  <c r="N273" i="7"/>
  <c r="H273" i="6" s="1"/>
  <c r="I273" i="6" s="1"/>
  <c r="N282" i="7"/>
  <c r="H282" i="6" s="1"/>
  <c r="I282" i="6" s="1"/>
  <c r="N271" i="7"/>
  <c r="H271" i="6" s="1"/>
  <c r="I271" i="6" s="1"/>
  <c r="N287" i="7"/>
  <c r="H287" i="6" s="1"/>
  <c r="I287" i="6" s="1"/>
  <c r="N296" i="7"/>
  <c r="H296" i="6" s="1"/>
  <c r="I296" i="6" s="1"/>
  <c r="N220" i="7"/>
  <c r="H220" i="6" s="1"/>
  <c r="I220" i="6" s="1"/>
  <c r="N228" i="7"/>
  <c r="H228" i="6" s="1"/>
  <c r="I228" i="6" s="1"/>
  <c r="N236" i="7"/>
  <c r="H236" i="6" s="1"/>
  <c r="I236" i="6" s="1"/>
  <c r="N244" i="7"/>
  <c r="H244" i="6" s="1"/>
  <c r="I244" i="6" s="1"/>
  <c r="N252" i="7"/>
  <c r="H252" i="6" s="1"/>
  <c r="I252" i="6" s="1"/>
  <c r="N264" i="7"/>
  <c r="H264" i="6" s="1"/>
  <c r="I264" i="6" s="1"/>
  <c r="N280" i="7"/>
  <c r="H280" i="6" s="1"/>
  <c r="I280" i="6" s="1"/>
  <c r="N262" i="7"/>
  <c r="H262" i="6" s="1"/>
  <c r="I262" i="6" s="1"/>
  <c r="N269" i="7"/>
  <c r="H269" i="6" s="1"/>
  <c r="I269" i="6" s="1"/>
  <c r="N278" i="7"/>
  <c r="H278" i="6" s="1"/>
  <c r="I278" i="6" s="1"/>
  <c r="N285" i="7"/>
  <c r="H285" i="6" s="1"/>
  <c r="I285" i="6" s="1"/>
  <c r="N294" i="7"/>
  <c r="H294" i="6" s="1"/>
  <c r="I294" i="6" s="1"/>
  <c r="N218" i="7"/>
  <c r="H218" i="6" s="1"/>
  <c r="I218" i="6" s="1"/>
  <c r="N226" i="7"/>
  <c r="H226" i="6" s="1"/>
  <c r="I226" i="6" s="1"/>
  <c r="N242" i="7"/>
  <c r="H242" i="6" s="1"/>
  <c r="I242" i="6" s="1"/>
  <c r="N250" i="7"/>
  <c r="H250" i="6" s="1"/>
  <c r="I250" i="6" s="1"/>
  <c r="N260" i="7"/>
  <c r="H260" i="6" s="1"/>
  <c r="I260" i="6" s="1"/>
  <c r="N267" i="7"/>
  <c r="H267" i="6" s="1"/>
  <c r="I267" i="6" s="1"/>
  <c r="N276" i="7"/>
  <c r="H276" i="6" s="1"/>
  <c r="I276" i="6" s="1"/>
  <c r="N283" i="7"/>
  <c r="H283" i="6" s="1"/>
  <c r="N299" i="7"/>
  <c r="H299" i="6" s="1"/>
  <c r="I299" i="6" s="1"/>
  <c r="N284" i="7"/>
  <c r="H284" i="6" s="1"/>
  <c r="I284" i="6" s="1"/>
  <c r="N258" i="7"/>
  <c r="H258" i="6" s="1"/>
  <c r="I258" i="6" s="1"/>
  <c r="N265" i="7"/>
  <c r="H265" i="6" s="1"/>
  <c r="I265" i="6" s="1"/>
  <c r="N274" i="7"/>
  <c r="H274" i="6" s="1"/>
  <c r="I274" i="6" s="1"/>
  <c r="N281" i="7"/>
  <c r="H281" i="6" s="1"/>
  <c r="I281" i="6" s="1"/>
  <c r="N290" i="7"/>
  <c r="H290" i="6" s="1"/>
  <c r="N297" i="7"/>
  <c r="H297" i="6" s="1"/>
  <c r="N270" i="7"/>
  <c r="H270" i="6" s="1"/>
  <c r="I270" i="6" s="1"/>
  <c r="N286" i="7"/>
  <c r="H286" i="6" s="1"/>
  <c r="I286" i="6" s="1"/>
  <c r="N216" i="7"/>
  <c r="H216" i="6" s="1"/>
  <c r="N224" i="7"/>
  <c r="H224" i="6" s="1"/>
  <c r="I224" i="6" s="1"/>
  <c r="N232" i="7"/>
  <c r="H232" i="6" s="1"/>
  <c r="I232" i="6" s="1"/>
  <c r="N240" i="7"/>
  <c r="H240" i="6" s="1"/>
  <c r="I240" i="6" s="1"/>
  <c r="N248" i="7"/>
  <c r="H248" i="6" s="1"/>
  <c r="I248" i="6" s="1"/>
  <c r="N256" i="7"/>
  <c r="H256" i="6" s="1"/>
  <c r="I256" i="6" s="1"/>
  <c r="N263" i="7"/>
  <c r="H263" i="6" s="1"/>
  <c r="I263" i="6" s="1"/>
  <c r="N272" i="7"/>
  <c r="H272" i="6" s="1"/>
  <c r="I272" i="6" s="1"/>
  <c r="N279" i="7"/>
  <c r="H279" i="6" s="1"/>
  <c r="N288" i="7"/>
  <c r="H288" i="6" s="1"/>
  <c r="I288" i="6" s="1"/>
  <c r="N295" i="7"/>
  <c r="H295" i="6" s="1"/>
  <c r="I295" i="6" s="1"/>
  <c r="N277" i="7"/>
  <c r="H277" i="6" s="1"/>
  <c r="I277" i="6" s="1"/>
  <c r="N261" i="7"/>
  <c r="H261" i="6" s="1"/>
  <c r="I261" i="6" s="1"/>
  <c r="N293" i="7"/>
  <c r="H293" i="6" s="1"/>
  <c r="I293" i="6" s="1"/>
  <c r="N30" i="7"/>
  <c r="H30" i="6" s="1"/>
  <c r="I30" i="6" s="1"/>
  <c r="N82" i="7"/>
  <c r="H82" i="6" s="1"/>
  <c r="N70" i="7"/>
  <c r="H70" i="6" s="1"/>
  <c r="I70" i="6" s="1"/>
  <c r="N107" i="7"/>
  <c r="H107" i="6" s="1"/>
  <c r="I107" i="6" s="1"/>
  <c r="N154" i="7"/>
  <c r="H154" i="6" s="1"/>
  <c r="N175" i="7" l="1"/>
  <c r="H175" i="6" s="1"/>
  <c r="N141" i="7"/>
  <c r="H141" i="6" s="1"/>
  <c r="I141" i="6" s="1"/>
  <c r="N268" i="7"/>
  <c r="H268" i="6" s="1"/>
  <c r="I268" i="6" s="1"/>
  <c r="N298" i="7"/>
  <c r="H298" i="6" s="1"/>
  <c r="I298" i="6" s="1"/>
  <c r="N292" i="7"/>
  <c r="H292" i="6" s="1"/>
  <c r="I292" i="6" s="1"/>
  <c r="N211" i="7"/>
  <c r="H211" i="6" s="1"/>
  <c r="I211" i="6" s="1"/>
  <c r="N186" i="7"/>
  <c r="H186" i="6" s="1"/>
  <c r="N266" i="7"/>
  <c r="H266" i="6" s="1"/>
  <c r="I266" i="6" s="1"/>
  <c r="N234" i="7"/>
  <c r="H234" i="6" s="1"/>
  <c r="I234" i="6" s="1"/>
  <c r="N253" i="7"/>
  <c r="H253" i="6" s="1"/>
  <c r="N172" i="7"/>
  <c r="H172" i="6" s="1"/>
  <c r="I172" i="6" s="1"/>
  <c r="N289" i="7"/>
  <c r="H289" i="6" s="1"/>
  <c r="I289" i="6" s="1"/>
  <c r="N174" i="7"/>
  <c r="H174" i="6" s="1"/>
  <c r="I174" i="6" s="1"/>
  <c r="N98" i="7"/>
  <c r="H98" i="6" s="1"/>
  <c r="I98" i="6" s="1"/>
  <c r="N64" i="7"/>
  <c r="H64" i="6" s="1"/>
  <c r="I64" i="6" s="1"/>
  <c r="N134" i="7"/>
  <c r="H134" i="6" s="1"/>
  <c r="N103" i="7"/>
  <c r="H103" i="6" s="1"/>
  <c r="I103" i="6" s="1"/>
  <c r="N77" i="7"/>
  <c r="H77" i="6" s="1"/>
  <c r="I77" i="6" s="1"/>
  <c r="N151" i="7"/>
  <c r="H151" i="6" s="1"/>
  <c r="I151" i="6" s="1"/>
  <c r="N155" i="7"/>
  <c r="H155" i="6" s="1"/>
  <c r="I155" i="6" s="1"/>
  <c r="N17" i="7"/>
  <c r="H17" i="6" s="1"/>
  <c r="I17" i="6" s="1"/>
  <c r="N143" i="7"/>
  <c r="H143" i="6" s="1"/>
  <c r="I143" i="6" s="1"/>
  <c r="N101" i="7"/>
  <c r="H101" i="6" s="1"/>
  <c r="I101" i="6" s="1"/>
  <c r="N153" i="7"/>
  <c r="H153" i="6" s="1"/>
  <c r="N156" i="7"/>
  <c r="H156" i="6" s="1"/>
  <c r="I156" i="6" s="1"/>
  <c r="N129" i="7"/>
  <c r="H129" i="6" s="1"/>
  <c r="I129" i="6" s="1"/>
  <c r="N131" i="7"/>
  <c r="H131" i="6" s="1"/>
  <c r="I131" i="6" s="1"/>
  <c r="N32" i="7"/>
  <c r="H32" i="6" s="1"/>
  <c r="I32" i="6" s="1"/>
  <c r="N38" i="7"/>
  <c r="H38" i="6" s="1"/>
  <c r="I38" i="6" s="1"/>
  <c r="N72" i="7"/>
  <c r="H72" i="6" s="1"/>
  <c r="I72" i="6" s="1"/>
  <c r="N84" i="7"/>
  <c r="H84" i="6" s="1"/>
  <c r="N55" i="7"/>
  <c r="H55" i="6" s="1"/>
  <c r="I55" i="6" s="1"/>
  <c r="N36" i="7"/>
  <c r="H36" i="6" s="1"/>
  <c r="I36" i="6" s="1"/>
  <c r="N29" i="7"/>
  <c r="H29" i="6" s="1"/>
  <c r="N41" i="7"/>
  <c r="H41" i="6" s="1"/>
  <c r="I41" i="6" s="1"/>
  <c r="N63" i="7"/>
  <c r="H63" i="6" s="1"/>
  <c r="I63" i="6" s="1"/>
  <c r="N34" i="7"/>
  <c r="H34" i="6" s="1"/>
  <c r="I34" i="6" s="1"/>
  <c r="N35" i="7"/>
  <c r="H35" i="6" s="1"/>
  <c r="I35" i="6" s="1"/>
  <c r="N47" i="7"/>
  <c r="H47" i="6" s="1"/>
  <c r="I47" i="6" s="1"/>
  <c r="N85" i="7"/>
  <c r="H85" i="6" s="1"/>
  <c r="I85" i="6" s="1"/>
  <c r="N93" i="7"/>
  <c r="H93" i="6" s="1"/>
  <c r="I93" i="6" s="1"/>
  <c r="N42" i="7"/>
  <c r="H42" i="6" s="1"/>
  <c r="I42" i="6" s="1"/>
  <c r="N87" i="7"/>
  <c r="H87" i="6" s="1"/>
  <c r="I87" i="6" s="1"/>
  <c r="N39" i="7"/>
  <c r="H39" i="6" s="1"/>
  <c r="I39" i="6" s="1"/>
  <c r="N53" i="7"/>
  <c r="H53" i="6" s="1"/>
  <c r="I53" i="6" s="1"/>
  <c r="N31" i="7"/>
  <c r="H31" i="6" s="1"/>
  <c r="I31" i="6" s="1"/>
  <c r="N45" i="7"/>
  <c r="H45" i="6" s="1"/>
  <c r="I45" i="6" s="1"/>
  <c r="N51" i="7"/>
  <c r="H51" i="6" s="1"/>
  <c r="N95" i="7"/>
  <c r="H95" i="6" s="1"/>
  <c r="I95" i="6" s="1"/>
  <c r="N79" i="7"/>
  <c r="H79" i="6" s="1"/>
  <c r="I79" i="6" s="1"/>
  <c r="N88" i="7"/>
  <c r="H88" i="6" s="1"/>
  <c r="I88" i="6" s="1"/>
  <c r="N108" i="7"/>
  <c r="H108" i="6" s="1"/>
  <c r="N91" i="7"/>
  <c r="H91" i="6" s="1"/>
  <c r="I91" i="6" s="1"/>
  <c r="N50" i="7"/>
  <c r="H50" i="6" s="1"/>
  <c r="I50" i="6" s="1"/>
  <c r="N94" i="7"/>
  <c r="H94" i="6" s="1"/>
  <c r="I94" i="6" s="1"/>
  <c r="N92" i="7"/>
  <c r="H92" i="6" s="1"/>
  <c r="I92" i="6" s="1"/>
  <c r="N54" i="7"/>
  <c r="H54" i="6" s="1"/>
  <c r="I54" i="6" s="1"/>
  <c r="N40" i="7"/>
  <c r="H40" i="6" s="1"/>
  <c r="I40" i="6" s="1"/>
  <c r="N106" i="7"/>
  <c r="H106" i="6" s="1"/>
  <c r="I106" i="6" s="1"/>
  <c r="N73" i="7"/>
  <c r="H73" i="6" s="1"/>
  <c r="N83" i="7"/>
  <c r="H83" i="6" s="1"/>
  <c r="N46" i="7"/>
  <c r="H46" i="6" s="1"/>
  <c r="I46" i="6" s="1"/>
  <c r="N65" i="7"/>
  <c r="H65" i="6" s="1"/>
  <c r="N75" i="7"/>
  <c r="H75" i="6" s="1"/>
  <c r="N28" i="7"/>
  <c r="H28" i="6" s="1"/>
  <c r="I28" i="6" s="1"/>
  <c r="N89" i="7"/>
  <c r="H89" i="6" s="1"/>
  <c r="I89" i="6" s="1"/>
  <c r="N37" i="7"/>
  <c r="H37" i="6" s="1"/>
  <c r="I37" i="6" s="1"/>
  <c r="N69" i="7"/>
  <c r="H69" i="6" s="1"/>
  <c r="I69" i="6" s="1"/>
  <c r="N27" i="7"/>
  <c r="H27" i="6" s="1"/>
  <c r="I27" i="6" s="1"/>
  <c r="N99" i="7"/>
  <c r="H99" i="6" s="1"/>
  <c r="N81" i="7"/>
  <c r="H81" i="6" s="1"/>
  <c r="I81" i="6" s="1"/>
  <c r="N96" i="7"/>
  <c r="H96" i="6" s="1"/>
  <c r="I96" i="6" s="1"/>
  <c r="N43" i="7"/>
  <c r="H43" i="6" s="1"/>
  <c r="I43" i="6" s="1"/>
  <c r="N74" i="7"/>
  <c r="H74" i="6" s="1"/>
  <c r="I74" i="6" s="1"/>
  <c r="N61" i="7"/>
  <c r="H61" i="6" s="1"/>
  <c r="I61" i="6" s="1"/>
  <c r="N33" i="7"/>
  <c r="H33" i="6" s="1"/>
  <c r="I33" i="6" s="1"/>
  <c r="N60" i="7"/>
  <c r="H60" i="6" s="1"/>
  <c r="I60" i="6" s="1"/>
  <c r="N100" i="7"/>
  <c r="H100" i="6" s="1"/>
  <c r="I100" i="6" s="1"/>
  <c r="N52" i="7"/>
  <c r="H52" i="6" s="1"/>
  <c r="I52" i="6" s="1"/>
  <c r="N104" i="7"/>
  <c r="H104" i="6" s="1"/>
  <c r="I104" i="6" s="1"/>
  <c r="N105" i="7"/>
  <c r="H105" i="6" s="1"/>
  <c r="I105" i="6" s="1"/>
  <c r="N44" i="7"/>
  <c r="H44" i="6" s="1"/>
  <c r="I44" i="6" s="1"/>
  <c r="N57" i="7"/>
  <c r="H57" i="6" s="1"/>
  <c r="I57" i="6" s="1"/>
  <c r="N86" i="7"/>
  <c r="H86" i="6" s="1"/>
  <c r="I86" i="6" s="1"/>
  <c r="N58" i="7"/>
  <c r="H58" i="6" s="1"/>
  <c r="I58" i="6" s="1"/>
  <c r="N67" i="7"/>
  <c r="H67" i="6" s="1"/>
  <c r="I67" i="6" s="1"/>
  <c r="N62" i="7"/>
  <c r="H62" i="6" s="1"/>
  <c r="I62" i="6" s="1"/>
  <c r="N97" i="7"/>
  <c r="H97" i="6" s="1"/>
  <c r="I97" i="6" s="1"/>
  <c r="N48" i="7"/>
  <c r="H48" i="6" s="1"/>
  <c r="I48" i="6" s="1"/>
  <c r="N68" i="7"/>
  <c r="H68" i="6" s="1"/>
  <c r="I68" i="6" s="1"/>
  <c r="N90" i="7"/>
  <c r="H90" i="6" s="1"/>
  <c r="I90" i="6" s="1"/>
  <c r="N66" i="7"/>
  <c r="H66" i="6" s="1"/>
  <c r="I66" i="6" s="1"/>
  <c r="N76" i="7"/>
  <c r="H76" i="6" s="1"/>
  <c r="I76" i="6" s="1"/>
  <c r="N80" i="7"/>
  <c r="H80" i="6" s="1"/>
  <c r="I80" i="6" s="1"/>
  <c r="N78" i="7"/>
  <c r="H78" i="6" s="1"/>
  <c r="I78" i="6" s="1"/>
  <c r="N26" i="7"/>
  <c r="H26" i="6" s="1"/>
  <c r="I26" i="6" s="1"/>
  <c r="N49" i="7"/>
  <c r="H49" i="6" s="1"/>
  <c r="I49" i="6" s="1"/>
  <c r="N71" i="7"/>
  <c r="H71" i="6" s="1"/>
  <c r="I71" i="6" s="1"/>
  <c r="N56" i="7"/>
  <c r="H56" i="6" s="1"/>
  <c r="N59" i="7"/>
  <c r="H59" i="6" s="1"/>
  <c r="I59" i="6" s="1"/>
  <c r="N102" i="7"/>
  <c r="H102" i="6" s="1"/>
  <c r="I102" i="6" s="1"/>
  <c r="N136" i="7"/>
  <c r="H136" i="6" s="1"/>
  <c r="I136" i="6" s="1"/>
  <c r="N130" i="7"/>
  <c r="H130" i="6" s="1"/>
  <c r="I130" i="6" s="1"/>
  <c r="N164" i="7"/>
  <c r="H164" i="6" s="1"/>
  <c r="I164" i="6" s="1"/>
  <c r="N114" i="7"/>
  <c r="H114" i="6" s="1"/>
  <c r="I114" i="6" s="1"/>
  <c r="N25" i="7"/>
  <c r="H25" i="6" s="1"/>
  <c r="I25" i="6" s="1"/>
  <c r="N149" i="7"/>
  <c r="H149" i="6" s="1"/>
  <c r="I149" i="6" s="1"/>
  <c r="N137" i="7"/>
  <c r="H137" i="6" s="1"/>
  <c r="I137" i="6" s="1"/>
  <c r="N161" i="7"/>
  <c r="H161" i="6" s="1"/>
  <c r="I161" i="6" s="1"/>
  <c r="N152" i="7"/>
  <c r="H152" i="6" s="1"/>
  <c r="I152" i="6" s="1"/>
  <c r="N113" i="7"/>
  <c r="H113" i="6" s="1"/>
  <c r="I113" i="6" s="1"/>
  <c r="N14" i="7"/>
  <c r="H14" i="6" s="1"/>
  <c r="N166" i="7"/>
  <c r="H166" i="6" s="1"/>
  <c r="I166" i="6" s="1"/>
  <c r="N18" i="7"/>
  <c r="H18" i="6" s="1"/>
  <c r="I18" i="6" s="1"/>
  <c r="N118" i="7"/>
  <c r="H118" i="6" s="1"/>
  <c r="N167" i="7"/>
  <c r="H167" i="6" s="1"/>
  <c r="N126" i="7"/>
  <c r="H126" i="6" s="1"/>
  <c r="I126" i="6" s="1"/>
  <c r="N144" i="7"/>
  <c r="H144" i="6" s="1"/>
  <c r="I144" i="6" s="1"/>
  <c r="N158" i="7"/>
  <c r="H158" i="6" s="1"/>
  <c r="I158" i="6" s="1"/>
  <c r="N147" i="7"/>
  <c r="H147" i="6" s="1"/>
  <c r="I147" i="6" s="1"/>
  <c r="N140" i="7"/>
  <c r="H140" i="6" s="1"/>
  <c r="I140" i="6" s="1"/>
  <c r="N23" i="7"/>
  <c r="H23" i="6" s="1"/>
  <c r="I23" i="6" s="1"/>
  <c r="N139" i="7"/>
  <c r="H139" i="6" s="1"/>
  <c r="I139" i="6" s="1"/>
  <c r="N115" i="7"/>
  <c r="H115" i="6" s="1"/>
  <c r="I115" i="6" s="1"/>
  <c r="N127" i="7"/>
  <c r="H127" i="6" s="1"/>
  <c r="I127" i="6" s="1"/>
  <c r="N21" i="7"/>
  <c r="H21" i="6" s="1"/>
  <c r="I21" i="6" s="1"/>
  <c r="N148" i="7"/>
  <c r="H148" i="6" s="1"/>
  <c r="I148" i="6" s="1"/>
  <c r="N13" i="7"/>
  <c r="H13" i="6" s="1"/>
  <c r="N150" i="7"/>
  <c r="H150" i="6" s="1"/>
  <c r="I150" i="6" s="1"/>
  <c r="N15" i="7"/>
  <c r="H15" i="6" s="1"/>
  <c r="N145" i="7"/>
  <c r="H145" i="6" s="1"/>
  <c r="I145" i="6" s="1"/>
  <c r="N119" i="7"/>
  <c r="H119" i="6" s="1"/>
  <c r="I119" i="6" s="1"/>
  <c r="H10" i="6"/>
  <c r="N169" i="7"/>
  <c r="H169" i="6" s="1"/>
  <c r="I169" i="6" s="1"/>
  <c r="N24" i="7"/>
  <c r="H24" i="6" s="1"/>
  <c r="N133" i="7"/>
  <c r="H133" i="6" s="1"/>
  <c r="N16" i="7"/>
  <c r="H16" i="6" s="1"/>
  <c r="I16" i="6" s="1"/>
  <c r="N111" i="7"/>
  <c r="H111" i="6" s="1"/>
  <c r="I111" i="6" s="1"/>
  <c r="N125" i="7"/>
  <c r="H125" i="6" s="1"/>
  <c r="N124" i="7"/>
  <c r="H124" i="6" s="1"/>
  <c r="N165" i="7"/>
  <c r="H165" i="6" s="1"/>
  <c r="I165" i="6" s="1"/>
  <c r="N19" i="7"/>
  <c r="H19" i="6" s="1"/>
  <c r="I19" i="6" s="1"/>
  <c r="N121" i="7"/>
  <c r="H121" i="6" s="1"/>
  <c r="I121" i="6" s="1"/>
  <c r="N128" i="7"/>
  <c r="H128" i="6" s="1"/>
  <c r="I128" i="6" s="1"/>
  <c r="N138" i="7"/>
  <c r="H138" i="6" s="1"/>
  <c r="N160" i="7"/>
  <c r="H160" i="6" s="1"/>
  <c r="I160" i="6" s="1"/>
  <c r="N123" i="7"/>
  <c r="H123" i="6" s="1"/>
  <c r="I123" i="6" s="1"/>
  <c r="N157" i="7"/>
  <c r="H157" i="6" s="1"/>
  <c r="I157" i="6" s="1"/>
  <c r="N159" i="7"/>
  <c r="H159" i="6" s="1"/>
  <c r="I159" i="6" s="1"/>
  <c r="N146" i="7"/>
  <c r="H146" i="6" s="1"/>
  <c r="I146" i="6" s="1"/>
  <c r="N122" i="7"/>
  <c r="H122" i="6" s="1"/>
  <c r="I122" i="6" s="1"/>
  <c r="N162" i="7"/>
  <c r="H162" i="6" s="1"/>
  <c r="I162" i="6" s="1"/>
  <c r="N168" i="7"/>
  <c r="H168" i="6" s="1"/>
  <c r="I168" i="6" s="1"/>
  <c r="N110" i="7"/>
  <c r="H110" i="6" s="1"/>
  <c r="I110" i="6" s="1"/>
  <c r="N120" i="7"/>
  <c r="H120" i="6" s="1"/>
  <c r="I120" i="6" s="1"/>
  <c r="N22" i="7"/>
  <c r="H22" i="6" s="1"/>
  <c r="I22" i="6" s="1"/>
  <c r="N163" i="7"/>
  <c r="H163" i="6" s="1"/>
  <c r="I163" i="6" s="1"/>
  <c r="N135" i="7"/>
  <c r="H135" i="6" s="1"/>
  <c r="N109" i="7"/>
  <c r="H109" i="6" s="1"/>
  <c r="I109" i="6" s="1"/>
  <c r="N117" i="7"/>
  <c r="H117" i="6" s="1"/>
  <c r="I117" i="6" s="1"/>
  <c r="N142" i="7"/>
  <c r="H142" i="6" s="1"/>
  <c r="I142" i="6" s="1"/>
  <c r="N132" i="7"/>
  <c r="H132" i="6" s="1"/>
  <c r="I132" i="6" s="1"/>
  <c r="N112" i="7"/>
  <c r="H112" i="6" s="1"/>
  <c r="I112" i="6" s="1"/>
  <c r="N116" i="7"/>
  <c r="H116" i="6" s="1"/>
  <c r="I116" i="6" s="1"/>
  <c r="N20" i="7"/>
  <c r="H20" i="6" s="1"/>
  <c r="I20" i="6" s="1"/>
  <c r="G10" i="6"/>
  <c r="I10"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Ngoctb</author>
  </authors>
  <commentList>
    <comment ref="L1" authorId="0" shapeId="0" xr:uid="{93F7E282-C2C4-42FE-9F29-7EBF3D468854}">
      <text>
        <r>
          <rPr>
            <b/>
            <sz val="9"/>
            <color indexed="81"/>
            <rFont val="Tahoma"/>
            <family val="2"/>
          </rPr>
          <t>Ngoctb:</t>
        </r>
        <r>
          <rPr>
            <sz val="9"/>
            <color indexed="81"/>
            <rFont val="Tahoma"/>
            <family val="2"/>
          </rPr>
          <t xml:space="preserve">
Correct notation, well organize, no background, readable</t>
        </r>
      </text>
    </comment>
    <comment ref="T1" authorId="0" shapeId="0" xr:uid="{A88EAF07-C65D-47E8-80CF-05D8A10B6ECB}">
      <text>
        <r>
          <rPr>
            <b/>
            <sz val="9"/>
            <color indexed="81"/>
            <rFont val="Tahoma"/>
            <family val="2"/>
          </rPr>
          <t>Ngoctb:</t>
        </r>
        <r>
          <rPr>
            <sz val="9"/>
            <color indexed="81"/>
            <rFont val="Tahoma"/>
            <family val="2"/>
          </rPr>
          <t xml:space="preserve">
Match with context, framework and coding mechanism
</t>
        </r>
      </text>
    </comment>
    <comment ref="D87" authorId="0" shapeId="0" xr:uid="{78E3BD6B-4BE9-4EFC-A3D4-D57D0D44E080}">
      <text>
        <r>
          <rPr>
            <b/>
            <sz val="9"/>
            <color indexed="81"/>
            <rFont val="Tahoma"/>
            <family val="2"/>
          </rPr>
          <t>Ngoctb:</t>
        </r>
        <r>
          <rPr>
            <sz val="9"/>
            <color indexed="81"/>
            <rFont val="Tahoma"/>
            <family val="2"/>
          </rPr>
          <t xml:space="preserve">
Sai ID trong report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G163" authorId="0" shapeId="0" xr:uid="{00D57DC7-1C8C-44FF-8927-3840A99E8435}">
      <text>
        <r>
          <rPr>
            <b/>
            <sz val="9"/>
            <color indexed="81"/>
            <rFont val="Tahoma"/>
            <family val="2"/>
          </rPr>
          <t>Admin:</t>
        </r>
        <r>
          <rPr>
            <sz val="9"/>
            <color indexed="81"/>
            <rFont val="Tahoma"/>
            <family val="2"/>
          </rPr>
          <t xml:space="preserve">
Học vs A</t>
        </r>
      </text>
    </comment>
    <comment ref="G180" authorId="0" shapeId="0" xr:uid="{A9CA0AEF-75AD-4311-97D3-34B7380AE7F7}">
      <text>
        <r>
          <rPr>
            <b/>
            <sz val="9"/>
            <color indexed="81"/>
            <rFont val="Tahoma"/>
            <family val="2"/>
          </rPr>
          <t>Admin:</t>
        </r>
        <r>
          <rPr>
            <sz val="9"/>
            <color indexed="81"/>
            <rFont val="Tahoma"/>
            <family val="2"/>
          </rPr>
          <t xml:space="preserve">
Học vs A</t>
        </r>
      </text>
    </comment>
    <comment ref="G200" authorId="0" shapeId="0" xr:uid="{AE264414-B39C-49DB-993D-36ADE38FC30D}">
      <text>
        <r>
          <rPr>
            <b/>
            <sz val="9"/>
            <color indexed="81"/>
            <rFont val="Tahoma"/>
            <family val="2"/>
          </rPr>
          <t>Admin:</t>
        </r>
        <r>
          <rPr>
            <sz val="9"/>
            <color indexed="81"/>
            <rFont val="Tahoma"/>
            <family val="2"/>
          </rPr>
          <t xml:space="preserve">
Học vs A</t>
        </r>
      </text>
    </comment>
    <comment ref="G203" authorId="0" shapeId="0" xr:uid="{2070EB58-A476-4C20-8581-33D79B10EC91}">
      <text>
        <r>
          <rPr>
            <b/>
            <sz val="9"/>
            <color indexed="81"/>
            <rFont val="Tahoma"/>
            <family val="2"/>
          </rPr>
          <t>Admin:</t>
        </r>
        <r>
          <rPr>
            <sz val="9"/>
            <color indexed="81"/>
            <rFont val="Tahoma"/>
            <family val="2"/>
          </rPr>
          <t xml:space="preserve">
Học vs A</t>
        </r>
      </text>
    </comment>
    <comment ref="G280" authorId="0" shapeId="0" xr:uid="{44180271-83FB-48A8-A246-03FD5B198B0E}">
      <text>
        <r>
          <rPr>
            <b/>
            <sz val="9"/>
            <color indexed="81"/>
            <rFont val="Tahoma"/>
            <family val="2"/>
          </rPr>
          <t>Admin:</t>
        </r>
        <r>
          <rPr>
            <sz val="9"/>
            <color indexed="81"/>
            <rFont val="Tahoma"/>
            <family val="2"/>
          </rPr>
          <t xml:space="preserve">
Hoc vs C</t>
        </r>
      </text>
    </comment>
    <comment ref="G322" authorId="0" shapeId="0" xr:uid="{70DF0BAF-4BAF-4FF7-A826-6878F55457B1}">
      <text>
        <r>
          <rPr>
            <b/>
            <sz val="9"/>
            <color indexed="81"/>
            <rFont val="Tahoma"/>
            <family val="2"/>
          </rPr>
          <t>Admin:</t>
        </r>
        <r>
          <rPr>
            <sz val="9"/>
            <color indexed="81"/>
            <rFont val="Tahoma"/>
            <family val="2"/>
          </rPr>
          <t xml:space="preserve">
Hoc voi 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J13" authorId="0" shapeId="0" xr:uid="{C2D8D976-EF0E-40B0-804B-C0724B44CF4D}">
      <text>
        <r>
          <rPr>
            <b/>
            <sz val="9"/>
            <color indexed="81"/>
            <rFont val="Tahoma"/>
            <charset val="1"/>
          </rPr>
          <t>Admin:</t>
        </r>
        <r>
          <rPr>
            <sz val="9"/>
            <color indexed="81"/>
            <rFont val="Tahoma"/>
            <charset val="1"/>
          </rPr>
          <t xml:space="preserve">
Laptop</t>
        </r>
      </text>
    </comment>
    <comment ref="K41" authorId="0" shapeId="0" xr:uid="{B280F743-0F09-47D1-A91A-B677E46A6A37}">
      <text>
        <r>
          <rPr>
            <b/>
            <sz val="9"/>
            <color indexed="81"/>
            <rFont val="Tahoma"/>
            <charset val="1"/>
          </rPr>
          <t>Admin:</t>
        </r>
        <r>
          <rPr>
            <sz val="9"/>
            <color indexed="81"/>
            <rFont val="Tahoma"/>
            <charset val="1"/>
          </rPr>
          <t xml:space="preserve">
Cố tình đưa mic sau khi thầy đã báo kết thúc</t>
        </r>
      </text>
    </comment>
    <comment ref="H42" authorId="0" shapeId="0" xr:uid="{4E0D55BB-FDA4-48F3-8924-3BD3703BF6C2}">
      <text>
        <r>
          <rPr>
            <b/>
            <sz val="9"/>
            <color indexed="81"/>
            <rFont val="Tahoma"/>
            <charset val="1"/>
          </rPr>
          <t>Admin:</t>
        </r>
        <r>
          <rPr>
            <sz val="9"/>
            <color indexed="81"/>
            <rFont val="Tahoma"/>
            <charset val="1"/>
          </rPr>
          <t xml:space="preserve">
Truoc la: 2001040066</t>
        </r>
      </text>
    </comment>
    <comment ref="C54" authorId="0" shapeId="0" xr:uid="{30D0DA85-21F0-4E2F-8B8F-64B6E9F75E1C}">
      <text>
        <r>
          <rPr>
            <b/>
            <sz val="9"/>
            <color indexed="81"/>
            <rFont val="Tahoma"/>
            <family val="2"/>
          </rPr>
          <t>Admin:</t>
        </r>
        <r>
          <rPr>
            <sz val="9"/>
            <color indexed="81"/>
            <rFont val="Tahoma"/>
            <family val="2"/>
          </rPr>
          <t xml:space="preserve">
Đăng ký muộn</t>
        </r>
      </text>
    </comment>
    <comment ref="D61" authorId="0" shapeId="0" xr:uid="{34B6EC66-15F8-4FB7-A324-474A6354CC9A}">
      <text>
        <r>
          <rPr>
            <b/>
            <sz val="9"/>
            <color indexed="81"/>
            <rFont val="Tahoma"/>
            <charset val="1"/>
          </rPr>
          <t>Admin:</t>
        </r>
        <r>
          <rPr>
            <sz val="9"/>
            <color indexed="81"/>
            <rFont val="Tahoma"/>
            <charset val="1"/>
          </rPr>
          <t xml:space="preserve">
Đổi nhóm vs lớp D vì nhóm lớp D đăng ký trùng</t>
        </r>
      </text>
    </comment>
    <comment ref="E61" authorId="0" shapeId="0" xr:uid="{2CD937D3-F4FD-4984-82F9-E2B54F8C54F9}">
      <text>
        <r>
          <rPr>
            <b/>
            <sz val="9"/>
            <color indexed="81"/>
            <rFont val="Tahoma"/>
            <charset val="1"/>
          </rPr>
          <t>Admin:</t>
        </r>
        <r>
          <rPr>
            <sz val="9"/>
            <color indexed="81"/>
            <rFont val="Tahoma"/>
            <charset val="1"/>
          </rPr>
          <t xml:space="preserve">
2201040173</t>
        </r>
      </text>
    </comment>
    <comment ref="F61" authorId="0" shapeId="0" xr:uid="{D0118268-ADFA-4DC4-95F3-EAF1472162C4}">
      <text>
        <r>
          <rPr>
            <b/>
            <sz val="9"/>
            <color indexed="81"/>
            <rFont val="Tahoma"/>
            <charset val="1"/>
          </rPr>
          <t>Admin:</t>
        </r>
        <r>
          <rPr>
            <sz val="9"/>
            <color indexed="81"/>
            <rFont val="Tahoma"/>
            <charset val="1"/>
          </rPr>
          <t xml:space="preserve">
2201040051</t>
        </r>
      </text>
    </comment>
    <comment ref="G61" authorId="0" shapeId="0" xr:uid="{ADF3472A-D45C-44B4-8688-F848F5ADD90A}">
      <text>
        <r>
          <rPr>
            <b/>
            <sz val="9"/>
            <color indexed="81"/>
            <rFont val="Tahoma"/>
            <charset val="1"/>
          </rPr>
          <t>Admin:</t>
        </r>
        <r>
          <rPr>
            <sz val="9"/>
            <color indexed="81"/>
            <rFont val="Tahoma"/>
            <charset val="1"/>
          </rPr>
          <t xml:space="preserve">
2201040195</t>
        </r>
      </text>
    </comment>
    <comment ref="D76" authorId="0" shapeId="0" xr:uid="{153D9736-3432-4AB1-8355-2728089ACB80}">
      <text>
        <r>
          <rPr>
            <b/>
            <sz val="9"/>
            <color indexed="81"/>
            <rFont val="Tahoma"/>
            <family val="2"/>
          </rPr>
          <t>Admin:</t>
        </r>
        <r>
          <rPr>
            <sz val="9"/>
            <color indexed="81"/>
            <rFont val="Tahoma"/>
            <family val="2"/>
          </rPr>
          <t xml:space="preserve">
Đăng ký nhầm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<sst xmlns="http://schemas.openxmlformats.org/spreadsheetml/2006/main" count="5779" uniqueCount="1988">
  <si>
    <t>TRƯỜNG ĐẠI HỌC HÀ NỘI</t>
  </si>
  <si>
    <t>KHOA CÔNG NGHỆ THÔNG TIN</t>
  </si>
  <si>
    <t>ĐIỂM THI KẾT THÚC HỌC PHẦN</t>
  </si>
  <si>
    <t>Môn học: SYSTEM ANALYSIS AND DESIGN - IT</t>
  </si>
  <si>
    <t>Học kỳ 1 năm học 2022-2023</t>
  </si>
  <si>
    <t>STT</t>
  </si>
  <si>
    <t>Mã sinh viên</t>
  </si>
  <si>
    <t>Họ và tên</t>
  </si>
  <si>
    <t>Lớp</t>
  </si>
  <si>
    <t>Chuyên cần</t>
  </si>
  <si>
    <t>Trong kỳ</t>
  </si>
  <si>
    <t>Cuối kỳ</t>
  </si>
  <si>
    <t>Tổng kết</t>
  </si>
  <si>
    <t>Ghi chú</t>
  </si>
  <si>
    <t>5C-17</t>
  </si>
  <si>
    <t>7C-19</t>
  </si>
  <si>
    <t>2C-19</t>
  </si>
  <si>
    <t>4C-19</t>
  </si>
  <si>
    <t>1C-19</t>
  </si>
  <si>
    <t>1901040104</t>
  </si>
  <si>
    <t>Lê Thị Hương</t>
  </si>
  <si>
    <t>3C-19</t>
  </si>
  <si>
    <t>8C-19</t>
  </si>
  <si>
    <t>7C-20</t>
  </si>
  <si>
    <t>6C-20</t>
  </si>
  <si>
    <t>2TĐ-20</t>
  </si>
  <si>
    <t>1TĐ-20</t>
  </si>
  <si>
    <t>2001060085</t>
  </si>
  <si>
    <t>Nguyễn Thùy Trang</t>
  </si>
  <si>
    <t>1C-20</t>
  </si>
  <si>
    <t>5C-20</t>
  </si>
  <si>
    <t>2001040122</t>
  </si>
  <si>
    <t>Chu Gia Long</t>
  </si>
  <si>
    <t>2001040167</t>
  </si>
  <si>
    <t>Bùi Minh Quân</t>
  </si>
  <si>
    <t>3TĐ-20</t>
  </si>
  <si>
    <t>2001060069</t>
  </si>
  <si>
    <t>Nguyễn Thị Thái</t>
  </si>
  <si>
    <t>Nguyễn Đức Mạnh</t>
  </si>
  <si>
    <t>4C-20</t>
  </si>
  <si>
    <t>2001040107</t>
  </si>
  <si>
    <t>Đoàn Trung Kiên</t>
  </si>
  <si>
    <t>3C-20</t>
  </si>
  <si>
    <t>2001060057</t>
  </si>
  <si>
    <t>Phùng Thị Minh Ngọc</t>
  </si>
  <si>
    <t>Phạm Thúy Anh</t>
  </si>
  <si>
    <t>2001040027</t>
  </si>
  <si>
    <t>Nguyễn Thành Đạt</t>
  </si>
  <si>
    <t>2001040066</t>
  </si>
  <si>
    <t>Nguyễn Hồng Hạnh</t>
  </si>
  <si>
    <t>2001040136</t>
  </si>
  <si>
    <t>Phạm Ngọc Bình Minh</t>
  </si>
  <si>
    <t>7C-18</t>
  </si>
  <si>
    <t>1901040140</t>
  </si>
  <si>
    <t>Phạm Hải Nam</t>
  </si>
  <si>
    <t>Nguyễn Minh Đức</t>
  </si>
  <si>
    <t>2001040128</t>
  </si>
  <si>
    <t>Trịnh Thị Cẩm Ly</t>
  </si>
  <si>
    <t>Nguyễn Thị Tuyết</t>
  </si>
  <si>
    <t>1901040177</t>
  </si>
  <si>
    <t>Nguyễn Ngọc Sơn</t>
  </si>
  <si>
    <t>2001040057</t>
  </si>
  <si>
    <t>Nguyễn Trường Giang</t>
  </si>
  <si>
    <t>2001040212</t>
  </si>
  <si>
    <t>Đỗ Trí Trung</t>
  </si>
  <si>
    <t>2001060014</t>
  </si>
  <si>
    <t>Nguyễn Phúc Cương</t>
  </si>
  <si>
    <t>2001060045</t>
  </si>
  <si>
    <t>Nguyễn Thị Vân Khánh</t>
  </si>
  <si>
    <t>GIẢNG VIÊN</t>
  </si>
  <si>
    <t>TRƯỞNG BỘ MÔN</t>
  </si>
  <si>
    <t>TRƯỞNG KHOA</t>
  </si>
  <si>
    <t>TS. Nguyễn Xuân Thắng</t>
  </si>
  <si>
    <t>ĐIỂM THI TRONG KỲ</t>
  </si>
  <si>
    <t>Chuyen can (Lec disc)</t>
  </si>
  <si>
    <t>Tut
Discussion 1</t>
  </si>
  <si>
    <t>Tut Discussion 2</t>
  </si>
  <si>
    <t>Tut Discussion 3</t>
  </si>
  <si>
    <t>Final Project</t>
  </si>
  <si>
    <t>Final</t>
  </si>
  <si>
    <t xml:space="preserve">Hà Nội, ngày 26 tháng 12 năm 2019 </t>
  </si>
  <si>
    <t>Topic</t>
  </si>
  <si>
    <t>Grade</t>
  </si>
  <si>
    <t>Members</t>
  </si>
  <si>
    <t>Quality of BMP (10%)</t>
  </si>
  <si>
    <t>Detail level of flow of event in RD (10%)</t>
  </si>
  <si>
    <t>Quality of prototype (10%)</t>
  </si>
  <si>
    <t>Quality of Analysis (10%)</t>
  </si>
  <si>
    <t>No of UCs &amp; deliverables</t>
  </si>
  <si>
    <t>ĐIỂM DANH</t>
  </si>
  <si>
    <t>Absent</t>
  </si>
  <si>
    <t>W2</t>
  </si>
  <si>
    <t>W3</t>
  </si>
  <si>
    <t>W4</t>
  </si>
  <si>
    <t>W5</t>
  </si>
  <si>
    <t>W6</t>
  </si>
  <si>
    <t>W7</t>
  </si>
  <si>
    <t>W8</t>
  </si>
  <si>
    <t>W9</t>
  </si>
  <si>
    <t>W10</t>
  </si>
  <si>
    <t>W11</t>
  </si>
  <si>
    <t>W12</t>
  </si>
  <si>
    <t>T2</t>
  </si>
  <si>
    <t>T3</t>
  </si>
  <si>
    <t>T4</t>
  </si>
  <si>
    <t>T5</t>
  </si>
  <si>
    <t>T6</t>
  </si>
  <si>
    <t>T7</t>
  </si>
  <si>
    <t>T8</t>
  </si>
  <si>
    <t>T9</t>
  </si>
  <si>
    <t>T10</t>
  </si>
  <si>
    <t>T11</t>
  </si>
  <si>
    <t>T12</t>
  </si>
  <si>
    <t>v</t>
  </si>
  <si>
    <t>B02</t>
  </si>
  <si>
    <t>B03</t>
  </si>
  <si>
    <t>B04</t>
  </si>
  <si>
    <t>B05</t>
  </si>
  <si>
    <t>DANH SÁCH DỰ THI</t>
  </si>
  <si>
    <t>Chữ ký</t>
  </si>
  <si>
    <t>1601040183</t>
  </si>
  <si>
    <t>Nguyễn Như Quỳnh</t>
  </si>
  <si>
    <t>2C-17</t>
  </si>
  <si>
    <t>1701040036</t>
  </si>
  <si>
    <t>Lê Thị Giang</t>
  </si>
  <si>
    <t>6C-17</t>
  </si>
  <si>
    <t>1701040043</t>
  </si>
  <si>
    <t>Nguyễn Duy Hải</t>
  </si>
  <si>
    <t>1701040080</t>
  </si>
  <si>
    <t>Lê Trung Kiên</t>
  </si>
  <si>
    <t>1701040085</t>
  </si>
  <si>
    <t>Lê Tuấn Kiệt</t>
  </si>
  <si>
    <t>3C-17</t>
  </si>
  <si>
    <t>1701040107</t>
  </si>
  <si>
    <t>1701040112</t>
  </si>
  <si>
    <t>Đào Phương Nam</t>
  </si>
  <si>
    <t>1701040143</t>
  </si>
  <si>
    <t>Nguyễn Văn Quân</t>
  </si>
  <si>
    <t>1701040183</t>
  </si>
  <si>
    <t>Đặng Thị Thu Uyên</t>
  </si>
  <si>
    <t>1801040004</t>
  </si>
  <si>
    <t>Đỗ Việt Anh</t>
  </si>
  <si>
    <t>2C-18</t>
  </si>
  <si>
    <t>1801040013</t>
  </si>
  <si>
    <t>Vũ Thị Phương Anh</t>
  </si>
  <si>
    <t>4C-18</t>
  </si>
  <si>
    <t>1801040014</t>
  </si>
  <si>
    <t>Đinh Thị Ánh</t>
  </si>
  <si>
    <t>1C-18</t>
  </si>
  <si>
    <t>1801040035</t>
  </si>
  <si>
    <t>Vũ Thị Kim Dung</t>
  </si>
  <si>
    <t>3C-18</t>
  </si>
  <si>
    <t>1801040073</t>
  </si>
  <si>
    <t>Bùi Thị Hạnh</t>
  </si>
  <si>
    <t>1801040114</t>
  </si>
  <si>
    <t>Trần Thị Hương</t>
  </si>
  <si>
    <t>1801040119</t>
  </si>
  <si>
    <t>Nguyễn Quốc Khánh</t>
  </si>
  <si>
    <t>8C-18</t>
  </si>
  <si>
    <t>1801040151</t>
  </si>
  <si>
    <t>Nguyễn Thị Hà My</t>
  </si>
  <si>
    <t>1801040159</t>
  </si>
  <si>
    <t>Nguyễn Thị Ngà</t>
  </si>
  <si>
    <t>1801040164</t>
  </si>
  <si>
    <t>Phạm Hồng Ngọc</t>
  </si>
  <si>
    <t>1801040168</t>
  </si>
  <si>
    <t>Lê Thị Hồng Nhung</t>
  </si>
  <si>
    <t>1801040180</t>
  </si>
  <si>
    <t>Nguyễn Hoàng Sơn</t>
  </si>
  <si>
    <t>5C-18</t>
  </si>
  <si>
    <t>1801040199</t>
  </si>
  <si>
    <t>Lê Tuấn Thanh</t>
  </si>
  <si>
    <t>1801040204</t>
  </si>
  <si>
    <t>Bùi Phương Thảo</t>
  </si>
  <si>
    <t>1801040207</t>
  </si>
  <si>
    <t>Lê Thị Phương Thảo</t>
  </si>
  <si>
    <t>1801040209</t>
  </si>
  <si>
    <t>Nguyễn Thị Thảo</t>
  </si>
  <si>
    <t>1801040216</t>
  </si>
  <si>
    <t>Nguyễn Thị Thùy</t>
  </si>
  <si>
    <t>1801040223</t>
  </si>
  <si>
    <t>Đỗ Hà Trang</t>
  </si>
  <si>
    <t>1801040224</t>
  </si>
  <si>
    <t>Nguyễn Thị Kiều Trang</t>
  </si>
  <si>
    <t>1801040228</t>
  </si>
  <si>
    <t>Lê Xuân Trí</t>
  </si>
  <si>
    <t>6C-18</t>
  </si>
  <si>
    <t>1801040238</t>
  </si>
  <si>
    <t>Nguyễn Thị Yến</t>
  </si>
  <si>
    <t>1701040041</t>
  </si>
  <si>
    <t>Lê Đình Thanh Hải</t>
  </si>
  <si>
    <t>1701040049</t>
  </si>
  <si>
    <t>Tạ Thị Minh Hiền</t>
  </si>
  <si>
    <t>1701040062</t>
  </si>
  <si>
    <t>Nguyễn Thị Huế</t>
  </si>
  <si>
    <t>1801040012</t>
  </si>
  <si>
    <t>Triệu Trọng Nam Anh</t>
  </si>
  <si>
    <t>1801040019</t>
  </si>
  <si>
    <t>Bùi Công Bắc</t>
  </si>
  <si>
    <t>1801040039</t>
  </si>
  <si>
    <t>Phạm Tiến Dũng</t>
  </si>
  <si>
    <t>1801040074</t>
  </si>
  <si>
    <t>Nguyễn Thị Hạnh</t>
  </si>
  <si>
    <t>1801040088</t>
  </si>
  <si>
    <t>Nguyễn Thị Quỳnh Hoa</t>
  </si>
  <si>
    <t>1801040089</t>
  </si>
  <si>
    <t>Đỗ Văn Hòa</t>
  </si>
  <si>
    <t>1801040091</t>
  </si>
  <si>
    <t>Vũ Thu Hoài</t>
  </si>
  <si>
    <t>1801040092</t>
  </si>
  <si>
    <t>Đặng Huy Hoàng</t>
  </si>
  <si>
    <t>1801040094</t>
  </si>
  <si>
    <t>Hồ Huy Hoàng</t>
  </si>
  <si>
    <t>1801040095</t>
  </si>
  <si>
    <t>Nguyễn Đức Hoàng</t>
  </si>
  <si>
    <t>1801040098</t>
  </si>
  <si>
    <t>Dương Thị Huệ</t>
  </si>
  <si>
    <t>1801040108</t>
  </si>
  <si>
    <t>Vũ Quang Huy</t>
  </si>
  <si>
    <t>1801040116</t>
  </si>
  <si>
    <t>Hà Gia Kính</t>
  </si>
  <si>
    <t>1801040120</t>
  </si>
  <si>
    <t>Văn Đức Khánh</t>
  </si>
  <si>
    <t>1801040134</t>
  </si>
  <si>
    <t>Nguyễn Thành Long</t>
  </si>
  <si>
    <t>1801040146</t>
  </si>
  <si>
    <t>Nguyễn Tiến Minh</t>
  </si>
  <si>
    <t>1801040166</t>
  </si>
  <si>
    <t>Bùi Tùng Nhật</t>
  </si>
  <si>
    <t>1801040194</t>
  </si>
  <si>
    <t>Trần Thị Ngọc Tú</t>
  </si>
  <si>
    <t>1801040208</t>
  </si>
  <si>
    <t>Nguyễn Minh Thảo</t>
  </si>
  <si>
    <t>1801040225</t>
  </si>
  <si>
    <t>Nguyễn Thị Quỳnh Trang</t>
  </si>
  <si>
    <t>Dương Chung Linh</t>
  </si>
  <si>
    <t>5C-16</t>
  </si>
  <si>
    <t>Phạm Bích Hòa</t>
  </si>
  <si>
    <t>1C-16</t>
  </si>
  <si>
    <t>Đinh Phương Nam</t>
  </si>
  <si>
    <t>2C-16</t>
  </si>
  <si>
    <t>Nguyễn Thế Tùng</t>
  </si>
  <si>
    <t>Lê Hà Quang Anh</t>
  </si>
  <si>
    <t>Điểm cộng thêm</t>
  </si>
  <si>
    <t>Full Name</t>
  </si>
  <si>
    <t>First Name</t>
  </si>
  <si>
    <t>Last Name</t>
  </si>
  <si>
    <t>Email Address</t>
  </si>
  <si>
    <t>Due Date</t>
  </si>
  <si>
    <t>Tag</t>
  </si>
  <si>
    <t>Status</t>
  </si>
  <si>
    <t>Feedback</t>
  </si>
  <si>
    <t>Points</t>
  </si>
  <si>
    <t/>
  </si>
  <si>
    <t>Nguyen Duc An</t>
  </si>
  <si>
    <t>Nguyen Duc</t>
  </si>
  <si>
    <t>An</t>
  </si>
  <si>
    <t>Nguyen Minh Phuc</t>
  </si>
  <si>
    <t>Nguyen Minh</t>
  </si>
  <si>
    <t>Phuc</t>
  </si>
  <si>
    <t>2001040165@ms.hanu.edu.vn</t>
  </si>
  <si>
    <t>Hoang Minh Quan</t>
  </si>
  <si>
    <t>Hoang Minh</t>
  </si>
  <si>
    <t>Quan</t>
  </si>
  <si>
    <t>2001040170@ms.hanu.edu.vn</t>
  </si>
  <si>
    <t>Bui Minh Quan</t>
  </si>
  <si>
    <t>Bui Minh</t>
  </si>
  <si>
    <t>2001040167@ms.hanu.edu.vn</t>
  </si>
  <si>
    <t>Thai</t>
  </si>
  <si>
    <t>Pham Tuan</t>
  </si>
  <si>
    <t>Quang</t>
  </si>
  <si>
    <t>Nguyen Thu</t>
  </si>
  <si>
    <t>Trang</t>
  </si>
  <si>
    <t>Dao Minh Thanh</t>
  </si>
  <si>
    <t>Dao Minh</t>
  </si>
  <si>
    <t>Thanh</t>
  </si>
  <si>
    <t>2001040186@ms.hanu.edu.vn</t>
  </si>
  <si>
    <t>Nam</t>
  </si>
  <si>
    <t>Duyen</t>
  </si>
  <si>
    <t>Vuong Minh Duc</t>
  </si>
  <si>
    <t>Vuong Minh</t>
  </si>
  <si>
    <t>Duc</t>
  </si>
  <si>
    <t>2001040042@ms.hanu.edu.vn</t>
  </si>
  <si>
    <t>Anh</t>
  </si>
  <si>
    <t>Quyen</t>
  </si>
  <si>
    <t>Nguyen Hoang</t>
  </si>
  <si>
    <t>Minh</t>
  </si>
  <si>
    <t>Chi</t>
  </si>
  <si>
    <t>Vu Thi</t>
  </si>
  <si>
    <t>Ngoc</t>
  </si>
  <si>
    <t>Nguyen Thanh Truc</t>
  </si>
  <si>
    <t>Nguyen Thanh</t>
  </si>
  <si>
    <t>Truc</t>
  </si>
  <si>
    <t>2001060087@ms.hanu.edu.vn</t>
  </si>
  <si>
    <t>Ta Phuong Uyen</t>
  </si>
  <si>
    <t>Ta Phuong</t>
  </si>
  <si>
    <t>Uyen</t>
  </si>
  <si>
    <t>2001060091@ms.hanu.edu.vn</t>
  </si>
  <si>
    <t>Nguyen Ngoc</t>
  </si>
  <si>
    <t>Huyen</t>
  </si>
  <si>
    <t>Nguyen Thi</t>
  </si>
  <si>
    <t>Hoa</t>
  </si>
  <si>
    <t>Nguyen Thai An</t>
  </si>
  <si>
    <t>Nguyen Thai</t>
  </si>
  <si>
    <t>2001060001@ms.hanu.edu.vn</t>
  </si>
  <si>
    <t>Tran Thi Kim Hue</t>
  </si>
  <si>
    <t>Tran Thi Kim</t>
  </si>
  <si>
    <t>Hue</t>
  </si>
  <si>
    <t>2001060032@ms.hanu.edu.vn</t>
  </si>
  <si>
    <t>Nguyen Thi Thu Phuong</t>
  </si>
  <si>
    <t>Nguyen Thi Thu</t>
  </si>
  <si>
    <t>Phuong</t>
  </si>
  <si>
    <t>2001060064@ms.hanu.edu.vn</t>
  </si>
  <si>
    <t>Nguyet</t>
  </si>
  <si>
    <t>Huong</t>
  </si>
  <si>
    <t>Le Nguyen Khanh Linh</t>
  </si>
  <si>
    <t>Le Nguyen Khanh</t>
  </si>
  <si>
    <t>Linh</t>
  </si>
  <si>
    <t>2001060046@ms.hanu.edu.vn</t>
  </si>
  <si>
    <t>Kim Phuong Anh</t>
  </si>
  <si>
    <t>Kim Phuong</t>
  </si>
  <si>
    <t>2001060002@ms.hanu.edu.vn</t>
  </si>
  <si>
    <t>Truong Thi Ngoc Tu</t>
  </si>
  <si>
    <t>Truong Thi Ngoc</t>
  </si>
  <si>
    <t>Tu</t>
  </si>
  <si>
    <t>2001060090@ms.hanu.edu.vn</t>
  </si>
  <si>
    <t>Khuc Thi Khanh Huyen</t>
  </si>
  <si>
    <t>Khuc Thi Khanh</t>
  </si>
  <si>
    <t>2001060038@ms.hanu.edu.vn</t>
  </si>
  <si>
    <t>Phung Thi Quynh Trang</t>
  </si>
  <si>
    <t>Phung Thi Quynh</t>
  </si>
  <si>
    <t>2001060086@ms.hanu.edu.vn</t>
  </si>
  <si>
    <t>Nguyen Thuy Trang</t>
  </si>
  <si>
    <t>Nguyen Thuy</t>
  </si>
  <si>
    <t>2001060085@ms.hanu.edu.vn</t>
  </si>
  <si>
    <t>Nguyen Thi Thanh Nhan</t>
  </si>
  <si>
    <t>Nguyen Thi Thanh</t>
  </si>
  <si>
    <t>Nhan</t>
  </si>
  <si>
    <t>2001060061@ms.hanu.edu.vn</t>
  </si>
  <si>
    <t>Dang Nhat Quang</t>
  </si>
  <si>
    <t>Dang Nhat</t>
  </si>
  <si>
    <t>2001040173@ms.hanu.edu.vn</t>
  </si>
  <si>
    <t>Son</t>
  </si>
  <si>
    <t>Do Yen Nhi</t>
  </si>
  <si>
    <t>Do Yen</t>
  </si>
  <si>
    <t>Nhi</t>
  </si>
  <si>
    <t>2001040159@ms.hanu.edu.vn</t>
  </si>
  <si>
    <t>Nguyen Thi Tu Quyen</t>
  </si>
  <si>
    <t>Nguyen Thi Tu</t>
  </si>
  <si>
    <t>2001040178@ms.hanu.edu.vn</t>
  </si>
  <si>
    <t>Duy</t>
  </si>
  <si>
    <t>Hoang</t>
  </si>
  <si>
    <t>Duong</t>
  </si>
  <si>
    <t>Thu</t>
  </si>
  <si>
    <t>Le Quang</t>
  </si>
  <si>
    <t>Thao</t>
  </si>
  <si>
    <t>Ngo Thi Nguyet</t>
  </si>
  <si>
    <t>Ngo Thi</t>
  </si>
  <si>
    <t>2001040157@ms.hanu.edu.vn</t>
  </si>
  <si>
    <t>Luong Thi Uy Thieu</t>
  </si>
  <si>
    <t>Luong Thi Uy</t>
  </si>
  <si>
    <t>Thieu</t>
  </si>
  <si>
    <t>2001040194@ms.hanu.edu.vn</t>
  </si>
  <si>
    <t>Nguyen Ngoc Son</t>
  </si>
  <si>
    <t>1901040177@ms.hanu.edu.vn</t>
  </si>
  <si>
    <t>Binh</t>
  </si>
  <si>
    <t>Pham Duc Quy</t>
  </si>
  <si>
    <t>Pham Duc</t>
  </si>
  <si>
    <t>Quy</t>
  </si>
  <si>
    <t>2001040177@ms.hanu.edu.vn</t>
  </si>
  <si>
    <t>Luu Thi Dung</t>
  </si>
  <si>
    <t>Luu Thi</t>
  </si>
  <si>
    <t>Dung</t>
  </si>
  <si>
    <t>2001040043@ms.hanu.edu.vn</t>
  </si>
  <si>
    <t>Bui Thi</t>
  </si>
  <si>
    <t>Thuy</t>
  </si>
  <si>
    <t>Le Thi Minh Thuy</t>
  </si>
  <si>
    <t>Le Thi Minh</t>
  </si>
  <si>
    <t>2001060080@ms.hanu.edu.vn</t>
  </si>
  <si>
    <t>Nguyen Thi Hong Nhung</t>
  </si>
  <si>
    <t>Nguyen Thi Hong</t>
  </si>
  <si>
    <t>Nhung</t>
  </si>
  <si>
    <t>Luong Thuc Anh</t>
  </si>
  <si>
    <t>Luong Thuc</t>
  </si>
  <si>
    <t>2001060004@ms.hanu.edu.vn</t>
  </si>
  <si>
    <t>Nguyen Thi Anh</t>
  </si>
  <si>
    <t>Tran Quang Dat</t>
  </si>
  <si>
    <t>Tran Quang</t>
  </si>
  <si>
    <t>Dat</t>
  </si>
  <si>
    <t>2001060015@ms.hanu.edu.vn</t>
  </si>
  <si>
    <t>Ho Van Hieu</t>
  </si>
  <si>
    <t>Ho Van</t>
  </si>
  <si>
    <t>Hieu</t>
  </si>
  <si>
    <t>2001040075@ms.hanu.edu.vn</t>
  </si>
  <si>
    <t>Pham Thuy Anh</t>
  </si>
  <si>
    <t>Pham Thuy</t>
  </si>
  <si>
    <t>2001040008@ms.hanu.edu.vn</t>
  </si>
  <si>
    <t>Nguyen Phu Cuong</t>
  </si>
  <si>
    <t>Nguyen Phu</t>
  </si>
  <si>
    <t>Cuong</t>
  </si>
  <si>
    <t>2001040021@ms.hanu.edu.vn</t>
  </si>
  <si>
    <t>Nguyen Thi Xuan</t>
  </si>
  <si>
    <t>Vuong</t>
  </si>
  <si>
    <t>Tran Tien</t>
  </si>
  <si>
    <t>Tung</t>
  </si>
  <si>
    <t>Khuat Gia Nguyen Tuan</t>
  </si>
  <si>
    <t>Khuat Gia Nguyen</t>
  </si>
  <si>
    <t>Tuan</t>
  </si>
  <si>
    <t>2001040218@ms.hanu.edu.vn</t>
  </si>
  <si>
    <t>Giang</t>
  </si>
  <si>
    <t>Nguyen Phuong</t>
  </si>
  <si>
    <t>Nguyen Mai Duyen</t>
  </si>
  <si>
    <t>Nguyen Mai</t>
  </si>
  <si>
    <t>2001060021@ms.hanu.edu.vn</t>
  </si>
  <si>
    <t>Trieu Thanh Lam</t>
  </si>
  <si>
    <t>Trieu Thanh</t>
  </si>
  <si>
    <t>Lam</t>
  </si>
  <si>
    <t>2001040111@ms.hanu.edu.vn</t>
  </si>
  <si>
    <t>Pham Thi Diep</t>
  </si>
  <si>
    <t>Pham Thi</t>
  </si>
  <si>
    <t>Diep</t>
  </si>
  <si>
    <t>2001060017@ms.hanu.edu.vn</t>
  </si>
  <si>
    <t>Hung</t>
  </si>
  <si>
    <t>Pham Anh Tu</t>
  </si>
  <si>
    <t>Pham Anh</t>
  </si>
  <si>
    <t>2001040216@ms.hanu.edu.vn</t>
  </si>
  <si>
    <t>Hai</t>
  </si>
  <si>
    <t>Mac Duy Khanh</t>
  </si>
  <si>
    <t>Mac Duy</t>
  </si>
  <si>
    <t>Khanh</t>
  </si>
  <si>
    <t>1901040110@ms.hanu.edu.vn</t>
  </si>
  <si>
    <t>Pham Tuan Minh</t>
  </si>
  <si>
    <t>2001040137@ms.hanu.edu.vn</t>
  </si>
  <si>
    <t>Phung Thi Minh Ngoc</t>
  </si>
  <si>
    <t>Phung Thi Minh</t>
  </si>
  <si>
    <t>2001060057@ms.hanu.edu.vn</t>
  </si>
  <si>
    <t>Tran Thi Mai Phuong</t>
  </si>
  <si>
    <t>Tran Thi Mai</t>
  </si>
  <si>
    <t>2001060065@ms.hanu.edu.vn</t>
  </si>
  <si>
    <t>Bui Khanh Ly</t>
  </si>
  <si>
    <t>Bui Khanh</t>
  </si>
  <si>
    <t>Ly</t>
  </si>
  <si>
    <t>2001060050@ms.hanu.edu.vn</t>
  </si>
  <si>
    <t>Pham Ngoc Binh Minh</t>
  </si>
  <si>
    <t>Pham Ngoc Binh</t>
  </si>
  <si>
    <t>2001040136@ms.hanu.edu.vn</t>
  </si>
  <si>
    <t>Nguyen The</t>
  </si>
  <si>
    <t>Long</t>
  </si>
  <si>
    <t>Nguyen Xuan</t>
  </si>
  <si>
    <t>Hien</t>
  </si>
  <si>
    <t>Nguyen Thi Van Khanh</t>
  </si>
  <si>
    <t>Nguyen Thi Van</t>
  </si>
  <si>
    <t>2001060045@ms.hanu.edu.vn</t>
  </si>
  <si>
    <t>Oanh</t>
  </si>
  <si>
    <t>Dao Anh Thu</t>
  </si>
  <si>
    <t>Dao Anh</t>
  </si>
  <si>
    <t>2001060077@ms.hanu.edu.vn</t>
  </si>
  <si>
    <t>Nguyen Thi Thu Huong</t>
  </si>
  <si>
    <t>2001060033@ms.hanu.edu.vn</t>
  </si>
  <si>
    <t>Tran Thi Anh Thu</t>
  </si>
  <si>
    <t>Tran Thi Anh</t>
  </si>
  <si>
    <t>2001040196@ms.hanu.edu.vn</t>
  </si>
  <si>
    <t>Dang Tien Anh</t>
  </si>
  <si>
    <t>Dang Tien</t>
  </si>
  <si>
    <t>1901040005@ms.hanu.edu.vn</t>
  </si>
  <si>
    <t>Nong Ngoc Huyen</t>
  </si>
  <si>
    <t>Nong Ngoc</t>
  </si>
  <si>
    <t>2001060042@ms.hanu.edu.vn</t>
  </si>
  <si>
    <t>Ninh</t>
  </si>
  <si>
    <t>Thuan</t>
  </si>
  <si>
    <t>Tran Dinh</t>
  </si>
  <si>
    <t>Hiep</t>
  </si>
  <si>
    <t>Do Thi Thuy</t>
  </si>
  <si>
    <t>Tran Duc</t>
  </si>
  <si>
    <t>Le Thi Thao Nguyen</t>
  </si>
  <si>
    <t>Le Thi Thao</t>
  </si>
  <si>
    <t>Nguyen</t>
  </si>
  <si>
    <t>2001060058@ms.hanu.edu.vn</t>
  </si>
  <si>
    <t>Tien</t>
  </si>
  <si>
    <t>Tran Trung</t>
  </si>
  <si>
    <t>Nguyen Tien</t>
  </si>
  <si>
    <t>Nguyen Minh Hieu</t>
  </si>
  <si>
    <t>Hoang My Duyen</t>
  </si>
  <si>
    <t>Hoang My</t>
  </si>
  <si>
    <t>2001040051@ms.hanu.edu.vn</t>
  </si>
  <si>
    <t>Thom</t>
  </si>
  <si>
    <t>Tran Hoang Lan</t>
  </si>
  <si>
    <t>Tran Hoang</t>
  </si>
  <si>
    <t>Lan</t>
  </si>
  <si>
    <t>1901040120@ms.hanu.edu.vn</t>
  </si>
  <si>
    <t>Tran Khac Linh</t>
  </si>
  <si>
    <t>Tran Khac</t>
  </si>
  <si>
    <t>2001040121@ms.hanu.edu.vn</t>
  </si>
  <si>
    <t>Do Tri Trung</t>
  </si>
  <si>
    <t>Do Tri</t>
  </si>
  <si>
    <t>Trung</t>
  </si>
  <si>
    <t>2001040212@ms.hanu.edu.vn</t>
  </si>
  <si>
    <t>Le Thi</t>
  </si>
  <si>
    <t>Nguyen Thanh Dat</t>
  </si>
  <si>
    <t>2001040027@ms.hanu.edu.vn</t>
  </si>
  <si>
    <t>Nhan Minh Thuan</t>
  </si>
  <si>
    <t>Nhan Minh</t>
  </si>
  <si>
    <t>1901040215@ms.hanu.edu.vn</t>
  </si>
  <si>
    <t>Doan Trung Kien</t>
  </si>
  <si>
    <t>Doan Trung</t>
  </si>
  <si>
    <t>Kien</t>
  </si>
  <si>
    <t>2001040107@ms.hanu.edu.vn</t>
  </si>
  <si>
    <t>Tran Minh</t>
  </si>
  <si>
    <t>Nghia</t>
  </si>
  <si>
    <t>Tran Thi</t>
  </si>
  <si>
    <t>Chu Gia</t>
  </si>
  <si>
    <t>2001040122@ms.hanu.edu.vn</t>
  </si>
  <si>
    <t>Tran Duy</t>
  </si>
  <si>
    <t>Huy</t>
  </si>
  <si>
    <t>Nguyen Thi Mai Linh</t>
  </si>
  <si>
    <t>Nguyen Thi Mai</t>
  </si>
  <si>
    <t>2001040120@ms.hanu.edu.vn</t>
  </si>
  <si>
    <t>Viet</t>
  </si>
  <si>
    <t>Nguyen Thi Quynh</t>
  </si>
  <si>
    <t>Hoang Nguyen</t>
  </si>
  <si>
    <t>2101040001@ms.hanu.edu.vn</t>
  </si>
  <si>
    <t>Hoa Duc Lam</t>
  </si>
  <si>
    <t>Hoa Duc</t>
  </si>
  <si>
    <t>1901060022@ms.hanu.edu.vn</t>
  </si>
  <si>
    <t>Turned in</t>
  </si>
  <si>
    <t>Van</t>
  </si>
  <si>
    <t>ID</t>
  </si>
  <si>
    <t>1901040016</t>
  </si>
  <si>
    <t>Nguyễn Thị Quỳnh Anh</t>
  </si>
  <si>
    <t>1901040136</t>
  </si>
  <si>
    <t>Đỗ Hoài Nam</t>
  </si>
  <si>
    <t>Chu Quang Huy</t>
  </si>
  <si>
    <t>2001040133</t>
  </si>
  <si>
    <t>Nguyễn Anh Minh</t>
  </si>
  <si>
    <t>7C-21</t>
  </si>
  <si>
    <t>2101040214</t>
  </si>
  <si>
    <t>Lê Quốc Vũ</t>
  </si>
  <si>
    <t>3C-21</t>
  </si>
  <si>
    <t>3TĐ-21</t>
  </si>
  <si>
    <t>5C-21</t>
  </si>
  <si>
    <t>6C-21</t>
  </si>
  <si>
    <t>2101040029</t>
  </si>
  <si>
    <t>Trần Hoàng Anh</t>
  </si>
  <si>
    <t>2101040051</t>
  </si>
  <si>
    <t>Mai Đức Đạt</t>
  </si>
  <si>
    <t>2101040055</t>
  </si>
  <si>
    <t>Phạm Văn Du</t>
  </si>
  <si>
    <t>2101040065</t>
  </si>
  <si>
    <t>Nguyễn Tiến Dũng</t>
  </si>
  <si>
    <t>2101040103</t>
  </si>
  <si>
    <t>Trần Quang Huy</t>
  </si>
  <si>
    <t>4C-21</t>
  </si>
  <si>
    <t>2101040148</t>
  </si>
  <si>
    <t>Trần Hữu Quân</t>
  </si>
  <si>
    <t>Nguyễn Minh Quang</t>
  </si>
  <si>
    <t>2C-21</t>
  </si>
  <si>
    <t>2101040158</t>
  </si>
  <si>
    <t>Vương Trung Sơn</t>
  </si>
  <si>
    <t>2101040159</t>
  </si>
  <si>
    <t>Trần Văn Sỹ</t>
  </si>
  <si>
    <t>2101060010</t>
  </si>
  <si>
    <t>Ngọc Thị Thảo Anh</t>
  </si>
  <si>
    <t>2TĐ-21</t>
  </si>
  <si>
    <t>2101060067</t>
  </si>
  <si>
    <t>Nguyễn Chí Thành</t>
  </si>
  <si>
    <t>1TĐ-21</t>
  </si>
  <si>
    <t>Mai Minh Trang</t>
  </si>
  <si>
    <t>2101040050</t>
  </si>
  <si>
    <t>Lê Tiến Đạt</t>
  </si>
  <si>
    <t>1C-21</t>
  </si>
  <si>
    <t>2101040108</t>
  </si>
  <si>
    <t>Nguyễn Tùng Lâm</t>
  </si>
  <si>
    <t>2101060038</t>
  </si>
  <si>
    <t>Nguyễn Linh Hương</t>
  </si>
  <si>
    <t>2101060071</t>
  </si>
  <si>
    <t>Trần Thị Phương Thảo</t>
  </si>
  <si>
    <t>2001040174</t>
  </si>
  <si>
    <t>Đào Ngọc Quang</t>
  </si>
  <si>
    <t>2101040037</t>
  </si>
  <si>
    <t>Đặng Thị Khánh Chi</t>
  </si>
  <si>
    <t>2101040063</t>
  </si>
  <si>
    <t>Trần Minh Đức</t>
  </si>
  <si>
    <t>2101040078</t>
  </si>
  <si>
    <t>Nguyễn Thái Hà</t>
  </si>
  <si>
    <t>2101040095</t>
  </si>
  <si>
    <t>Lê Việt Hồng</t>
  </si>
  <si>
    <t>2101040099</t>
  </si>
  <si>
    <t>Nguyễn Mai Hương</t>
  </si>
  <si>
    <t>2101040137</t>
  </si>
  <si>
    <t>Hoàng Anh Nhân</t>
  </si>
  <si>
    <t>2101040201</t>
  </si>
  <si>
    <t>Nguyễn Công Tuấn</t>
  </si>
  <si>
    <t>1801040210</t>
  </si>
  <si>
    <t>Nguyễn Đức Thắng</t>
  </si>
  <si>
    <t>1901040042</t>
  </si>
  <si>
    <t>Mai Tiến Dũng</t>
  </si>
  <si>
    <t>Nguyễn Huy Hoàng</t>
  </si>
  <si>
    <t>2001040129</t>
  </si>
  <si>
    <t>Dương Ngọc Mai</t>
  </si>
  <si>
    <t>2001040156</t>
  </si>
  <si>
    <t>Vũ Trí Nguyện</t>
  </si>
  <si>
    <t>2001040161</t>
  </si>
  <si>
    <t>Quách Ngọc Ninh</t>
  </si>
  <si>
    <t>2001040224</t>
  </si>
  <si>
    <t>Phạm Tiến Việt</t>
  </si>
  <si>
    <t>2101040077</t>
  </si>
  <si>
    <t>Đặng Thu Hà</t>
  </si>
  <si>
    <t>2101040084</t>
  </si>
  <si>
    <t>Lê Thuý Hiền</t>
  </si>
  <si>
    <t>2101040121</t>
  </si>
  <si>
    <t>Nguyễn Giang Minh</t>
  </si>
  <si>
    <t>2101040130</t>
  </si>
  <si>
    <t>Trần Phương Nam</t>
  </si>
  <si>
    <t>2101040141</t>
  </si>
  <si>
    <t>Trần Trọng Phúc</t>
  </si>
  <si>
    <t>2101040142</t>
  </si>
  <si>
    <t>Nguyễn Ngọc Nam Phương</t>
  </si>
  <si>
    <t>2101040215</t>
  </si>
  <si>
    <t>Mai Thái Vũ</t>
  </si>
  <si>
    <t>2101060005</t>
  </si>
  <si>
    <t>Nguyễn Thùy An</t>
  </si>
  <si>
    <t>Tut Discussion 4</t>
  </si>
  <si>
    <t>A3</t>
  </si>
  <si>
    <t>A2</t>
  </si>
  <si>
    <t>SAD FALL 2023 - Assignment Data</t>
  </si>
  <si>
    <t>Assignments</t>
  </si>
  <si>
    <t>Nguyen Dang Hung</t>
  </si>
  <si>
    <t>Nguyen Dang</t>
  </si>
  <si>
    <t>2001040085@ms.hanu.edu.vn</t>
  </si>
  <si>
    <t>SAD Midterm Test - Fall 2023</t>
  </si>
  <si>
    <t>Turned in late</t>
  </si>
  <si>
    <t>Do Dao Mai Khanh</t>
  </si>
  <si>
    <t>Do Dao Mai</t>
  </si>
  <si>
    <t>1901040109@ms.hanu.edu.vn</t>
  </si>
  <si>
    <t>Le Phuong Thao</t>
  </si>
  <si>
    <t>Le Phuong</t>
  </si>
  <si>
    <t>2101040171@ms.hanu.edu.vn</t>
  </si>
  <si>
    <t>Dinh Thu Trang</t>
  </si>
  <si>
    <t>Dinh Thu</t>
  </si>
  <si>
    <t>2101040187@ms.hanu.edu.vn</t>
  </si>
  <si>
    <t>Doan Van Hiep</t>
  </si>
  <si>
    <t>Doan Van</t>
  </si>
  <si>
    <t>2101040085@ms.hanu.edu.vn</t>
  </si>
  <si>
    <t>Nguyen Hoang Hai</t>
  </si>
  <si>
    <t>2001040062@ms.hanu.edu.vn</t>
  </si>
  <si>
    <t>Hoang Duy Vuong</t>
  </si>
  <si>
    <t>Hoang Duy</t>
  </si>
  <si>
    <t>2101040216@ms.hanu.edu.vn</t>
  </si>
  <si>
    <t>Dao Ngoc Quang</t>
  </si>
  <si>
    <t>Dao Ngoc</t>
  </si>
  <si>
    <t>2001040174@ms.hanu.edu.vn</t>
  </si>
  <si>
    <t>Nguyen Tien Dung</t>
  </si>
  <si>
    <t>2101040065@ms.hanu.edu.vn</t>
  </si>
  <si>
    <t>Tran Trong Toan</t>
  </si>
  <si>
    <t>Tran Trong</t>
  </si>
  <si>
    <t>Toan</t>
  </si>
  <si>
    <t>2001040207@ms.hanu.edu.vn</t>
  </si>
  <si>
    <t>Nguyen Anh Minh</t>
  </si>
  <si>
    <t>Nguyen Anh</t>
  </si>
  <si>
    <t>2001040133@ms.hanu.edu.vn</t>
  </si>
  <si>
    <t>Hoang Ha Giang</t>
  </si>
  <si>
    <t>Hoang Ha</t>
  </si>
  <si>
    <t>2001040054@ms.hanu.edu.vn</t>
  </si>
  <si>
    <t>Vu Dang Trung Dung</t>
  </si>
  <si>
    <t>Vu Dang Trung</t>
  </si>
  <si>
    <t>2001040045@ms.hanu.edu.vn</t>
  </si>
  <si>
    <t>Hoang Thi Cam Tu</t>
  </si>
  <si>
    <t>Hoang Thi Cam</t>
  </si>
  <si>
    <t>2001040215@ms.hanu.edu.vn</t>
  </si>
  <si>
    <t>Le Anh Duc</t>
  </si>
  <si>
    <t>Le Anh</t>
  </si>
  <si>
    <t>2001040036@ms.hanu.edu.vn</t>
  </si>
  <si>
    <t>Ngo Thi Quynh</t>
  </si>
  <si>
    <t>Quynh</t>
  </si>
  <si>
    <t>2001040180@ms.hanu.edu.vn</t>
  </si>
  <si>
    <t>Vu Tri Nguyen</t>
  </si>
  <si>
    <t>Vu Tri</t>
  </si>
  <si>
    <t>2001040156@ms.hanu.edu.vn</t>
  </si>
  <si>
    <t>Doan Thien Bach</t>
  </si>
  <si>
    <t>Doan Thien</t>
  </si>
  <si>
    <t>Bach</t>
  </si>
  <si>
    <t>2001040012@ms.hanu.edu.vn</t>
  </si>
  <si>
    <t>Nguyen Duy Thang</t>
  </si>
  <si>
    <t>Nguyen Duy</t>
  </si>
  <si>
    <t>Thang</t>
  </si>
  <si>
    <t>2001040185@ms.hanu.edu.vn</t>
  </si>
  <si>
    <t>Pham Cong Danh</t>
  </si>
  <si>
    <t>Pham Cong</t>
  </si>
  <si>
    <t>Danh</t>
  </si>
  <si>
    <t>1801040031@ms.hanu.edu.vn</t>
  </si>
  <si>
    <t>Ha Quynh Giao</t>
  </si>
  <si>
    <t>Ha Quynh</t>
  </si>
  <si>
    <t>Giao</t>
  </si>
  <si>
    <t>2001140020@ms.hanu.edu.vn</t>
  </si>
  <si>
    <t>Viewed</t>
  </si>
  <si>
    <t>Do Hoang Minh Duc</t>
  </si>
  <si>
    <t>Do Hoang Minh</t>
  </si>
  <si>
    <t>2001040034@ms.hanu.edu.vn</t>
  </si>
  <si>
    <t>Doan Kim Oanh</t>
  </si>
  <si>
    <t>Doan Kim</t>
  </si>
  <si>
    <t>2001040162@ms.hanu.edu.vn</t>
  </si>
  <si>
    <t>Giap Minh Hieu</t>
  </si>
  <si>
    <t>Giap Minh</t>
  </si>
  <si>
    <t>2001040074@ms.hanu.edu.vn</t>
  </si>
  <si>
    <t>Vu Thanh Cong</t>
  </si>
  <si>
    <t>Vu Thanh</t>
  </si>
  <si>
    <t>Cong</t>
  </si>
  <si>
    <t>2001040019@ms.hanu.edu.vn</t>
  </si>
  <si>
    <t>Nguyen Viet Hung</t>
  </si>
  <si>
    <t>Nguyen Viet</t>
  </si>
  <si>
    <t>2001040088@ms.hanu.edu.vn</t>
  </si>
  <si>
    <t>Pham Thi Thu Duong</t>
  </si>
  <si>
    <t>Pham Thi Thu</t>
  </si>
  <si>
    <t>2001040047@ms.hanu.edu.vn</t>
  </si>
  <si>
    <t>Tran Duc Ngoc</t>
  </si>
  <si>
    <t>2001040154@ms.hanu.edu.vn</t>
  </si>
  <si>
    <t>Nguyen Manh Hung</t>
  </si>
  <si>
    <t>Nguyen Manh</t>
  </si>
  <si>
    <t>2001040086@ms.hanu.edu.vn</t>
  </si>
  <si>
    <t>Nguyen Minh Hoang</t>
  </si>
  <si>
    <t>2001040081@ms.hanu.edu.vn</t>
  </si>
  <si>
    <t>Chu Quang</t>
  </si>
  <si>
    <t>2001040095@ms.hanu.edu.vn</t>
  </si>
  <si>
    <t>Do Doan Vu</t>
  </si>
  <si>
    <t>Do Doan</t>
  </si>
  <si>
    <t>Vu</t>
  </si>
  <si>
    <t>2001040227@ms.hanu.edu.vn</t>
  </si>
  <si>
    <t>Not turned in</t>
  </si>
  <si>
    <t>Nguyen Hai Ninh</t>
  </si>
  <si>
    <t>Nguyen Hai</t>
  </si>
  <si>
    <t>1901040143@ms.hanu.edu.vn</t>
  </si>
  <si>
    <t>Do Hoang Nam</t>
  </si>
  <si>
    <t>Do Hoang</t>
  </si>
  <si>
    <t>2001040141@ms.hanu.edu.vn</t>
  </si>
  <si>
    <t>Nguyen Minh Quang</t>
  </si>
  <si>
    <t>2001040175@ms.hanu.edu.vn</t>
  </si>
  <si>
    <t>Trinh Dinh Tu</t>
  </si>
  <si>
    <t>Trinh Dinh</t>
  </si>
  <si>
    <t>2001040217@ms.hanu.edu.vn</t>
  </si>
  <si>
    <t>Tran Duy Truong</t>
  </si>
  <si>
    <t>Truong</t>
  </si>
  <si>
    <t>2001040214@ms.hanu.edu.vn</t>
  </si>
  <si>
    <t>Do Hoai Nam</t>
  </si>
  <si>
    <t>Do Hoai</t>
  </si>
  <si>
    <t>1901040136@ms.hanu.edu.vn</t>
  </si>
  <si>
    <t>Vuong Nguyet Ha</t>
  </si>
  <si>
    <t>Vuong Nguyet</t>
  </si>
  <si>
    <t>Ha</t>
  </si>
  <si>
    <t>2001040061@ms.hanu.edu.vn</t>
  </si>
  <si>
    <t>Nguyen Quang Vu</t>
  </si>
  <si>
    <t>Nguyen Quang</t>
  </si>
  <si>
    <t>2001040229@ms.hanu.edu.vn</t>
  </si>
  <si>
    <t>Trinh Thi Cam Ly</t>
  </si>
  <si>
    <t>Trinh Thi Cam</t>
  </si>
  <si>
    <t>2001040128@ms.hanu.edu.vn</t>
  </si>
  <si>
    <t>Duong Ngoc Mai</t>
  </si>
  <si>
    <t>Duong Ngoc</t>
  </si>
  <si>
    <t>Mai</t>
  </si>
  <si>
    <t>2001040129@ms.hanu.edu.vn</t>
  </si>
  <si>
    <t>Nguyen Duc Thang</t>
  </si>
  <si>
    <t>1801040210@ms.hanu.edu.vn</t>
  </si>
  <si>
    <t>Do Quy Khai Anh</t>
  </si>
  <si>
    <t>Do Quy Khai</t>
  </si>
  <si>
    <t>1901040006@ms.hanu.edu.vn</t>
  </si>
  <si>
    <t>Le Thi Van Anh</t>
  </si>
  <si>
    <t>Le Thi Van</t>
  </si>
  <si>
    <t>1901040010@ms.hanu.edu.vn</t>
  </si>
  <si>
    <t>Mai Tien Dung</t>
  </si>
  <si>
    <t>Mai Tien</t>
  </si>
  <si>
    <t>1901040042@ms.hanu.edu.vn</t>
  </si>
  <si>
    <t>Vu Trung Kien</t>
  </si>
  <si>
    <t>Vu Trung</t>
  </si>
  <si>
    <t>1901040107@ms.hanu.edu.vn</t>
  </si>
  <si>
    <t>Tran Ngoc Anh</t>
  </si>
  <si>
    <t>Tran Ngoc</t>
  </si>
  <si>
    <t>1901040026@ms.hanu.edu.vn</t>
  </si>
  <si>
    <t>Nguyen Huy Hoang</t>
  </si>
  <si>
    <t>Nguyen Huy</t>
  </si>
  <si>
    <t>1901040085@ms.hanu.edu.vn</t>
  </si>
  <si>
    <t>Le Thi Minh Phuong</t>
  </si>
  <si>
    <t>1801040171@ms.hanu.edu.vn</t>
  </si>
  <si>
    <t>Ha Thi Thanh Thao</t>
  </si>
  <si>
    <t>Ha Thi Thanh</t>
  </si>
  <si>
    <t>1801040206@ms.hanu.edu.vn</t>
  </si>
  <si>
    <t>Quach Ngoc Ninh</t>
  </si>
  <si>
    <t>Quach Ngoc</t>
  </si>
  <si>
    <t>2001040161@ms.hanu.edu.vn</t>
  </si>
  <si>
    <t>Chu Thi Quynh Anh</t>
  </si>
  <si>
    <t>Chu Thi Quynh</t>
  </si>
  <si>
    <t>2101060007@ms.hanu.edu.vn</t>
  </si>
  <si>
    <t>2001060034@ms.hanu.edu.vn</t>
  </si>
  <si>
    <t>Tran Hoang Dung</t>
  </si>
  <si>
    <t>2101060025@ms.hanu.edu.vn</t>
  </si>
  <si>
    <t>Ngo Huyen Trang</t>
  </si>
  <si>
    <t>Ngo Huyen</t>
  </si>
  <si>
    <t>2001060084@ms.hanu.edu.vn</t>
  </si>
  <si>
    <t>Ta Thu Hang</t>
  </si>
  <si>
    <t>Ta Thu</t>
  </si>
  <si>
    <t>Hang</t>
  </si>
  <si>
    <t>2101060030@ms.hanu.edu.vn</t>
  </si>
  <si>
    <t>Tran Minh Dat</t>
  </si>
  <si>
    <t>2101060023@ms.hanu.edu.vn</t>
  </si>
  <si>
    <t>2101060004@ms.hanu.edu.vn</t>
  </si>
  <si>
    <t>Le Thi Hang</t>
  </si>
  <si>
    <t>2101060029@ms.hanu.edu.vn</t>
  </si>
  <si>
    <t>Pham Thi Lan Anh</t>
  </si>
  <si>
    <t>Pham Thi Lan</t>
  </si>
  <si>
    <t>2101060016@ms.hanu.edu.vn</t>
  </si>
  <si>
    <t>Tran Thi Tram Anh</t>
  </si>
  <si>
    <t>Tran Thi Tram</t>
  </si>
  <si>
    <t>2101060017@ms.hanu.edu.vn</t>
  </si>
  <si>
    <t>Nguyen Thi Lan Anh</t>
  </si>
  <si>
    <t>Nguyen Thi Lan</t>
  </si>
  <si>
    <t>2101060015@ms.hanu.edu.vn</t>
  </si>
  <si>
    <t>Vu Thi Hien Hoa</t>
  </si>
  <si>
    <t>Vu Thi Hien</t>
  </si>
  <si>
    <t>2101060035@ms.hanu.edu.vn</t>
  </si>
  <si>
    <t>Nguyen Le Duy Tiep</t>
  </si>
  <si>
    <t>Nguyen Le Duy</t>
  </si>
  <si>
    <t>Tiep</t>
  </si>
  <si>
    <t>2101060078@ms.hanu.edu.vn</t>
  </si>
  <si>
    <t>Luong Thi Ngoc</t>
  </si>
  <si>
    <t>Luong Thi</t>
  </si>
  <si>
    <t>2101060058@ms.hanu.edu.vn</t>
  </si>
  <si>
    <t>Do Thi Ngoc Anh</t>
  </si>
  <si>
    <t>Do Thi Ngoc</t>
  </si>
  <si>
    <t>2101060008@ms.hanu.edu.vn</t>
  </si>
  <si>
    <t>Lai Thi Tuyet Nhung</t>
  </si>
  <si>
    <t>Lai Thi Tuyet</t>
  </si>
  <si>
    <t>2101060061@ms.hanu.edu.vn</t>
  </si>
  <si>
    <t>Nguyen Hai Nam</t>
  </si>
  <si>
    <t>2101060056@ms.hanu.edu.vn</t>
  </si>
  <si>
    <t>Tran Tuong Van</t>
  </si>
  <si>
    <t>Tran Tuong</t>
  </si>
  <si>
    <t>2101060084@ms.hanu.edu.vn</t>
  </si>
  <si>
    <t>Ta Thi Thanh Huyen</t>
  </si>
  <si>
    <t>Ta Thi Thanh</t>
  </si>
  <si>
    <t>2101060042@ms.hanu.edu.vn</t>
  </si>
  <si>
    <t>Dong Thi Van Anh</t>
  </si>
  <si>
    <t>Dong Thi Van</t>
  </si>
  <si>
    <t>2101060009@ms.hanu.edu.vn</t>
  </si>
  <si>
    <t>Nguyen Hong Anh</t>
  </si>
  <si>
    <t>Nguyen Hong</t>
  </si>
  <si>
    <t>2101060011@ms.hanu.edu.vn</t>
  </si>
  <si>
    <t>Nguyen Thi Yen Linh</t>
  </si>
  <si>
    <t>Nguyen Thi Yen</t>
  </si>
  <si>
    <t>2101060048@ms.hanu.edu.vn</t>
  </si>
  <si>
    <t>Nguyen Ngoc Khanh</t>
  </si>
  <si>
    <t>2101060043@ms.hanu.edu.vn</t>
  </si>
  <si>
    <t>Trinh Thanh Mai</t>
  </si>
  <si>
    <t>Trinh Thanh</t>
  </si>
  <si>
    <t>2101060052@ms.hanu.edu.vn</t>
  </si>
  <si>
    <t>Nguyen Thi Anh Huyen</t>
  </si>
  <si>
    <t>2101060041@ms.hanu.edu.vn</t>
  </si>
  <si>
    <t>Nguyen Linh Ngan</t>
  </si>
  <si>
    <t>Nguyen Linh</t>
  </si>
  <si>
    <t>Ngan</t>
  </si>
  <si>
    <t>2101060057@ms.hanu.edu.vn</t>
  </si>
  <si>
    <t>Pham Duc Hieu</t>
  </si>
  <si>
    <t>2101040088@ms.hanu.edu.vn</t>
  </si>
  <si>
    <t>Kieu Hoang Minh Hieu</t>
  </si>
  <si>
    <t>Kieu Hoang Minh</t>
  </si>
  <si>
    <t>2101040087@ms.hanu.edu.vn</t>
  </si>
  <si>
    <t>Phan Thanh Huong</t>
  </si>
  <si>
    <t>Phan Thanh</t>
  </si>
  <si>
    <t>2101060039@ms.hanu.edu.vn</t>
  </si>
  <si>
    <t>2101040089@ms.hanu.edu.vn</t>
  </si>
  <si>
    <t>Nguyen Thi Minh</t>
  </si>
  <si>
    <t>2101060053@ms.hanu.edu.vn</t>
  </si>
  <si>
    <t>Le Thuy Hien</t>
  </si>
  <si>
    <t>Le Thuy</t>
  </si>
  <si>
    <t>2101040084@ms.hanu.edu.vn</t>
  </si>
  <si>
    <t>Nguyen Thi Thuy</t>
  </si>
  <si>
    <t>2101060076@ms.hanu.edu.vn</t>
  </si>
  <si>
    <t>Nguyen Thuy An</t>
  </si>
  <si>
    <t>2101060005@ms.hanu.edu.vn</t>
  </si>
  <si>
    <t>Nguyen Bich Hong</t>
  </si>
  <si>
    <t>Nguyen Bich</t>
  </si>
  <si>
    <t>Hong</t>
  </si>
  <si>
    <t>2101060036@ms.hanu.edu.vn</t>
  </si>
  <si>
    <t>Hoang Sinh Hung</t>
  </si>
  <si>
    <t>Hoang Sinh</t>
  </si>
  <si>
    <t>2101040096@ms.hanu.edu.vn</t>
  </si>
  <si>
    <t>Nguyen Phuong Linh</t>
  </si>
  <si>
    <t>2101060045@ms.hanu.edu.vn</t>
  </si>
  <si>
    <t>Tong Mai Phuong</t>
  </si>
  <si>
    <t>Tong Mai</t>
  </si>
  <si>
    <t>2101060062@ms.hanu.edu.vn</t>
  </si>
  <si>
    <t>Nguyen Doan Hanh Linh</t>
  </si>
  <si>
    <t>Nguyen Doan Hanh</t>
  </si>
  <si>
    <t>2101060044@ms.hanu.edu.vn</t>
  </si>
  <si>
    <t>Tran Hoang Anh</t>
  </si>
  <si>
    <t>2101040029@ms.hanu.edu.vn</t>
  </si>
  <si>
    <t>Tran Thi Theu</t>
  </si>
  <si>
    <t>Theu</t>
  </si>
  <si>
    <t>2101040172@ms.hanu.edu.vn</t>
  </si>
  <si>
    <t>Nguyen The Thanh</t>
  </si>
  <si>
    <t>2101040169@ms.hanu.edu.vn</t>
  </si>
  <si>
    <t>Dinh Thi Thao Nguyen</t>
  </si>
  <si>
    <t>Dinh Thi Thao</t>
  </si>
  <si>
    <t>2101040136@ms.hanu.edu.vn</t>
  </si>
  <si>
    <t>Pham Bao Ngoc</t>
  </si>
  <si>
    <t>Pham Bao</t>
  </si>
  <si>
    <t>2101040134@ms.hanu.edu.vn</t>
  </si>
  <si>
    <t>Vu Thi My</t>
  </si>
  <si>
    <t>My</t>
  </si>
  <si>
    <t>2101040126@ms.hanu.edu.vn</t>
  </si>
  <si>
    <t>Nguyen Thu Phuong</t>
  </si>
  <si>
    <t>2101040144@ms.hanu.edu.vn</t>
  </si>
  <si>
    <t>Tran Van Sy</t>
  </si>
  <si>
    <t>Tran Van</t>
  </si>
  <si>
    <t>Sy</t>
  </si>
  <si>
    <t>2101040159@ms.hanu.edu.vn</t>
  </si>
  <si>
    <t>Le Viet Hong</t>
  </si>
  <si>
    <t>Le Viet</t>
  </si>
  <si>
    <t>2101040095@ms.hanu.edu.vn</t>
  </si>
  <si>
    <t>Ly Thuy Dung</t>
  </si>
  <si>
    <t>Ly Thuy</t>
  </si>
  <si>
    <t>2101040064@ms.hanu.edu.vn</t>
  </si>
  <si>
    <t>Le Manh Toan</t>
  </si>
  <si>
    <t>Le Manh</t>
  </si>
  <si>
    <t>2101040185@ms.hanu.edu.vn</t>
  </si>
  <si>
    <t>Pham Van Du</t>
  </si>
  <si>
    <t>Pham Van</t>
  </si>
  <si>
    <t>Du</t>
  </si>
  <si>
    <t>2101040055@ms.hanu.edu.vn</t>
  </si>
  <si>
    <t>Nguyen Duy Anh</t>
  </si>
  <si>
    <t>2101040020@ms.hanu.edu.vn</t>
  </si>
  <si>
    <t>Tran Dinh Son</t>
  </si>
  <si>
    <t>2101040157@ms.hanu.edu.vn</t>
  </si>
  <si>
    <t>Doan Dieu Linh</t>
  </si>
  <si>
    <t>Doan Dieu</t>
  </si>
  <si>
    <t>2101040109@ms.hanu.edu.vn</t>
  </si>
  <si>
    <t>Nguyen Duc Long</t>
  </si>
  <si>
    <t>2101040114@ms.hanu.edu.vn</t>
  </si>
  <si>
    <t>Nguyen Giang Minh</t>
  </si>
  <si>
    <t>Nguyen Giang</t>
  </si>
  <si>
    <t>2101040121@ms.hanu.edu.vn</t>
  </si>
  <si>
    <t>Dang Thi Khanh Chi</t>
  </si>
  <si>
    <t>Dang Thi Khanh</t>
  </si>
  <si>
    <t>2101040037@ms.hanu.edu.vn</t>
  </si>
  <si>
    <t>Ngo Khanh Linh</t>
  </si>
  <si>
    <t>Ngo Khanh</t>
  </si>
  <si>
    <t>2101040112@ms.hanu.edu.vn</t>
  </si>
  <si>
    <t>Le Thu Trang</t>
  </si>
  <si>
    <t>Le Thu</t>
  </si>
  <si>
    <t>2101040190@ms.hanu.edu.vn</t>
  </si>
  <si>
    <t>Nguyen Thai Ha</t>
  </si>
  <si>
    <t>2101040078@ms.hanu.edu.vn</t>
  </si>
  <si>
    <t>Le Khanh Duy</t>
  </si>
  <si>
    <t>Le Khanh</t>
  </si>
  <si>
    <t>2101040072@ms.hanu.edu.vn</t>
  </si>
  <si>
    <t>Nguyen Ngoc Nam Phuong</t>
  </si>
  <si>
    <t>Nguyen Ngoc Nam</t>
  </si>
  <si>
    <t>2101040142@ms.hanu.edu.vn</t>
  </si>
  <si>
    <t>Nguyen Thuy Duong</t>
  </si>
  <si>
    <t>2101040069@ms.hanu.edu.vn</t>
  </si>
  <si>
    <t>Nguyen Duc Hoang Son</t>
  </si>
  <si>
    <t>Nguyen Duc Hoang</t>
  </si>
  <si>
    <t>2101040154@ms.hanu.edu.vn</t>
  </si>
  <si>
    <t>Pham Linh Chi</t>
  </si>
  <si>
    <t>Pham Linh</t>
  </si>
  <si>
    <t>2101040038@ms.hanu.edu.vn</t>
  </si>
  <si>
    <t>Vo Duy Tien</t>
  </si>
  <si>
    <t>Vo Duy</t>
  </si>
  <si>
    <t>2101040184@ms.hanu.edu.vn</t>
  </si>
  <si>
    <t>Nguyen Minh Hung</t>
  </si>
  <si>
    <t>2101040097@ms.hanu.edu.vn</t>
  </si>
  <si>
    <t>2101040149@ms.hanu.edu.vn</t>
  </si>
  <si>
    <t>Can Thi Bich Thuy</t>
  </si>
  <si>
    <t>Can Thi Bich</t>
  </si>
  <si>
    <t>2101040182@ms.hanu.edu.vn</t>
  </si>
  <si>
    <t>Bui Trong Thanh</t>
  </si>
  <si>
    <t>Bui Trong</t>
  </si>
  <si>
    <t>2101040166@ms.hanu.edu.vn</t>
  </si>
  <si>
    <t>Dang Thu Ha</t>
  </si>
  <si>
    <t>Dang Thu</t>
  </si>
  <si>
    <t>2101040077@ms.hanu.edu.vn</t>
  </si>
  <si>
    <t>Nguyen Quang Tung</t>
  </si>
  <si>
    <t>2101040204@ms.hanu.edu.vn</t>
  </si>
  <si>
    <t>Pham Thi Khanh Ly</t>
  </si>
  <si>
    <t>Pham Thi Khanh</t>
  </si>
  <si>
    <t>2101040117@ms.hanu.edu.vn</t>
  </si>
  <si>
    <t>Nguyen Hong Ngoc Ly</t>
  </si>
  <si>
    <t>Nguyen Hong Ngoc</t>
  </si>
  <si>
    <t>2101040116@ms.hanu.edu.vn</t>
  </si>
  <si>
    <t>Nguyen Cong Tuan</t>
  </si>
  <si>
    <t>Nguyen Cong</t>
  </si>
  <si>
    <t>2101040201@ms.hanu.edu.vn</t>
  </si>
  <si>
    <t>Nguyen Thi Chuc</t>
  </si>
  <si>
    <t>Chuc</t>
  </si>
  <si>
    <t>2101040043@ms.hanu.edu.vn</t>
  </si>
  <si>
    <t>Mai Duc Dat</t>
  </si>
  <si>
    <t>Mai Duc</t>
  </si>
  <si>
    <t>2101040051@ms.hanu.edu.vn</t>
  </si>
  <si>
    <t>Vu Thi Van Anh</t>
  </si>
  <si>
    <t>Vu Thi Van</t>
  </si>
  <si>
    <t>2101040031@ms.hanu.edu.vn</t>
  </si>
  <si>
    <t>Nguyen Thi Xuan Thuong</t>
  </si>
  <si>
    <t>Thuong</t>
  </si>
  <si>
    <t>2101040180@ms.hanu.edu.vn</t>
  </si>
  <si>
    <t>Hoang Minh Duc</t>
  </si>
  <si>
    <t>2101040058@ms.hanu.edu.vn</t>
  </si>
  <si>
    <t>Nguyen Duc Anh</t>
  </si>
  <si>
    <t>2101040021@ms.hanu.edu.vn</t>
  </si>
  <si>
    <t>Bui Manh Duc</t>
  </si>
  <si>
    <t>Bui Manh</t>
  </si>
  <si>
    <t>2101040056@ms.hanu.edu.vn</t>
  </si>
  <si>
    <t>Hoang Thai Duong</t>
  </si>
  <si>
    <t>Hoang Thai</t>
  </si>
  <si>
    <t>2101040066@ms.hanu.edu.vn</t>
  </si>
  <si>
    <t>Nguyen Linh Nhi</t>
  </si>
  <si>
    <t>2101060059@ms.hanu.edu.vn</t>
  </si>
  <si>
    <t>Tran Minh Duc</t>
  </si>
  <si>
    <t>2101040063@ms.hanu.edu.vn</t>
  </si>
  <si>
    <t>Vi Thi Thanh Hoa</t>
  </si>
  <si>
    <t>Vi Thi Thanh</t>
  </si>
  <si>
    <t>2101060034@ms.hanu.edu.vn</t>
  </si>
  <si>
    <t>Nguyen Thi Thanh Hang</t>
  </si>
  <si>
    <t>2101040081@ms.hanu.edu.vn</t>
  </si>
  <si>
    <t>Doan Phuoc Dao</t>
  </si>
  <si>
    <t>Doan Phuoc</t>
  </si>
  <si>
    <t>Dao</t>
  </si>
  <si>
    <t>2101040049@ms.hanu.edu.vn</t>
  </si>
  <si>
    <t>Doan Nam Anh</t>
  </si>
  <si>
    <t>Doan Nam</t>
  </si>
  <si>
    <t>2101040011@ms.hanu.edu.vn</t>
  </si>
  <si>
    <t>Tran Thi Thu Hien</t>
  </si>
  <si>
    <t>Tran Thi Thu</t>
  </si>
  <si>
    <t>2101060032@ms.hanu.edu.vn</t>
  </si>
  <si>
    <t>Ha Phuong Mai</t>
  </si>
  <si>
    <t>Ha Phuong</t>
  </si>
  <si>
    <t>2101060051@ms.hanu.edu.vn</t>
  </si>
  <si>
    <t>Nguyen Ngoc Tram Anh</t>
  </si>
  <si>
    <t>Nguyen Ngoc Tram</t>
  </si>
  <si>
    <t>2101060013@ms.hanu.edu.vn</t>
  </si>
  <si>
    <t>Chu Thi Yen Ly</t>
  </si>
  <si>
    <t>Chu Thi Yen</t>
  </si>
  <si>
    <t>2101060049@ms.hanu.edu.vn</t>
  </si>
  <si>
    <t>Ngoc Thi Thao Anh</t>
  </si>
  <si>
    <t>Ngoc Thi Thao</t>
  </si>
  <si>
    <t>2101060010@ms.hanu.edu.vn</t>
  </si>
  <si>
    <t>Nguyen Thi Thu Ha</t>
  </si>
  <si>
    <t>2101060028@ms.hanu.edu.vn</t>
  </si>
  <si>
    <t>Tran Quy Duong</t>
  </si>
  <si>
    <t>Tran Quy</t>
  </si>
  <si>
    <t>2101060027@ms.hanu.edu.vn</t>
  </si>
  <si>
    <t>Tran Thi Phuong Thao</t>
  </si>
  <si>
    <t>Tran Thi Phuong</t>
  </si>
  <si>
    <t>2101060071@ms.hanu.edu.vn</t>
  </si>
  <si>
    <t>Nguyen Quynh Anh</t>
  </si>
  <si>
    <t>Nguyen Quynh</t>
  </si>
  <si>
    <t>2101060014@ms.hanu.edu.vn</t>
  </si>
  <si>
    <t>Trinh Thuy Linh</t>
  </si>
  <si>
    <t>Trinh Thuy</t>
  </si>
  <si>
    <t>2101060047@ms.hanu.edu.vn</t>
  </si>
  <si>
    <t>Nguyen Hoang Tuan</t>
  </si>
  <si>
    <t>2101040203@ms.hanu.edu.vn</t>
  </si>
  <si>
    <t>Vu Thanh Thien</t>
  </si>
  <si>
    <t>Thien</t>
  </si>
  <si>
    <t>2101040173@ms.hanu.edu.vn</t>
  </si>
  <si>
    <t>Nguyen Xuan Tung</t>
  </si>
  <si>
    <t>2101040207@ms.hanu.edu.vn</t>
  </si>
  <si>
    <t>Nguyen Thi Quynh Trang</t>
  </si>
  <si>
    <t>2101040192@ms.hanu.edu.vn</t>
  </si>
  <si>
    <t>Mai Thai Vu</t>
  </si>
  <si>
    <t>Mai Thai</t>
  </si>
  <si>
    <t>2101040215@ms.hanu.edu.vn</t>
  </si>
  <si>
    <t>Le Quang Minh</t>
  </si>
  <si>
    <t>2101040120@ms.hanu.edu.vn</t>
  </si>
  <si>
    <t>Vu Thi Thom</t>
  </si>
  <si>
    <t>2101040176@ms.hanu.edu.vn</t>
  </si>
  <si>
    <t>Le Thi Trang Nhung</t>
  </si>
  <si>
    <t>Le Thi Trang</t>
  </si>
  <si>
    <t>2101040139@ms.hanu.edu.vn</t>
  </si>
  <si>
    <t>Tran Van Thinh</t>
  </si>
  <si>
    <t>Thinh</t>
  </si>
  <si>
    <t>2101040174@ms.hanu.edu.vn</t>
  </si>
  <si>
    <t>Le Huyen Linh</t>
  </si>
  <si>
    <t>Le Huyen</t>
  </si>
  <si>
    <t>2101040110@ms.hanu.edu.vn</t>
  </si>
  <si>
    <t>Vu Binh Minh</t>
  </si>
  <si>
    <t>Vu Binh</t>
  </si>
  <si>
    <t>2101040125@ms.hanu.edu.vn</t>
  </si>
  <si>
    <t>Le Thi Anh Ngoc</t>
  </si>
  <si>
    <t>Le Thi Anh</t>
  </si>
  <si>
    <t>2101040133@ms.hanu.edu.vn</t>
  </si>
  <si>
    <t>Bui Anh Quan</t>
  </si>
  <si>
    <t>Bui Anh</t>
  </si>
  <si>
    <t>2101040145@ms.hanu.edu.vn</t>
  </si>
  <si>
    <t>Vu Thi Diem Quynh</t>
  </si>
  <si>
    <t>Vu Thi Diem</t>
  </si>
  <si>
    <t>2101060066@ms.hanu.edu.vn</t>
  </si>
  <si>
    <t>Mai Minh</t>
  </si>
  <si>
    <t>2101060079@ms.hanu.edu.vn</t>
  </si>
  <si>
    <t>Tran Vu Thanh Cong</t>
  </si>
  <si>
    <t>Tran Vu Thanh</t>
  </si>
  <si>
    <t>2101040045@ms.hanu.edu.vn</t>
  </si>
  <si>
    <t>Phung Minh Chien</t>
  </si>
  <si>
    <t>Phung Minh</t>
  </si>
  <si>
    <t>Chien</t>
  </si>
  <si>
    <t>2101040041@ms.hanu.edu.vn</t>
  </si>
  <si>
    <t>Trinh Quoc Cuong</t>
  </si>
  <si>
    <t>Trinh Quoc</t>
  </si>
  <si>
    <t>2101040046@ms.hanu.edu.vn</t>
  </si>
  <si>
    <t>Tran Phuong Nam</t>
  </si>
  <si>
    <t>Tran Phuong</t>
  </si>
  <si>
    <t>2101040130@ms.hanu.edu.vn</t>
  </si>
  <si>
    <t>Nguyen Hai Son</t>
  </si>
  <si>
    <t>2101040155@ms.hanu.edu.vn</t>
  </si>
  <si>
    <t>Bui Thi Thao</t>
  </si>
  <si>
    <t>2101040170@ms.hanu.edu.vn</t>
  </si>
  <si>
    <t>Nguyen Vuong Minh</t>
  </si>
  <si>
    <t>Nguyen Vuong</t>
  </si>
  <si>
    <t>2101040122@ms.hanu.edu.vn</t>
  </si>
  <si>
    <t>Tran Trung Nghia</t>
  </si>
  <si>
    <t>2101040132@ms.hanu.edu.vn</t>
  </si>
  <si>
    <t>Vu Thi Huong</t>
  </si>
  <si>
    <t>2101040100@ms.hanu.edu.vn</t>
  </si>
  <si>
    <t>Nguyen Thi Dieu Linh</t>
  </si>
  <si>
    <t>Nguyen Thi Dieu</t>
  </si>
  <si>
    <t>2101060046@ms.hanu.edu.vn</t>
  </si>
  <si>
    <t>Hoang Yen</t>
  </si>
  <si>
    <t>Yen</t>
  </si>
  <si>
    <t>2101060085@ms.hanu.edu.vn</t>
  </si>
  <si>
    <t>Nguyen Linh Huong</t>
  </si>
  <si>
    <t>2101060038@ms.hanu.edu.vn</t>
  </si>
  <si>
    <t>Nguyen Linh Trang</t>
  </si>
  <si>
    <t>2101060081@ms.hanu.edu.vn</t>
  </si>
  <si>
    <t>Nguyen Thanh Long</t>
  </si>
  <si>
    <t>2101040115@ms.hanu.edu.vn</t>
  </si>
  <si>
    <t>Nguyen Thi Thanh Thuy</t>
  </si>
  <si>
    <t>2101040183@ms.hanu.edu.vn</t>
  </si>
  <si>
    <t>Nguyen Thanh Tung</t>
  </si>
  <si>
    <t>2101040206@ms.hanu.edu.vn</t>
  </si>
  <si>
    <t>Le My Ngoc Tram</t>
  </si>
  <si>
    <t>Le My Ngoc</t>
  </si>
  <si>
    <t>Tram</t>
  </si>
  <si>
    <t>2101040186@ms.hanu.edu.vn</t>
  </si>
  <si>
    <t>Vu Tien Trieu</t>
  </si>
  <si>
    <t>Vu Tien</t>
  </si>
  <si>
    <t>Trieu</t>
  </si>
  <si>
    <t>2101040196@ms.hanu.edu.vn</t>
  </si>
  <si>
    <t>Nguyen Thi Ngoc Anh</t>
  </si>
  <si>
    <t>Nguyen Thi Ngoc</t>
  </si>
  <si>
    <t>2001060007@ms.hanu.edu.vn</t>
  </si>
  <si>
    <t>Nguyen Thi Kieu Chinh</t>
  </si>
  <si>
    <t>Nguyen Thi Kieu</t>
  </si>
  <si>
    <t>Chinh</t>
  </si>
  <si>
    <t>2101040042@ms.hanu.edu.vn</t>
  </si>
  <si>
    <t>Doan Thi Phuong Hong</t>
  </si>
  <si>
    <t>Doan Thi Phuong</t>
  </si>
  <si>
    <t>2101040094@ms.hanu.edu.vn</t>
  </si>
  <si>
    <t>Nguyen Quoc Phuong</t>
  </si>
  <si>
    <t>Nguyen Quoc</t>
  </si>
  <si>
    <t>2101040143@ms.hanu.edu.vn</t>
  </si>
  <si>
    <t>Pham Luong Dat</t>
  </si>
  <si>
    <t>Pham Luong</t>
  </si>
  <si>
    <t>2101040052@ms.hanu.edu.vn</t>
  </si>
  <si>
    <t>Vu Quoc Huy</t>
  </si>
  <si>
    <t>Vu Quoc</t>
  </si>
  <si>
    <t>2101040104@ms.hanu.edu.vn</t>
  </si>
  <si>
    <t>Bui Thi Ha Anh</t>
  </si>
  <si>
    <t>Bui Thi Ha</t>
  </si>
  <si>
    <t>2101040010@ms.hanu.edu.vn</t>
  </si>
  <si>
    <t>Le Tien Dat</t>
  </si>
  <si>
    <t>Le Tien</t>
  </si>
  <si>
    <t>2101040050@ms.hanu.edu.vn</t>
  </si>
  <si>
    <t>Pham Quang Hai</t>
  </si>
  <si>
    <t>Pham Quang</t>
  </si>
  <si>
    <t>2101040079@ms.hanu.edu.vn</t>
  </si>
  <si>
    <t>Duong Viet Duc</t>
  </si>
  <si>
    <t>Duong Viet</t>
  </si>
  <si>
    <t>2101040057@ms.hanu.edu.vn</t>
  </si>
  <si>
    <t>Nguyen Mai Huong</t>
  </si>
  <si>
    <t>2101040099@ms.hanu.edu.vn</t>
  </si>
  <si>
    <t>Nguyen Thi Trang</t>
  </si>
  <si>
    <t>2101040194@ms.hanu.edu.vn</t>
  </si>
  <si>
    <t>Nguyen Thi Lan Nhi</t>
  </si>
  <si>
    <t>2101040138@ms.hanu.edu.vn</t>
  </si>
  <si>
    <t>Vu Thuy Trang</t>
  </si>
  <si>
    <t>Vu Thuy</t>
  </si>
  <si>
    <t>2101040195@ms.hanu.edu.vn</t>
  </si>
  <si>
    <t>Ho Thuy Hien</t>
  </si>
  <si>
    <t>Ho Thuy</t>
  </si>
  <si>
    <t>2101040083@ms.hanu.edu.vn</t>
  </si>
  <si>
    <t>Dinh Tien Hoang</t>
  </si>
  <si>
    <t>Dinh Tien</t>
  </si>
  <si>
    <t>2101040090@ms.hanu.edu.vn</t>
  </si>
  <si>
    <t>Le Quoc Vu</t>
  </si>
  <si>
    <t>Le Quoc</t>
  </si>
  <si>
    <t>2101040214@ms.hanu.edu.vn</t>
  </si>
  <si>
    <t>Ngo Tuan Anh</t>
  </si>
  <si>
    <t>Ngo Tuan</t>
  </si>
  <si>
    <t>2101040018@ms.hanu.edu.vn</t>
  </si>
  <si>
    <t>Pham Thi Phuong Chi</t>
  </si>
  <si>
    <t>Pham Thi Phuong</t>
  </si>
  <si>
    <t>2101040039@ms.hanu.edu.vn</t>
  </si>
  <si>
    <t>Vu Viet Duc</t>
  </si>
  <si>
    <t>Vu Viet</t>
  </si>
  <si>
    <t>2001060018@ms.hanu.edu.vn</t>
  </si>
  <si>
    <t>Vi Ngoc Anh</t>
  </si>
  <si>
    <t>Vi Ngoc</t>
  </si>
  <si>
    <t>2001060009@ms.hanu.edu.vn</t>
  </si>
  <si>
    <t>Trinh Huong Kim Ngan</t>
  </si>
  <si>
    <t>Trinh Huong Kim</t>
  </si>
  <si>
    <t>2001060055@ms.hanu.edu.vn</t>
  </si>
  <si>
    <t>2101040193@ms.hanu.edu.vn</t>
  </si>
  <si>
    <t>Nguyen Thi Lua</t>
  </si>
  <si>
    <t>Lua</t>
  </si>
  <si>
    <t>2001040125@ms.hanu.edu.vn</t>
  </si>
  <si>
    <t>Nguyen Thi Thom</t>
  </si>
  <si>
    <t>2101040175@ms.hanu.edu.vn</t>
  </si>
  <si>
    <t>Truong Ha Huynh Thai</t>
  </si>
  <si>
    <t>Truong Ha Huynh</t>
  </si>
  <si>
    <t>2101040163@ms.hanu.edu.vn</t>
  </si>
  <si>
    <t>Dong Trung Anh</t>
  </si>
  <si>
    <t>Dong Trung</t>
  </si>
  <si>
    <t>2101040013@ms.hanu.edu.vn</t>
  </si>
  <si>
    <t>Dao Thanh Hang</t>
  </si>
  <si>
    <t>Dao Thanh</t>
  </si>
  <si>
    <t>2101040080@ms.hanu.edu.vn</t>
  </si>
  <si>
    <t>Trinh Duc Thang</t>
  </si>
  <si>
    <t>Trinh Duc</t>
  </si>
  <si>
    <t>2101040164@ms.hanu.edu.vn</t>
  </si>
  <si>
    <t>2101040061@ms.hanu.edu.vn</t>
  </si>
  <si>
    <t>Tran Dinh Khanh An</t>
  </si>
  <si>
    <t>Tran Dinh Khanh</t>
  </si>
  <si>
    <t>2101040009@ms.hanu.edu.vn</t>
  </si>
  <si>
    <t>Luc Van Binh</t>
  </si>
  <si>
    <t>Luc Van</t>
  </si>
  <si>
    <t>2101040036@ms.hanu.edu.vn</t>
  </si>
  <si>
    <t>Le Tat Thanh</t>
  </si>
  <si>
    <t>Le Tat</t>
  </si>
  <si>
    <t>2101040167@ms.hanu.edu.vn</t>
  </si>
  <si>
    <t>Nguyen Thi Hien Mai</t>
  </si>
  <si>
    <t>Nguyen Thi Hien</t>
  </si>
  <si>
    <t>2101040118@ms.hanu.edu.vn</t>
  </si>
  <si>
    <t>Pham Anh Minh</t>
  </si>
  <si>
    <t>2101040123@ms.hanu.edu.vn</t>
  </si>
  <si>
    <t>Hoang Anh Nhan</t>
  </si>
  <si>
    <t>Hoang Anh</t>
  </si>
  <si>
    <t>2101040137@ms.hanu.edu.vn</t>
  </si>
  <si>
    <t>Nguyen Ngoc Anh</t>
  </si>
  <si>
    <t>2101040024@ms.hanu.edu.vn</t>
  </si>
  <si>
    <t>Nguyen Tung Lam</t>
  </si>
  <si>
    <t>Nguyen Tung</t>
  </si>
  <si>
    <t>2101040108@ms.hanu.edu.vn</t>
  </si>
  <si>
    <t>Tran Huu Quan</t>
  </si>
  <si>
    <t>Tran Huu</t>
  </si>
  <si>
    <t>2101040148@ms.hanu.edu.vn</t>
  </si>
  <si>
    <t>Hoang Huyen Trang</t>
  </si>
  <si>
    <t>Hoang Huyen</t>
  </si>
  <si>
    <t>2101040189@ms.hanu.edu.vn</t>
  </si>
  <si>
    <t>Nguyen Anh Quan</t>
  </si>
  <si>
    <t>2101040146@ms.hanu.edu.vn</t>
  </si>
  <si>
    <t>Do Thi Thuy Trang</t>
  </si>
  <si>
    <t>2101040188@ms.hanu.edu.vn</t>
  </si>
  <si>
    <t>Ha Chi Cong</t>
  </si>
  <si>
    <t>Ha Chi</t>
  </si>
  <si>
    <t>2101040044@ms.hanu.edu.vn</t>
  </si>
  <si>
    <t>Vu Thanh Thuy Duong</t>
  </si>
  <si>
    <t>Vu Thanh Thuy</t>
  </si>
  <si>
    <t>2101040071@ms.hanu.edu.vn</t>
  </si>
  <si>
    <t>Trieu Truong Giang</t>
  </si>
  <si>
    <t>Trieu Truong</t>
  </si>
  <si>
    <t>2101040076@ms.hanu.edu.vn</t>
  </si>
  <si>
    <t>Bui Quang Bao</t>
  </si>
  <si>
    <t>Bui Quang</t>
  </si>
  <si>
    <t>Bao</t>
  </si>
  <si>
    <t>2101040035@ms.hanu.edu.vn</t>
  </si>
  <si>
    <t>Chu Chi Anh</t>
  </si>
  <si>
    <t>Chu Chi</t>
  </si>
  <si>
    <t>2101040033@ms.hanu.edu.vn</t>
  </si>
  <si>
    <t>2101040059@ms.hanu.edu.vn</t>
  </si>
  <si>
    <t>Le Duc Tai</t>
  </si>
  <si>
    <t>Le Duc</t>
  </si>
  <si>
    <t>Tai</t>
  </si>
  <si>
    <t>2101040160@ms.hanu.edu.vn</t>
  </si>
  <si>
    <t>Bui Tuan Nam</t>
  </si>
  <si>
    <t>Bui Tuan</t>
  </si>
  <si>
    <t>2101040127@ms.hanu.edu.vn</t>
  </si>
  <si>
    <t>Bui Van Viet</t>
  </si>
  <si>
    <t>Bui Van</t>
  </si>
  <si>
    <t>2101040210@ms.hanu.edu.vn</t>
  </si>
  <si>
    <t>Nguyen Huu Dang</t>
  </si>
  <si>
    <t>Nguyen Huu</t>
  </si>
  <si>
    <t>Dang</t>
  </si>
  <si>
    <t>2101040048@ms.hanu.edu.vn</t>
  </si>
  <si>
    <t>Vu Thi Anh Thu</t>
  </si>
  <si>
    <t>Vu Thi Anh</t>
  </si>
  <si>
    <t>2101040179@ms.hanu.edu.vn</t>
  </si>
  <si>
    <t>Tran Quang Huy</t>
  </si>
  <si>
    <t>2101040103@ms.hanu.edu.vn</t>
  </si>
  <si>
    <t>Tran Trong Phuc</t>
  </si>
  <si>
    <t>2101040141@ms.hanu.edu.vn</t>
  </si>
  <si>
    <t>2101040111@ms.hanu.edu.vn</t>
  </si>
  <si>
    <t>Dinh Vu Thanh Huyen</t>
  </si>
  <si>
    <t>Dinh Vu Thanh</t>
  </si>
  <si>
    <t>2101040105@ms.hanu.edu.vn</t>
  </si>
  <si>
    <t>2101040140@ms.hanu.edu.vn</t>
  </si>
  <si>
    <t>Nguyen Bui Nhat Linh</t>
  </si>
  <si>
    <t>Nguyen Bui Nhat</t>
  </si>
  <si>
    <t>2001060048@ms.hanu.edu.vn</t>
  </si>
  <si>
    <t>Tran Tien Thanh</t>
  </si>
  <si>
    <t>2001060072@ms.hanu.edu.vn</t>
  </si>
  <si>
    <t>Le Anh Phan</t>
  </si>
  <si>
    <t>Phan</t>
  </si>
  <si>
    <t>1901040155@ms.hanu.edu.vn</t>
  </si>
  <si>
    <t>Pham Thanh Bin</t>
  </si>
  <si>
    <t>Pham Thanh</t>
  </si>
  <si>
    <t>Bin</t>
  </si>
  <si>
    <t>2001040015@ms.hanu.edu.vn</t>
  </si>
  <si>
    <t>Vu Duy Viet</t>
  </si>
  <si>
    <t>Vu Duy</t>
  </si>
  <si>
    <t>2001040225@ms.hanu.edu.vn</t>
  </si>
  <si>
    <t>Nguyễn Minh Hoàng</t>
  </si>
  <si>
    <t>Nguyễn Đăng Hùng</t>
  </si>
  <si>
    <t>Trịnh Đình Tú</t>
  </si>
  <si>
    <t>Trần Trung Quốc</t>
  </si>
  <si>
    <t>Võ Duy Tiến</t>
  </si>
  <si>
    <t>Đinh Thu Trang</t>
  </si>
  <si>
    <t>Đỗ Thị Ngọc Anh</t>
  </si>
  <si>
    <t>Trần Hoàng Dung</t>
  </si>
  <si>
    <t>Vũ Thị Diễm Quỳnh</t>
  </si>
  <si>
    <t>Đỗ Hoàng Duy</t>
  </si>
  <si>
    <t>Phùng Minh Chiến</t>
  </si>
  <si>
    <t>Đoàn Thị Phương Hồng</t>
  </si>
  <si>
    <t>Nguyễn Minh Hùng</t>
  </si>
  <si>
    <t>Vũ Thị My</t>
  </si>
  <si>
    <t>Nguyễn Thị Lan Nhi</t>
  </si>
  <si>
    <t>Vũ Thị Anh Thư</t>
  </si>
  <si>
    <t>Bùi Văn Việt</t>
  </si>
  <si>
    <t>Chu Chí Anh</t>
  </si>
  <si>
    <t>Hà Chí Công</t>
  </si>
  <si>
    <t>Trần Vũ Thành Công</t>
  </si>
  <si>
    <t>Nguyễn Hữu Đăng</t>
  </si>
  <si>
    <t>Hoàng Sinh Hùng</t>
  </si>
  <si>
    <t>Ngô Khánh Linh</t>
  </si>
  <si>
    <t>Nguyễn Quốc Phương</t>
  </si>
  <si>
    <t>Nguyễn Anh Quân</t>
  </si>
  <si>
    <t>Trịnh Thùy Linh</t>
  </si>
  <si>
    <t>Hà Phương Mai</t>
  </si>
  <si>
    <t>Trần Tiến Đạt</t>
  </si>
  <si>
    <t>Nguyễn Vương Minh</t>
  </si>
  <si>
    <t>Nguyễn Hải Sơn</t>
  </si>
  <si>
    <t>Nguyễn Hồng Anh</t>
  </si>
  <si>
    <t>Phạm Thị Lan Anh</t>
  </si>
  <si>
    <t>Trần Thị Thu Hiền</t>
  </si>
  <si>
    <t>Nguyễn Thị Minh</t>
  </si>
  <si>
    <t>Lại Thị Tuyết Nhung</t>
  </si>
  <si>
    <t>Tống Mai Phương</t>
  </si>
  <si>
    <t>Nguyễn Mạnh Hùng</t>
  </si>
  <si>
    <t>Nguyễn Thị Ngọc Anh</t>
  </si>
  <si>
    <t>Vũ Việt Đức</t>
  </si>
  <si>
    <t>Hồ Thúy Hiền</t>
  </si>
  <si>
    <t>Trần Thị Thêu</t>
  </si>
  <si>
    <t>Đồng Thị Vân Anh</t>
  </si>
  <si>
    <t>Tạ Thu Hằng</t>
  </si>
  <si>
    <t>Nguyễn Hải Nam</t>
  </si>
  <si>
    <t>Hoàng Yến</t>
  </si>
  <si>
    <t>Column1</t>
  </si>
  <si>
    <t>Bonus/Penalty point for extra deliverables</t>
  </si>
  <si>
    <t>App/UC quality
(5%)</t>
  </si>
  <si>
    <t>Using RUP notation (5%)</t>
  </si>
  <si>
    <t>Using RUP template (5%)</t>
  </si>
  <si>
    <t>Quality of RD (10%)</t>
  </si>
  <si>
    <t>Quality of diagram (5%)</t>
  </si>
  <si>
    <t>Realistic design (15%)</t>
  </si>
  <si>
    <t>Quality of Design (15%)</t>
  </si>
  <si>
    <t>Học kỳ 1 năm học 2023-2024</t>
  </si>
  <si>
    <t>Hà Nội, ngày    tháng     năm 2024</t>
  </si>
  <si>
    <t>2101040016</t>
  </si>
  <si>
    <t>Lê Đình Đức Anh</t>
  </si>
  <si>
    <t>2101060021</t>
  </si>
  <si>
    <t>Nguyễn Thị Mai Chi</t>
  </si>
  <si>
    <t>2101060022</t>
  </si>
  <si>
    <t>Vũ Lan Chinh</t>
  </si>
  <si>
    <t>2101060024</t>
  </si>
  <si>
    <t>Nguyễn Thu Diệu</t>
  </si>
  <si>
    <t>2101060040</t>
  </si>
  <si>
    <t>Lê Ngọc Huy</t>
  </si>
  <si>
    <t>2TĐ-22</t>
  </si>
  <si>
    <t>2201040062</t>
  </si>
  <si>
    <t>Nguyễn Thị Thu Hằng</t>
  </si>
  <si>
    <t>1C-22</t>
  </si>
  <si>
    <t>2201040064</t>
  </si>
  <si>
    <t>Nguyễn Ngọc Hiểu</t>
  </si>
  <si>
    <t>7C-22</t>
  </si>
  <si>
    <t>2201040068</t>
  </si>
  <si>
    <t>Nguyễn Văn Hinh</t>
  </si>
  <si>
    <t>6C-22</t>
  </si>
  <si>
    <t>2201040075</t>
  </si>
  <si>
    <t>2201040084</t>
  </si>
  <si>
    <t>Phạm Thu Huyền</t>
  </si>
  <si>
    <t>4C-22</t>
  </si>
  <si>
    <t>2201040091</t>
  </si>
  <si>
    <t>Nguyễn Đàm Khánh</t>
  </si>
  <si>
    <t>2201040164</t>
  </si>
  <si>
    <t>Trần Văn Thạch</t>
  </si>
  <si>
    <t>2201040172</t>
  </si>
  <si>
    <t>Bùi Thị Kim Thoa</t>
  </si>
  <si>
    <t>2201040179</t>
  </si>
  <si>
    <t>Nguyễn Mạnh Trí</t>
  </si>
  <si>
    <t>2201040181</t>
  </si>
  <si>
    <t>Đặng Thành Trung</t>
  </si>
  <si>
    <t>5C-22</t>
  </si>
  <si>
    <t>2201060001</t>
  </si>
  <si>
    <t>Trịnh Hà An</t>
  </si>
  <si>
    <t>1TĐ-22</t>
  </si>
  <si>
    <t>2201060011</t>
  </si>
  <si>
    <t>Nguyễn Nhật Ánh</t>
  </si>
  <si>
    <t>2201060015</t>
  </si>
  <si>
    <t>Hoàng Thị Thanh Bình</t>
  </si>
  <si>
    <t>2201060017</t>
  </si>
  <si>
    <t>Nguyễn Linh Chi</t>
  </si>
  <si>
    <t>2201060022</t>
  </si>
  <si>
    <t>Bùi Tiến Đức</t>
  </si>
  <si>
    <t>2201060028</t>
  </si>
  <si>
    <t>Phạm Phương Bảo Hân</t>
  </si>
  <si>
    <t>2201060036</t>
  </si>
  <si>
    <t>Nguyễn Ngọc Linh</t>
  </si>
  <si>
    <t>2201060038</t>
  </si>
  <si>
    <t>Trần Khánh Linh</t>
  </si>
  <si>
    <t>2201060043</t>
  </si>
  <si>
    <t>Hoàng Xuân Mai</t>
  </si>
  <si>
    <t>2201060045</t>
  </si>
  <si>
    <t>Nguyễn Trà My</t>
  </si>
  <si>
    <t>2201060054</t>
  </si>
  <si>
    <t>Hoàng Thị Minh Phương</t>
  </si>
  <si>
    <t>2201060058</t>
  </si>
  <si>
    <t>Phạm Thị Phương Thanh</t>
  </si>
  <si>
    <t>2201060065</t>
  </si>
  <si>
    <t>Bùi Thị Huyền Trang</t>
  </si>
  <si>
    <t>2201060069</t>
  </si>
  <si>
    <t>Nguyễn Phương Trang</t>
  </si>
  <si>
    <t>2201060070</t>
  </si>
  <si>
    <t>2001040085</t>
  </si>
  <si>
    <t>2001040175</t>
  </si>
  <si>
    <t>2001040217</t>
  </si>
  <si>
    <t>2101040008</t>
  </si>
  <si>
    <t>Nguyễn Minh Vũ</t>
  </si>
  <si>
    <t>2101040022</t>
  </si>
  <si>
    <t>Nguyễn Hữu Tùng Anh</t>
  </si>
  <si>
    <t>2101040023</t>
  </si>
  <si>
    <t>Nguyễn Nam Anh</t>
  </si>
  <si>
    <t>2101040032</t>
  </si>
  <si>
    <t>Vũ Việt Anh</t>
  </si>
  <si>
    <t>2101040044</t>
  </si>
  <si>
    <t>2101040048</t>
  </si>
  <si>
    <t>2101040061</t>
  </si>
  <si>
    <t>2101040096</t>
  </si>
  <si>
    <t>2101040106</t>
  </si>
  <si>
    <t>Phan Khánh Huyền</t>
  </si>
  <si>
    <t>2101040135</t>
  </si>
  <si>
    <t>Đặng Gia Nguyên</t>
  </si>
  <si>
    <t>2101040146</t>
  </si>
  <si>
    <t>2101040150</t>
  </si>
  <si>
    <t>Bùi Lê Minh Quang</t>
  </si>
  <si>
    <t>2101040200</t>
  </si>
  <si>
    <t>Đinh Xuân Trường</t>
  </si>
  <si>
    <t>2101060008</t>
  </si>
  <si>
    <t>2101060018</t>
  </si>
  <si>
    <t>2101060019</t>
  </si>
  <si>
    <t>Đoàn Gia Bảo</t>
  </si>
  <si>
    <t>2101060025</t>
  </si>
  <si>
    <t>2101060037</t>
  </si>
  <si>
    <t>Nguyễn Thị Thúy Hồng</t>
  </si>
  <si>
    <t>2101060055</t>
  </si>
  <si>
    <t>Trần Thị Trà My</t>
  </si>
  <si>
    <t>2101060064</t>
  </si>
  <si>
    <t>Lê Thị Diễm Quỳnh</t>
  </si>
  <si>
    <t>2101060074</t>
  </si>
  <si>
    <t>Hoàng Linh Thư</t>
  </si>
  <si>
    <t>2201040024</t>
  </si>
  <si>
    <t>Nguyễn Thị Thuỷ Chung</t>
  </si>
  <si>
    <t>2C-22</t>
  </si>
  <si>
    <t>2201040083</t>
  </si>
  <si>
    <t>Nguyễn Thị Khánh Huyền</t>
  </si>
  <si>
    <t>2201040149</t>
  </si>
  <si>
    <t>Nguyễn Minh Quân</t>
  </si>
  <si>
    <t>2201040154</t>
  </si>
  <si>
    <t>Trần Huy Hoàng Sơn</t>
  </si>
  <si>
    <t>2201060077</t>
  </si>
  <si>
    <t>Nguyễn Vũ Thu Uyên</t>
  </si>
  <si>
    <t>23LIF04193</t>
  </si>
  <si>
    <t>DOVCHIN BYAMBAJAV</t>
  </si>
  <si>
    <t>2001060007</t>
  </si>
  <si>
    <t>2101040045</t>
  </si>
  <si>
    <t>2101040053</t>
  </si>
  <si>
    <t>2101040082</t>
  </si>
  <si>
    <t>Mai Hồng Hạnh</t>
  </si>
  <si>
    <t>2101040212</t>
  </si>
  <si>
    <t>Đỗ Thành Vinh</t>
  </si>
  <si>
    <t>2101060011</t>
  </si>
  <si>
    <t>2201040002</t>
  </si>
  <si>
    <t>Nguyễn Văn An</t>
  </si>
  <si>
    <t>2201040018</t>
  </si>
  <si>
    <t>Nguyễn Gia Bảo</t>
  </si>
  <si>
    <t>2201040025</t>
  </si>
  <si>
    <t>Hoàng Ngọc Diễm</t>
  </si>
  <si>
    <t>2201040038</t>
  </si>
  <si>
    <t>Vương Xuân Dương</t>
  </si>
  <si>
    <t>2201040046</t>
  </si>
  <si>
    <t>Mẫn Ngọc Đắc</t>
  </si>
  <si>
    <t>2201040061</t>
  </si>
  <si>
    <t>Lê Thị Thanh Hằng</t>
  </si>
  <si>
    <t>3C-22</t>
  </si>
  <si>
    <t>2201040072</t>
  </si>
  <si>
    <t>Đỗ Hải Hoàn</t>
  </si>
  <si>
    <t>2201040085</t>
  </si>
  <si>
    <t>Nguyễn Thị Ngọc Hương</t>
  </si>
  <si>
    <t>2201040089</t>
  </si>
  <si>
    <t>Chu Thị Yến Khanh</t>
  </si>
  <si>
    <t>2201040105</t>
  </si>
  <si>
    <t>Ngô Ngọc Mai</t>
  </si>
  <si>
    <t>2201040106</t>
  </si>
  <si>
    <t>Nguyễn Thị Xuân Mai</t>
  </si>
  <si>
    <t>2201040111</t>
  </si>
  <si>
    <t>Hoàng Tuấn Minh</t>
  </si>
  <si>
    <t>2201040120</t>
  </si>
  <si>
    <t>Trần Hoài Nam</t>
  </si>
  <si>
    <t>2201040121</t>
  </si>
  <si>
    <t>Phùng Thị Nga</t>
  </si>
  <si>
    <t>2201040123</t>
  </si>
  <si>
    <t>Đặng Lê Ngân</t>
  </si>
  <si>
    <t>2201040129</t>
  </si>
  <si>
    <t>Lê Quang Ngọc</t>
  </si>
  <si>
    <t>2201040131</t>
  </si>
  <si>
    <t>Nguyễn Thị Bích Ngọc</t>
  </si>
  <si>
    <t>2201040137</t>
  </si>
  <si>
    <t>Nguyễn Viết Nhất</t>
  </si>
  <si>
    <t>2201040140</t>
  </si>
  <si>
    <t>Phạm Hồng Phong</t>
  </si>
  <si>
    <t>2201040151</t>
  </si>
  <si>
    <t>Trần Đình Quân</t>
  </si>
  <si>
    <t>2201040169</t>
  </si>
  <si>
    <t>Vũ Văn Thăng</t>
  </si>
  <si>
    <t>2201040175</t>
  </si>
  <si>
    <t>Lê Thị Hoài Thương</t>
  </si>
  <si>
    <t>2201040188</t>
  </si>
  <si>
    <t>Nguyễn Thị Vàng</t>
  </si>
  <si>
    <t>2201040190</t>
  </si>
  <si>
    <t>Lê Huyền Vi</t>
  </si>
  <si>
    <t>2201040192</t>
  </si>
  <si>
    <t>Nguyễn Ðình Việt</t>
  </si>
  <si>
    <t>2201040197</t>
  </si>
  <si>
    <t>Nguyễn Thành Vinh</t>
  </si>
  <si>
    <t>2301040130</t>
  </si>
  <si>
    <t>Nguyễn Hoài Nam</t>
  </si>
  <si>
    <t>1901040045</t>
  </si>
  <si>
    <t>2101040034</t>
  </si>
  <si>
    <t>Trần Thị Ngọc Anh</t>
  </si>
  <si>
    <t>2101040062</t>
  </si>
  <si>
    <t>Nguyễn Trung Đức</t>
  </si>
  <si>
    <t>2101040094</t>
  </si>
  <si>
    <t>2101040119</t>
  </si>
  <si>
    <t>Lâm Đức Mạnh</t>
  </si>
  <si>
    <t>2101040126</t>
  </si>
  <si>
    <t>2101040138</t>
  </si>
  <si>
    <t>2101040156</t>
  </si>
  <si>
    <t>Nguyễn Hồng Sơn</t>
  </si>
  <si>
    <t>2101040161</t>
  </si>
  <si>
    <t>Nguyễn Thị Thu Tâm</t>
  </si>
  <si>
    <t>2101040165</t>
  </si>
  <si>
    <t>Nguyễn Quang Thanh</t>
  </si>
  <si>
    <t>2101040172</t>
  </si>
  <si>
    <t>2101040178</t>
  </si>
  <si>
    <t>Phan Anh Thư</t>
  </si>
  <si>
    <t>2101040179</t>
  </si>
  <si>
    <t>2101040191</t>
  </si>
  <si>
    <t>2101040208</t>
  </si>
  <si>
    <t>Trần Viết Tùng</t>
  </si>
  <si>
    <t>2101040209</t>
  </si>
  <si>
    <t>Đặng Thị Tú Uyên</t>
  </si>
  <si>
    <t>2101040210</t>
  </si>
  <si>
    <t>2201040021</t>
  </si>
  <si>
    <t>Phan Thanh Bình</t>
  </si>
  <si>
    <t>2201040031</t>
  </si>
  <si>
    <t>Phạm Đức Duy</t>
  </si>
  <si>
    <t>2201040048</t>
  </si>
  <si>
    <t>Nguyễn Kim Định</t>
  </si>
  <si>
    <t>2201040114</t>
  </si>
  <si>
    <t>Phạm Bình Minh</t>
  </si>
  <si>
    <t>2201040150</t>
  </si>
  <si>
    <t>Phạm Đức Quân</t>
  </si>
  <si>
    <t>2201040160</t>
  </si>
  <si>
    <t>Trịnh Thị Thanh Tú</t>
  </si>
  <si>
    <t>2301040095</t>
  </si>
  <si>
    <t>Nguyễn Trung Kiên</t>
  </si>
  <si>
    <t>2101060016</t>
  </si>
  <si>
    <t>2101060026</t>
  </si>
  <si>
    <t>Lê Minh Dũng</t>
  </si>
  <si>
    <t>2101060030</t>
  </si>
  <si>
    <t>2101060032</t>
  </si>
  <si>
    <t>2101060033</t>
  </si>
  <si>
    <t>Nguyễn Diệu Hoa</t>
  </si>
  <si>
    <t>2101060047</t>
  </si>
  <si>
    <t>2101060051</t>
  </si>
  <si>
    <t>2101060053</t>
  </si>
  <si>
    <t>2101060056</t>
  </si>
  <si>
    <t>2101060060</t>
  </si>
  <si>
    <t>Đoàn Thị Nhung</t>
  </si>
  <si>
    <t>2101060080</t>
  </si>
  <si>
    <t>Ngô Thị Thùy Trang</t>
  </si>
  <si>
    <t>2101060082</t>
  </si>
  <si>
    <t>Nguyễn Thị Thùy Trang</t>
  </si>
  <si>
    <t>2101060085</t>
  </si>
  <si>
    <t>2201040009</t>
  </si>
  <si>
    <t>Phạm Phương Anh</t>
  </si>
  <si>
    <t>2201040057</t>
  </si>
  <si>
    <t>Vũ Hoàng Hà</t>
  </si>
  <si>
    <t>2201040087</t>
  </si>
  <si>
    <t>2201040088</t>
  </si>
  <si>
    <t>Vũ Ngọc Kiên</t>
  </si>
  <si>
    <t>2201040093</t>
  </si>
  <si>
    <t>Nguyễn Ngọc Lan</t>
  </si>
  <si>
    <t>2201040094</t>
  </si>
  <si>
    <t>Nguyễn Tiến Hoàng Lân</t>
  </si>
  <si>
    <t>2201040098</t>
  </si>
  <si>
    <t>Nguyễn Hương Linh</t>
  </si>
  <si>
    <t>2201040104</t>
  </si>
  <si>
    <t>Nguyễn Thị Thảo Ly</t>
  </si>
  <si>
    <t>2201040119</t>
  </si>
  <si>
    <t>Trần Hải Nam</t>
  </si>
  <si>
    <t>2201040146</t>
  </si>
  <si>
    <t>Đỗ Minh Quang</t>
  </si>
  <si>
    <t>2201040159</t>
  </si>
  <si>
    <t>Nguyễn Văn Tú</t>
  </si>
  <si>
    <t>2201040163</t>
  </si>
  <si>
    <t>2201040174</t>
  </si>
  <si>
    <t>Cấn Thị Thanh Thúy</t>
  </si>
  <si>
    <t>2201040201</t>
  </si>
  <si>
    <t>Lê Hạ Vy</t>
  </si>
  <si>
    <t>2201060002</t>
  </si>
  <si>
    <t>Hà ĐứC Anh</t>
  </si>
  <si>
    <t>2201060004</t>
  </si>
  <si>
    <t>Nguyễn Hoàng Diệu Anh</t>
  </si>
  <si>
    <t>2201060033</t>
  </si>
  <si>
    <t>Lê Long Khánh</t>
  </si>
  <si>
    <t>2201060050</t>
  </si>
  <si>
    <t>Đỗ Trọng Nhất</t>
  </si>
  <si>
    <t>3TĐ-22</t>
  </si>
  <si>
    <t>2001040039</t>
  </si>
  <si>
    <t>2001040081</t>
  </si>
  <si>
    <t>2001040086</t>
  </si>
  <si>
    <t>2101040027</t>
  </si>
  <si>
    <t>Trần Duy Anh</t>
  </si>
  <si>
    <t>2101040028</t>
  </si>
  <si>
    <t>Trần Đức Anh</t>
  </si>
  <si>
    <t>2101040033</t>
  </si>
  <si>
    <t>2101040041</t>
  </si>
  <si>
    <t>2101040047</t>
  </si>
  <si>
    <t>Vũ Ngọc Cường</t>
  </si>
  <si>
    <t>2101040060</t>
  </si>
  <si>
    <t>2101040086</t>
  </si>
  <si>
    <t>Nguyễn Huy Hiệp</t>
  </si>
  <si>
    <t>2101040101</t>
  </si>
  <si>
    <t>Ngô Quang Huy</t>
  </si>
  <si>
    <t>2101040107</t>
  </si>
  <si>
    <t>Đinh Tuấn Kiệt</t>
  </si>
  <si>
    <t>2101040143</t>
  </si>
  <si>
    <t>2101040151</t>
  </si>
  <si>
    <t>2101040162</t>
  </si>
  <si>
    <t>Triệu Duy Thái</t>
  </si>
  <si>
    <t>2101040184</t>
  </si>
  <si>
    <t>2101040193</t>
  </si>
  <si>
    <t>2101040197</t>
  </si>
  <si>
    <t>Trần Phúc Trọng</t>
  </si>
  <si>
    <t>2101040213</t>
  </si>
  <si>
    <t>Đàm Hữu Vũ</t>
  </si>
  <si>
    <t>2201040016</t>
  </si>
  <si>
    <t>Bùi Thái Bảo</t>
  </si>
  <si>
    <t>2201040070</t>
  </si>
  <si>
    <t>Phạm Trần Mai Hoa</t>
  </si>
  <si>
    <t>2201040078</t>
  </si>
  <si>
    <t>Phạm Phương Hồng</t>
  </si>
  <si>
    <t>2201040109</t>
  </si>
  <si>
    <t>Nguyễn Phúc Mạnh</t>
  </si>
  <si>
    <t>2201040115</t>
  </si>
  <si>
    <t>Trần Thị Kiều My</t>
  </si>
  <si>
    <t>2201040142</t>
  </si>
  <si>
    <t>Nguyễn Thị Mai Phương</t>
  </si>
  <si>
    <t>2201040180</t>
  </si>
  <si>
    <t>Đặng Cao Trọng</t>
  </si>
  <si>
    <t>2201060010</t>
  </si>
  <si>
    <t>Vũ Ngọc Anh</t>
  </si>
  <si>
    <t>22LIF04001</t>
  </si>
  <si>
    <t>ISHIKAWA DAICHI</t>
  </si>
  <si>
    <t>B1</t>
  </si>
  <si>
    <t>B2</t>
  </si>
  <si>
    <t>B3</t>
  </si>
  <si>
    <t>C1</t>
  </si>
  <si>
    <t>2201040003</t>
  </si>
  <si>
    <t>Bùi Việt Anh</t>
  </si>
  <si>
    <t>2201040010</t>
  </si>
  <si>
    <t>Trần Ngọc Đức Anh</t>
  </si>
  <si>
    <t>2201040011</t>
  </si>
  <si>
    <t>Vũ Diệu Anh</t>
  </si>
  <si>
    <t>2201040012</t>
  </si>
  <si>
    <t>Đỗ Thị Ngọc Ánh</t>
  </si>
  <si>
    <t>2201040020</t>
  </si>
  <si>
    <t>Phạm Quốc Bảo</t>
  </si>
  <si>
    <t>2201040032</t>
  </si>
  <si>
    <t>Thạch Thọ Khánh Duy</t>
  </si>
  <si>
    <t>2201040033</t>
  </si>
  <si>
    <t>Vũ Minh Duy</t>
  </si>
  <si>
    <t>2201040034</t>
  </si>
  <si>
    <t>Lã Hoàng Khánh Dương</t>
  </si>
  <si>
    <t>2201040041</t>
  </si>
  <si>
    <t>2201040054</t>
  </si>
  <si>
    <t>Nguyễn Mạnh Hoàng Gia</t>
  </si>
  <si>
    <t>2201040058</t>
  </si>
  <si>
    <t>2201040067</t>
  </si>
  <si>
    <t>Nguyễn Trọng Hiếu</t>
  </si>
  <si>
    <t>2201040080</t>
  </si>
  <si>
    <t>Trần Đình Hùng</t>
  </si>
  <si>
    <t>2201040092</t>
  </si>
  <si>
    <t>Nguyễn Hoàng Khôi</t>
  </si>
  <si>
    <t>2201040095</t>
  </si>
  <si>
    <t>Nguyễn Văn Lim</t>
  </si>
  <si>
    <t>2201040099</t>
  </si>
  <si>
    <t>2201040101</t>
  </si>
  <si>
    <t>Đỗ Thành Long</t>
  </si>
  <si>
    <t>2201040118</t>
  </si>
  <si>
    <t>Tô Phương Nam</t>
  </si>
  <si>
    <t>2201040125</t>
  </si>
  <si>
    <t>Nguyễn Kim Ngân</t>
  </si>
  <si>
    <t>2201040135</t>
  </si>
  <si>
    <t>Phạm Ngọc Sơn Nguyên</t>
  </si>
  <si>
    <t>2201040138</t>
  </si>
  <si>
    <t>Phạm Yến Nhi</t>
  </si>
  <si>
    <t>2201040143</t>
  </si>
  <si>
    <t>Trịnh Thanh Phương</t>
  </si>
  <si>
    <t>2201040157</t>
  </si>
  <si>
    <t>Phan Nho Tỉnh</t>
  </si>
  <si>
    <t>2201040161</t>
  </si>
  <si>
    <t>Hoàng Ngọc Tuấn</t>
  </si>
  <si>
    <t>2201040166</t>
  </si>
  <si>
    <t>Công Trí Thành</t>
  </si>
  <si>
    <t>2201040171</t>
  </si>
  <si>
    <t>Trịnh Huy Thắng</t>
  </si>
  <si>
    <t>2201040173</t>
  </si>
  <si>
    <t>Đàm Thanh Thủy</t>
  </si>
  <si>
    <t>2201040184</t>
  </si>
  <si>
    <t>Nguyễn Xuân Trường</t>
  </si>
  <si>
    <t>2201040189</t>
  </si>
  <si>
    <t>Đặng Huy Vấn</t>
  </si>
  <si>
    <t>2201040195</t>
  </si>
  <si>
    <t>Nguyễn Công Vinh</t>
  </si>
  <si>
    <t>2201060018</t>
  </si>
  <si>
    <t>Trần Thị Vân Chi</t>
  </si>
  <si>
    <t>2201060048</t>
  </si>
  <si>
    <t>Nguyễn Thị Khánh Ngân</t>
  </si>
  <si>
    <t>2201060057</t>
  </si>
  <si>
    <t>Bùi Thị Ngọc Sang</t>
  </si>
  <si>
    <t>2301040071</t>
  </si>
  <si>
    <t>Nguyễn Thiện Hiếu</t>
  </si>
  <si>
    <t>2301060001</t>
  </si>
  <si>
    <t>2101040091</t>
  </si>
  <si>
    <t>Phan Hoàng</t>
  </si>
  <si>
    <t>2104010064</t>
  </si>
  <si>
    <t>Nguyễn Huyền My</t>
  </si>
  <si>
    <t>2201040001</t>
  </si>
  <si>
    <t>Nguyễn Thu An</t>
  </si>
  <si>
    <t>2201040022</t>
  </si>
  <si>
    <t>Hà Thị Minh Châu</t>
  </si>
  <si>
    <t>2201040026</t>
  </si>
  <si>
    <t>Lê Thị Ánh Dinh</t>
  </si>
  <si>
    <t>2201040027</t>
  </si>
  <si>
    <t>Đỗ Việt Dũng</t>
  </si>
  <si>
    <t>2201040030</t>
  </si>
  <si>
    <t>Trần Viết Dũng</t>
  </si>
  <si>
    <t>2201040040</t>
  </si>
  <si>
    <t>2201040044</t>
  </si>
  <si>
    <t>Tạ Hữu Đạt</t>
  </si>
  <si>
    <t>2201040045</t>
  </si>
  <si>
    <t>Trần Vũ Tuấn Đạt</t>
  </si>
  <si>
    <t>2201040051</t>
  </si>
  <si>
    <t>Ngô Minh Đức</t>
  </si>
  <si>
    <t>2201040055</t>
  </si>
  <si>
    <t>Trịnh Thị Giang</t>
  </si>
  <si>
    <t>2201040060</t>
  </si>
  <si>
    <t>Lê Minh Hằng</t>
  </si>
  <si>
    <t>2201040063</t>
  </si>
  <si>
    <t>Phan Thị Hằng</t>
  </si>
  <si>
    <t>2201040069</t>
  </si>
  <si>
    <t>Nguyễn Thanh Hoa</t>
  </si>
  <si>
    <t>2201040112</t>
  </si>
  <si>
    <t>Mai Tuấn Minh</t>
  </si>
  <si>
    <t>2201040127</t>
  </si>
  <si>
    <t>Phùng Đinh Linh Ngân</t>
  </si>
  <si>
    <t>2201040130</t>
  </si>
  <si>
    <t>Nguyễn Bích Ngọc</t>
  </si>
  <si>
    <t>2201040132</t>
  </si>
  <si>
    <t>Nguyễn Thu Ngọc</t>
  </si>
  <si>
    <t>2201040136</t>
  </si>
  <si>
    <t>Trần Thị Minh Nguyệt</t>
  </si>
  <si>
    <t>2201040141</t>
  </si>
  <si>
    <t>Nguyễn Minh Phương</t>
  </si>
  <si>
    <t>2201040145</t>
  </si>
  <si>
    <t>Cao Hữu Quang</t>
  </si>
  <si>
    <t>2201040147</t>
  </si>
  <si>
    <t>Đặng Văn Quân</t>
  </si>
  <si>
    <t>2201040153</t>
  </si>
  <si>
    <t>Vũ Đình Quyết</t>
  </si>
  <si>
    <t>2201040167</t>
  </si>
  <si>
    <t>Nguyễn Thị Ngọc Thảo</t>
  </si>
  <si>
    <t>2201040185</t>
  </si>
  <si>
    <t>Đàm Tú Uyên</t>
  </si>
  <si>
    <t>2201040187</t>
  </si>
  <si>
    <t>Nguyễn Thị Uyên</t>
  </si>
  <si>
    <t>2201040200</t>
  </si>
  <si>
    <t>Vương Minh Vũ</t>
  </si>
  <si>
    <t>2201060008</t>
  </si>
  <si>
    <t>Trần Ngọc Anh</t>
  </si>
  <si>
    <t>2201060020</t>
  </si>
  <si>
    <t>Nguyễn Thị Dư</t>
  </si>
  <si>
    <t>2201060041</t>
  </si>
  <si>
    <t>Đặng Thanh Mai</t>
  </si>
  <si>
    <t>2201060060</t>
  </si>
  <si>
    <t>Nguyễn Thị Phương Thảo</t>
  </si>
  <si>
    <t>2201060063</t>
  </si>
  <si>
    <t>Bùi Minh Thu</t>
  </si>
  <si>
    <t>2201060064</t>
  </si>
  <si>
    <t>Nguyễn Hoài Thu</t>
  </si>
  <si>
    <t>2201060079</t>
  </si>
  <si>
    <t>Nguyễn Khánh Vy</t>
  </si>
  <si>
    <t>2301040007</t>
  </si>
  <si>
    <t>Nguyễn Quang Anh</t>
  </si>
  <si>
    <t>C2</t>
  </si>
  <si>
    <t>D1</t>
  </si>
  <si>
    <t>2101040005</t>
  </si>
  <si>
    <t>Đinh Nhật Phong</t>
  </si>
  <si>
    <t>2101040012</t>
  </si>
  <si>
    <t>2101040017</t>
  </si>
  <si>
    <t>Lê Đức Anh</t>
  </si>
  <si>
    <t>2101040070</t>
  </si>
  <si>
    <t>Trần Trung Dương</t>
  </si>
  <si>
    <t>2101040075</t>
  </si>
  <si>
    <t>Trần Thị Giang</t>
  </si>
  <si>
    <t>2101040083</t>
  </si>
  <si>
    <t>2101040092</t>
  </si>
  <si>
    <t>Vũ Nhật Hoàng</t>
  </si>
  <si>
    <t>2101040093</t>
  </si>
  <si>
    <t>2101040097</t>
  </si>
  <si>
    <t>2101040111</t>
  </si>
  <si>
    <t>2101040122</t>
  </si>
  <si>
    <t>2101040155</t>
  </si>
  <si>
    <t>2101040181</t>
  </si>
  <si>
    <t>Đàm Thị Thường</t>
  </si>
  <si>
    <t>2101040187</t>
  </si>
  <si>
    <t>2101040198</t>
  </si>
  <si>
    <t>Đặng Trần Trung</t>
  </si>
  <si>
    <t>2101060009</t>
  </si>
  <si>
    <t>2101060061</t>
  </si>
  <si>
    <t>2201040004</t>
  </si>
  <si>
    <t>Mai Tú Anh</t>
  </si>
  <si>
    <t>2201040059</t>
  </si>
  <si>
    <t>Vũ Minh Hạnh</t>
  </si>
  <si>
    <t>2201040108</t>
  </si>
  <si>
    <t>Lê Hồng Mạnh</t>
  </si>
  <si>
    <t>2201040126</t>
  </si>
  <si>
    <t>Phan Thùy Ngân</t>
  </si>
  <si>
    <t>2201060066</t>
  </si>
  <si>
    <t>Lê Thị Trang</t>
  </si>
  <si>
    <t>2001060018</t>
  </si>
  <si>
    <t>2101040026</t>
  </si>
  <si>
    <t>Nguyễn Thị Diệp Anh</t>
  </si>
  <si>
    <t>2101040098</t>
  </si>
  <si>
    <t>Nguyễn Phi Hùng</t>
  </si>
  <si>
    <t>2101040217</t>
  </si>
  <si>
    <t>Phạm Thị Xuân</t>
  </si>
  <si>
    <t>2101060062</t>
  </si>
  <si>
    <t>2101060066</t>
  </si>
  <si>
    <t>2201040017</t>
  </si>
  <si>
    <t>Dương Quân Bảo</t>
  </si>
  <si>
    <t>2201040050</t>
  </si>
  <si>
    <t>Lương Hồng Đức</t>
  </si>
  <si>
    <t>2201040090</t>
  </si>
  <si>
    <t>Dương Ngọc Khánh</t>
  </si>
  <si>
    <t>2201040096</t>
  </si>
  <si>
    <t>Lê Khánh Linh</t>
  </si>
  <si>
    <t>2201040103</t>
  </si>
  <si>
    <t>Trần Đức Lương</t>
  </si>
  <si>
    <t>2201040128</t>
  </si>
  <si>
    <t>Nguyễn Trọng Nghĩa</t>
  </si>
  <si>
    <t>2201040133</t>
  </si>
  <si>
    <t>Phạm Thị Khánh Ngọc</t>
  </si>
  <si>
    <t>2201040158</t>
  </si>
  <si>
    <t>Nguyễn Ngọc Tú</t>
  </si>
  <si>
    <t>2201040162</t>
  </si>
  <si>
    <t>Bạch Thanh Tuyền</t>
  </si>
  <si>
    <t>2201040165</t>
  </si>
  <si>
    <t>Nguyễn Minh Thái</t>
  </si>
  <si>
    <t>2201040168</t>
  </si>
  <si>
    <t>Nguyễn Đình Thăng</t>
  </si>
  <si>
    <t>2201040177</t>
  </si>
  <si>
    <t>Nguyễn Huyền Trang</t>
  </si>
  <si>
    <t>2201040182</t>
  </si>
  <si>
    <t>2201040183</t>
  </si>
  <si>
    <t>Đỗ Đức Trường</t>
  </si>
  <si>
    <t>2201040193</t>
  </si>
  <si>
    <t>Nguyễn Thế Việt</t>
  </si>
  <si>
    <t>2201040198</t>
  </si>
  <si>
    <t>Phạm Xuân Vinh</t>
  </si>
  <si>
    <t>2201040199</t>
  </si>
  <si>
    <t>Nguyễn Anh Vũ</t>
  </si>
  <si>
    <t>2201040203</t>
  </si>
  <si>
    <t>2201060012</t>
  </si>
  <si>
    <t>Nguyễn Thị Minh Ánh</t>
  </si>
  <si>
    <t>2201060030</t>
  </si>
  <si>
    <t>2201060039</t>
  </si>
  <si>
    <t>Chu Cẩm Ly</t>
  </si>
  <si>
    <t>2201060046</t>
  </si>
  <si>
    <t>Dương Thị Hằng Nga</t>
  </si>
  <si>
    <t>2201060052</t>
  </si>
  <si>
    <t>Nguyễn Thị Hiền Nhi</t>
  </si>
  <si>
    <t>2201060061</t>
  </si>
  <si>
    <t>2201060067</t>
  </si>
  <si>
    <t>Ngô Thu Trang</t>
  </si>
  <si>
    <t>2301040031</t>
  </si>
  <si>
    <t>Nguyễn Minh Dũng</t>
  </si>
  <si>
    <t>2301040107</t>
  </si>
  <si>
    <t>Đỗ Xuân Long</t>
  </si>
  <si>
    <t>D2</t>
  </si>
  <si>
    <t>m</t>
  </si>
  <si>
    <t>Group No</t>
  </si>
  <si>
    <t>ID 1</t>
  </si>
  <si>
    <t>ID 2</t>
  </si>
  <si>
    <t>Time (10%)</t>
  </si>
  <si>
    <t>Slide (15%)</t>
  </si>
  <si>
    <t>Presentation skill (15%)</t>
  </si>
  <si>
    <t>Topic content (50%)</t>
  </si>
  <si>
    <t>Q&amp;A (10%)</t>
  </si>
  <si>
    <t>Week 7 - G1</t>
  </si>
  <si>
    <t>Interface design: process</t>
  </si>
  <si>
    <t>Week 7 - G2</t>
  </si>
  <si>
    <t>Interface design: types &amp; tools</t>
  </si>
  <si>
    <t>Week 7 - G3</t>
  </si>
  <si>
    <t>Interface design: techniques</t>
  </si>
  <si>
    <t>Week 7 - G4</t>
  </si>
  <si>
    <t>Effective Visual Communication for GUIs and demostrations</t>
  </si>
  <si>
    <t>Week 7 - G5</t>
  </si>
  <si>
    <t>Color using</t>
  </si>
  <si>
    <t>Week 8 - G1</t>
  </si>
  <si>
    <t>Introduction to UML</t>
  </si>
  <si>
    <t>Week 8 - G2</t>
  </si>
  <si>
    <t>UML notations for RUP and examples</t>
  </si>
  <si>
    <t>Week 8 - G3</t>
  </si>
  <si>
    <t>RUP: Business modeling process</t>
  </si>
  <si>
    <t>Week 8 - G4</t>
  </si>
  <si>
    <t>RUP: artifacts and templates</t>
  </si>
  <si>
    <t>Week 8 - G5</t>
  </si>
  <si>
    <t>RUP: Roles and responsibilities in each workflow</t>
  </si>
  <si>
    <t>Week11 - G1</t>
  </si>
  <si>
    <t>MVC: introduction and examples</t>
  </si>
  <si>
    <t>Week11 - G2</t>
  </si>
  <si>
    <t>ASP. NET MVC framework</t>
  </si>
  <si>
    <t>Week11 - G3</t>
  </si>
  <si>
    <t>Java App Design with MVC</t>
  </si>
  <si>
    <t>Week11 - G4</t>
  </si>
  <si>
    <t>MVC demo project: Student management system</t>
  </si>
  <si>
    <t>Week11 - G5</t>
  </si>
  <si>
    <t>MVC demo project: eCommerce platform</t>
  </si>
  <si>
    <t>Week12 - G1</t>
  </si>
  <si>
    <t>Software reuse: introduction, examples</t>
  </si>
  <si>
    <t>Week12 - G2</t>
  </si>
  <si>
    <t>Software reuse: Software framework and COTS</t>
  </si>
  <si>
    <t>Week12 - G3</t>
  </si>
  <si>
    <t>Reuse: others activities in SDLC</t>
  </si>
  <si>
    <t>Week12 - G4</t>
  </si>
  <si>
    <t>Software framework vs Library vs Architecture</t>
  </si>
  <si>
    <t>Week12 - G5</t>
  </si>
  <si>
    <t>Software reuse: a case study of Student management system</t>
  </si>
  <si>
    <t>ID 3</t>
  </si>
  <si>
    <t>ID 4</t>
  </si>
  <si>
    <t>ID 5</t>
  </si>
  <si>
    <t>Class B Presentation</t>
  </si>
  <si>
    <t>Class A Presentation</t>
  </si>
  <si>
    <t>Class C Presentation</t>
  </si>
  <si>
    <t>Class D Presentation</t>
  </si>
  <si>
    <t>Hà Nội, ngày      tháng       năm 2024</t>
  </si>
  <si>
    <t>TS Trịnh Bảo ngọc</t>
  </si>
  <si>
    <t>Final 
(Presentation)</t>
  </si>
  <si>
    <t xml:space="preserve">v </t>
  </si>
  <si>
    <t xml:space="preserve">m </t>
  </si>
  <si>
    <t>Hà Đức 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</si>
</sst>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7" x14ac:knownFonts="1">
    <font>
      <sz val="11"/>
      <color theme="1"/>
      <name val="Calibri"/>
      <family val="2"/>
      <scheme val="minor"/>
    </font>
    <font>
      <sz val="10"/>
      <color theme="1"/>
      <name val="Arial"/>
      <family val="2"/>
    </font>
    <font>
      <b/>
      <sz val="10"/>
      <color theme="1"/>
      <name val="Arial"/>
      <family val="2"/>
    </font>
    <font>
      <b/>
      <sz val="15"/>
      <color theme="1"/>
      <name val="Arial"/>
      <family val="2"/>
    </font>
    <font>
      <b/>
      <sz val="12"/>
      <color theme="1"/>
      <name val="Arial"/>
      <family val="2"/>
    </font>
    <font>
      <b/>
      <sz val="11"/>
      <color theme="1"/>
      <name val="Arial"/>
      <family val="2"/>
    </font>
    <font>
      <sz val="9"/>
      <color theme="1"/>
      <name val="Arial"/>
      <family val="2"/>
    </font>
    <font>
      <i/>
      <sz val="10"/>
      <color theme="1"/>
      <name val="Arial"/>
      <family val="2"/>
    </font>
    <font>
      <sz val="10"/>
      <color theme="1"/>
      <name val="Verdana"/>
      <family val="2"/>
    </font>
    <font>
      <sz val="9"/>
      <name val="Arial"/>
      <family val="2"/>
    </font>
    <font>
      <sz val="10"/>
      <name val="Arial"/>
      <family val="2"/>
    </font>
    <font>
      <sz val="8"/>
      <name val="Calibri"/>
      <family val="2"/>
      <scheme val="minor"/>
    </font>
    <font>
      <sz val="9"/>
      <color rgb="FFFF0000"/>
      <name val="Arial"/>
      <family val="2"/>
    </font>
    <font>
      <sz val="10"/>
      <color rgb="FFFF0000"/>
      <name val="Arial"/>
      <family val="2"/>
    </font>
    <font>
      <sz val="22"/>
      <color theme="1"/>
      <name val="Calibri"/>
      <family val="2"/>
      <scheme val="minor"/>
    </font>
    <font>
      <sz val="9"/>
      <color indexed="81"/>
      <name val="Tahoma"/>
      <family val="2"/>
    </font>
    <font>
      <b/>
      <sz val="9"/>
      <color indexed="81"/>
      <name val="Tahoma"/>
      <family val="2"/>
    </font>
    <font>
      <sz val="10"/>
      <name val="Arial"/>
      <family val="2"/>
      <charset val="163"/>
    </font>
    <font>
      <sz val="9"/>
      <name val="Arial"/>
      <family val="2"/>
      <charset val="163"/>
    </font>
    <font>
      <sz val="9"/>
      <color theme="5" tint="-0.499984740745262"/>
      <name val="Arial"/>
      <family val="2"/>
    </font>
    <font>
      <b/>
      <sz val="11"/>
      <color theme="1"/>
      <name val="Calibri"/>
      <family val="2"/>
      <scheme val="minor"/>
    </font>
    <font>
      <b/>
      <sz val="18"/>
      <color rgb="FFFFFFFF"/>
      <name val="Segoe UI"/>
      <family val="2"/>
    </font>
    <font>
      <b/>
      <sz val="11"/>
      <name val="Segoe UI"/>
      <family val="2"/>
    </font>
    <font>
      <i/>
      <sz val="11"/>
      <name val="Segoe UI"/>
      <family val="2"/>
    </font>
    <font>
      <b/>
      <sz val="10"/>
      <color rgb="FFFF0000"/>
      <name val="Arial"/>
      <family val="2"/>
    </font>
    <font>
      <sz val="11"/>
      <name val="Calibri"/>
      <family val="2"/>
      <scheme val="minor"/>
    </font>
    <font>
      <sz val="9"/>
      <color theme="4" tint="-0.249977111117893"/>
      <name val="Arial"/>
      <family val="2"/>
    </font>
    <font>
      <u/>
      <sz val="11"/>
      <color rgb="FF0000EE"/>
      <name val="Segoe UI"/>
      <family val="2"/>
    </font>
    <font>
      <sz val="9"/>
      <color theme="8" tint="-0.249977111117893"/>
      <name val="Arial"/>
      <family val="2"/>
    </font>
    <font>
      <sz val="9"/>
      <color theme="9" tint="-0.499984740745262"/>
      <name val="Arial"/>
      <family val="2"/>
    </font>
    <font>
      <sz val="9"/>
      <color theme="9" tint="-0.249977111117893"/>
      <name val="Arial"/>
      <family val="2"/>
    </font>
    <font>
      <sz val="11"/>
      <color rgb="FFFF0000"/>
      <name val="Calibri"/>
      <family val="2"/>
      <scheme val="minor"/>
    </font>
    <font>
      <b/>
      <sz val="10"/>
      <color rgb="FF741B47"/>
      <name val="Arial"/>
      <family val="2"/>
    </font>
    <font>
      <sz val="10"/>
      <color rgb="FF000000"/>
      <name val="Calibri"/>
      <family val="2"/>
      <scheme val="minor"/>
    </font>
    <font>
      <sz val="10"/>
      <color theme="1"/>
      <name val="Calibri"/>
      <family val="2"/>
      <scheme val="minor"/>
    </font>
    <font>
      <sz val="9"/>
      <color indexed="81"/>
      <name val="Tahoma"/>
      <charset val="1"/>
    </font>
    <font>
      <b/>
      <sz val="9"/>
      <color indexed="81"/>
      <name val="Tahoma"/>
      <charset val="1"/>
    </font>
  </fonts>
  <fills count="13">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0070C0"/>
        <bgColor indexed="64"/>
      </patternFill>
    </fill>
    <fill>
      <patternFill patternType="solid">
        <fgColor theme="4" tint="0.39997558519241921"/>
        <bgColor indexed="64"/>
      </patternFill>
    </fill>
    <fill>
      <patternFill patternType="solid">
        <fgColor rgb="FF5B5FC7"/>
      </patternFill>
    </fill>
    <fill>
      <patternFill patternType="solid">
        <fgColor rgb="FFFFFF00"/>
        <bgColor indexed="64"/>
      </patternFill>
    </fill>
    <fill>
      <patternFill patternType="solid">
        <fgColor rgb="FFFFFFFF"/>
        <bgColor indexed="64"/>
      </patternFill>
    </fill>
    <fill>
      <patternFill patternType="solid">
        <fgColor rgb="FFFF0000"/>
        <bgColor indexed="64"/>
      </patternFill>
    </fill>
  </fills>
  <borders count="2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thin">
        <color rgb="FF000000"/>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medium">
        <color rgb="FF000000"/>
      </right>
      <top style="medium">
        <color rgb="FF000000"/>
      </top>
      <bottom style="hair">
        <color rgb="FF000000"/>
      </bottom>
      <diagonal/>
    </border>
    <border>
      <left style="medium">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medium">
        <color rgb="FF000000"/>
      </right>
      <top style="hair">
        <color rgb="FF000000"/>
      </top>
      <bottom style="hair">
        <color rgb="FF000000"/>
      </bottom>
      <diagonal/>
    </border>
    <border>
      <left style="medium">
        <color rgb="FF000000"/>
      </left>
      <right style="thin">
        <color rgb="FF000000"/>
      </right>
      <top style="hair">
        <color rgb="FF000000"/>
      </top>
      <bottom style="medium">
        <color rgb="FFCCCCCC"/>
      </bottom>
      <diagonal/>
    </border>
    <border>
      <left style="thin">
        <color rgb="FF000000"/>
      </left>
      <right style="thin">
        <color rgb="FF000000"/>
      </right>
      <top style="hair">
        <color rgb="FF000000"/>
      </top>
      <bottom style="medium">
        <color rgb="FFCCCCCC"/>
      </bottom>
      <diagonal/>
    </border>
    <border>
      <left style="thin">
        <color rgb="FF000000"/>
      </left>
      <right style="medium">
        <color rgb="FF000000"/>
      </right>
      <top style="hair">
        <color rgb="FF000000"/>
      </top>
      <bottom style="medium">
        <color rgb="FFCCCCCC"/>
      </bottom>
      <diagonal/>
    </border>
  </borders>
  <cellStyleXfs count="4">
    <xf numFmtId="0" fontId="0" fillId="0" borderId="0"/>
    <xf numFmtId="0" fontId="17" fillId="0" borderId="0"/>
    <xf numFmtId="0" fontId="17" fillId="0" borderId="0"/>
    <xf numFmtId="0" fontId="33" fillId="0" borderId="0"/>
  </cellStyleXfs>
  <cellXfs count="157">
    <xf numFmtId="0" fontId="0" fillId="0" borderId="0" xfId="0"/>
    <xf numFmtId="0" fontId="1" fillId="2" borderId="0" xfId="0" applyFont="1" applyFill="1"/>
    <xf numFmtId="0" fontId="1" fillId="2" borderId="0" xfId="0" applyFont="1" applyFill="1" applyAlignment="1">
      <alignmen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6" fillId="2" borderId="7" xfId="0" applyFont="1" applyFill="1" applyBorder="1" applyAlignment="1">
      <alignment horizontal="center"/>
    </xf>
    <xf numFmtId="49" fontId="6" fillId="2" borderId="8" xfId="0" applyNumberFormat="1" applyFont="1" applyFill="1" applyBorder="1" applyAlignment="1">
      <alignment horizontal="center"/>
    </xf>
    <xf numFmtId="0" fontId="6" fillId="2" borderId="8" xfId="0" applyFont="1" applyFill="1" applyBorder="1" applyAlignment="1">
      <alignment horizontal="left"/>
    </xf>
    <xf numFmtId="0" fontId="6" fillId="2" borderId="8" xfId="0" applyFont="1" applyFill="1" applyBorder="1" applyAlignment="1">
      <alignment horizontal="center"/>
    </xf>
    <xf numFmtId="0" fontId="6" fillId="2" borderId="9" xfId="0" applyFont="1" applyFill="1" applyBorder="1" applyAlignment="1">
      <alignment horizontal="center" vertical="center"/>
    </xf>
    <xf numFmtId="0" fontId="2" fillId="2" borderId="0" xfId="0" applyFont="1" applyFill="1"/>
    <xf numFmtId="0" fontId="1" fillId="2" borderId="0" xfId="0" applyFont="1" applyFill="1" applyAlignment="1">
      <alignment horizontal="center"/>
    </xf>
    <xf numFmtId="0" fontId="1" fillId="2" borderId="0" xfId="0" applyFont="1" applyFill="1" applyAlignment="1">
      <alignment horizontal="center" vertical="center"/>
    </xf>
    <xf numFmtId="0" fontId="8" fillId="2" borderId="0" xfId="0" applyFont="1" applyFill="1" applyAlignment="1">
      <alignment horizontal="center" vertical="center"/>
    </xf>
    <xf numFmtId="0" fontId="9" fillId="2" borderId="4" xfId="0" applyFont="1" applyFill="1" applyBorder="1" applyAlignment="1">
      <alignment horizontal="center" vertical="center"/>
    </xf>
    <xf numFmtId="0" fontId="9" fillId="0" borderId="10" xfId="0" applyFont="1" applyBorder="1" applyAlignment="1">
      <alignment horizontal="center" vertical="center"/>
    </xf>
    <xf numFmtId="0" fontId="9" fillId="2" borderId="5" xfId="0" applyFont="1" applyFill="1" applyBorder="1" applyAlignment="1">
      <alignment horizontal="left" vertical="center"/>
    </xf>
    <xf numFmtId="0" fontId="9" fillId="2" borderId="5" xfId="0" applyFont="1" applyFill="1" applyBorder="1" applyAlignment="1">
      <alignment horizontal="center" vertical="center"/>
    </xf>
    <xf numFmtId="164" fontId="9" fillId="2" borderId="5" xfId="0" applyNumberFormat="1" applyFont="1" applyFill="1" applyBorder="1" applyAlignment="1">
      <alignment horizontal="center" vertical="center"/>
    </xf>
    <xf numFmtId="0" fontId="9" fillId="2" borderId="6" xfId="0" applyFont="1" applyFill="1" applyBorder="1" applyAlignment="1">
      <alignment horizontal="center" vertical="center"/>
    </xf>
    <xf numFmtId="0" fontId="10" fillId="2" borderId="0" xfId="0" applyFont="1" applyFill="1" applyAlignment="1">
      <alignment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164" fontId="9" fillId="4" borderId="6" xfId="0" applyNumberFormat="1" applyFont="1" applyFill="1" applyBorder="1" applyAlignment="1">
      <alignment horizontal="center" vertical="center"/>
    </xf>
    <xf numFmtId="164" fontId="10" fillId="2" borderId="0" xfId="0" applyNumberFormat="1" applyFont="1" applyFill="1" applyAlignment="1">
      <alignment vertical="center"/>
    </xf>
    <xf numFmtId="0" fontId="7" fillId="2" borderId="0" xfId="0" applyFont="1" applyFill="1" applyAlignment="1">
      <alignment horizontal="center"/>
    </xf>
    <xf numFmtId="0" fontId="2" fillId="2" borderId="0" xfId="0" applyFont="1" applyFill="1" applyAlignment="1">
      <alignment horizontal="center"/>
    </xf>
    <xf numFmtId="0" fontId="13" fillId="2" borderId="0" xfId="0" applyFont="1" applyFill="1" applyAlignment="1">
      <alignment vertical="center"/>
    </xf>
    <xf numFmtId="0" fontId="6" fillId="2" borderId="8" xfId="0" applyFont="1" applyFill="1" applyBorder="1" applyAlignment="1">
      <alignment horizontal="center" vertical="center"/>
    </xf>
    <xf numFmtId="0" fontId="8" fillId="2" borderId="0" xfId="0" applyFont="1" applyFill="1" applyAlignment="1">
      <alignment vertical="center"/>
    </xf>
    <xf numFmtId="0" fontId="9" fillId="0" borderId="5" xfId="0" applyFont="1" applyBorder="1" applyAlignment="1">
      <alignment horizontal="left" vertical="center"/>
    </xf>
    <xf numFmtId="0" fontId="9" fillId="0" borderId="5" xfId="0" applyFont="1" applyBorder="1" applyAlignment="1">
      <alignment horizontal="center" vertical="center"/>
    </xf>
    <xf numFmtId="164" fontId="9" fillId="0" borderId="5" xfId="0" applyNumberFormat="1" applyFont="1" applyBorder="1" applyAlignment="1">
      <alignment horizontal="center" vertical="center"/>
    </xf>
    <xf numFmtId="0" fontId="9" fillId="0" borderId="6" xfId="0" applyFont="1" applyBorder="1" applyAlignment="1">
      <alignment horizontal="center" vertical="center"/>
    </xf>
    <xf numFmtId="0" fontId="0" fillId="0" borderId="0" xfId="0" applyAlignment="1">
      <alignment vertical="top"/>
    </xf>
    <xf numFmtId="0" fontId="0" fillId="6" borderId="11" xfId="0" applyFill="1" applyBorder="1" applyAlignment="1">
      <alignment horizontal="center" vertical="top" wrapText="1"/>
    </xf>
    <xf numFmtId="0" fontId="0" fillId="0" borderId="0" xfId="0" applyAlignment="1">
      <alignment horizontal="center"/>
    </xf>
    <xf numFmtId="49" fontId="0" fillId="0" borderId="0" xfId="0" applyNumberFormat="1"/>
    <xf numFmtId="9" fontId="0" fillId="0" borderId="0" xfId="0" applyNumberFormat="1" applyAlignment="1">
      <alignment horizontal="center"/>
    </xf>
    <xf numFmtId="0" fontId="0" fillId="0" borderId="0" xfId="0" applyAlignment="1">
      <alignment horizontal="left"/>
    </xf>
    <xf numFmtId="0" fontId="9" fillId="2" borderId="12" xfId="0" applyFont="1" applyFill="1" applyBorder="1" applyAlignment="1">
      <alignment horizontal="center" vertical="center"/>
    </xf>
    <xf numFmtId="0" fontId="18" fillId="0" borderId="14" xfId="2" quotePrefix="1" applyFont="1" applyBorder="1" applyAlignment="1">
      <alignment horizontal="center"/>
    </xf>
    <xf numFmtId="0" fontId="18" fillId="0" borderId="14" xfId="2" quotePrefix="1" applyFont="1" applyBorder="1"/>
    <xf numFmtId="164" fontId="18" fillId="0" borderId="14" xfId="2" quotePrefix="1" applyNumberFormat="1" applyFont="1" applyBorder="1" applyAlignment="1">
      <alignment horizontal="center"/>
    </xf>
    <xf numFmtId="164" fontId="9" fillId="5" borderId="5" xfId="0" applyNumberFormat="1" applyFont="1" applyFill="1" applyBorder="1" applyAlignment="1">
      <alignment horizontal="center" vertical="center"/>
    </xf>
    <xf numFmtId="0" fontId="9" fillId="5" borderId="5" xfId="0" applyFont="1" applyFill="1" applyBorder="1" applyAlignment="1">
      <alignment horizontal="center" vertical="center"/>
    </xf>
    <xf numFmtId="164" fontId="12" fillId="5" borderId="5" xfId="0" applyNumberFormat="1" applyFont="1" applyFill="1" applyBorder="1" applyAlignment="1">
      <alignment horizontal="center" vertical="center"/>
    </xf>
    <xf numFmtId="0" fontId="12" fillId="5" borderId="5" xfId="0" applyFont="1" applyFill="1" applyBorder="1" applyAlignment="1">
      <alignment horizontal="center" vertical="center"/>
    </xf>
    <xf numFmtId="0" fontId="10" fillId="7" borderId="0" xfId="0" applyFont="1" applyFill="1" applyAlignment="1">
      <alignment vertical="center"/>
    </xf>
    <xf numFmtId="164" fontId="9" fillId="2" borderId="4" xfId="0" applyNumberFormat="1" applyFont="1" applyFill="1" applyBorder="1" applyAlignment="1">
      <alignment horizontal="center" vertical="center"/>
    </xf>
    <xf numFmtId="164" fontId="9" fillId="5" borderId="4" xfId="0" applyNumberFormat="1" applyFont="1" applyFill="1" applyBorder="1" applyAlignment="1">
      <alignment horizontal="center" vertical="center"/>
    </xf>
    <xf numFmtId="164" fontId="12" fillId="5" borderId="4" xfId="0" applyNumberFormat="1" applyFont="1" applyFill="1" applyBorder="1" applyAlignment="1">
      <alignment horizontal="center" vertical="center"/>
    </xf>
    <xf numFmtId="0" fontId="19" fillId="2" borderId="4" xfId="0" applyFont="1" applyFill="1" applyBorder="1" applyAlignment="1">
      <alignment horizontal="center" vertical="center"/>
    </xf>
    <xf numFmtId="0" fontId="10" fillId="8" borderId="0" xfId="0" applyFont="1" applyFill="1" applyAlignment="1">
      <alignment vertical="center"/>
    </xf>
    <xf numFmtId="0" fontId="9" fillId="0" borderId="14" xfId="2" quotePrefix="1" applyFont="1" applyBorder="1" applyAlignment="1">
      <alignment horizontal="center"/>
    </xf>
    <xf numFmtId="0" fontId="9" fillId="0" borderId="14" xfId="2" quotePrefix="1" applyFont="1" applyBorder="1"/>
    <xf numFmtId="164" fontId="9" fillId="0" borderId="14" xfId="2" quotePrefix="1" applyNumberFormat="1" applyFont="1" applyBorder="1" applyAlignment="1">
      <alignment horizontal="center"/>
    </xf>
    <xf numFmtId="164" fontId="18" fillId="0" borderId="15" xfId="1" quotePrefix="1" applyNumberFormat="1" applyFont="1" applyBorder="1" applyAlignment="1">
      <alignment horizontal="center" vertical="center"/>
    </xf>
    <xf numFmtId="0" fontId="20" fillId="5" borderId="0" xfId="0" applyFont="1" applyFill="1" applyAlignment="1">
      <alignment horizontal="center"/>
    </xf>
    <xf numFmtId="0" fontId="21" fillId="9" borderId="0" xfId="0" applyFont="1" applyFill="1" applyAlignment="1">
      <alignment vertical="center"/>
    </xf>
    <xf numFmtId="0" fontId="22" fillId="0" borderId="0" xfId="0" applyFont="1"/>
    <xf numFmtId="14" fontId="0" fillId="0" borderId="0" xfId="0" applyNumberFormat="1"/>
    <xf numFmtId="0" fontId="23" fillId="0" borderId="0" xfId="0" applyFont="1"/>
    <xf numFmtId="1" fontId="0" fillId="0" borderId="0" xfId="0" applyNumberFormat="1"/>
    <xf numFmtId="0" fontId="24" fillId="5" borderId="0" xfId="0" applyFont="1" applyFill="1" applyAlignment="1">
      <alignment horizontal="center" vertical="center"/>
    </xf>
    <xf numFmtId="0" fontId="25" fillId="0" borderId="0" xfId="0" applyFont="1"/>
    <xf numFmtId="0" fontId="9" fillId="0" borderId="13" xfId="1" quotePrefix="1" applyFont="1" applyBorder="1" applyAlignment="1">
      <alignment horizontal="center" vertical="center"/>
    </xf>
    <xf numFmtId="0" fontId="9" fillId="0" borderId="13" xfId="1" quotePrefix="1" applyFont="1" applyBorder="1" applyAlignment="1">
      <alignment vertical="center"/>
    </xf>
    <xf numFmtId="164" fontId="9" fillId="0" borderId="13" xfId="1" quotePrefix="1" applyNumberFormat="1" applyFont="1" applyBorder="1" applyAlignment="1">
      <alignment horizontal="center" vertical="center"/>
    </xf>
    <xf numFmtId="0" fontId="9" fillId="0" borderId="10" xfId="1" quotePrefix="1" applyFont="1" applyBorder="1" applyAlignment="1">
      <alignment horizontal="center" vertical="center"/>
    </xf>
    <xf numFmtId="0" fontId="9" fillId="0" borderId="10" xfId="1" quotePrefix="1" applyFont="1" applyBorder="1" applyAlignment="1">
      <alignment vertical="center"/>
    </xf>
    <xf numFmtId="164" fontId="9" fillId="0" borderId="10" xfId="1" quotePrefix="1" applyNumberFormat="1" applyFont="1" applyBorder="1" applyAlignment="1">
      <alignment horizontal="center" vertical="center"/>
    </xf>
    <xf numFmtId="0" fontId="26" fillId="0" borderId="10" xfId="1" quotePrefix="1" applyFont="1" applyBorder="1" applyAlignment="1">
      <alignment horizontal="center" vertical="center"/>
    </xf>
    <xf numFmtId="0" fontId="26" fillId="0" borderId="10" xfId="1" quotePrefix="1" applyFont="1" applyBorder="1" applyAlignment="1">
      <alignment vertical="center"/>
    </xf>
    <xf numFmtId="164" fontId="26" fillId="0" borderId="10" xfId="1" quotePrefix="1" applyNumberFormat="1" applyFont="1" applyBorder="1" applyAlignment="1">
      <alignment horizontal="center" vertical="center"/>
    </xf>
    <xf numFmtId="0" fontId="26" fillId="0" borderId="14" xfId="1" quotePrefix="1" applyFont="1" applyBorder="1" applyAlignment="1">
      <alignment horizontal="center" vertical="center"/>
    </xf>
    <xf numFmtId="0" fontId="26" fillId="0" borderId="14" xfId="1" quotePrefix="1" applyFont="1" applyBorder="1" applyAlignment="1">
      <alignment vertical="center"/>
    </xf>
    <xf numFmtId="164" fontId="26" fillId="0" borderId="14" xfId="1" quotePrefix="1" applyNumberFormat="1" applyFont="1" applyBorder="1" applyAlignment="1">
      <alignment horizontal="center" vertical="center"/>
    </xf>
    <xf numFmtId="0" fontId="26" fillId="0" borderId="14" xfId="2" quotePrefix="1" applyFont="1" applyBorder="1" applyAlignment="1">
      <alignment horizontal="center"/>
    </xf>
    <xf numFmtId="0" fontId="26" fillId="0" borderId="14" xfId="2" quotePrefix="1" applyFont="1" applyBorder="1"/>
    <xf numFmtId="164" fontId="26" fillId="0" borderId="14" xfId="2" quotePrefix="1" applyNumberFormat="1" applyFont="1" applyBorder="1" applyAlignment="1">
      <alignment horizontal="center"/>
    </xf>
    <xf numFmtId="0" fontId="10" fillId="0" borderId="0" xfId="0" applyFont="1" applyAlignment="1">
      <alignment vertical="center"/>
    </xf>
    <xf numFmtId="0" fontId="27" fillId="0" borderId="0" xfId="0" applyFont="1"/>
    <xf numFmtId="164" fontId="6" fillId="0" borderId="10" xfId="1" quotePrefix="1" applyNumberFormat="1" applyFont="1" applyBorder="1" applyAlignment="1">
      <alignment horizontal="center" vertical="center"/>
    </xf>
    <xf numFmtId="0" fontId="6" fillId="0" borderId="14" xfId="2" quotePrefix="1" applyFont="1" applyBorder="1" applyAlignment="1">
      <alignment horizontal="center"/>
    </xf>
    <xf numFmtId="0" fontId="6" fillId="0" borderId="14" xfId="2" quotePrefix="1" applyFont="1" applyBorder="1"/>
    <xf numFmtId="164" fontId="6" fillId="0" borderId="14" xfId="2" quotePrefix="1" applyNumberFormat="1" applyFont="1" applyBorder="1" applyAlignment="1">
      <alignment horizontal="center"/>
    </xf>
    <xf numFmtId="0" fontId="6" fillId="2" borderId="4" xfId="0" applyFont="1" applyFill="1" applyBorder="1" applyAlignment="1">
      <alignment horizontal="center" vertical="center"/>
    </xf>
    <xf numFmtId="0" fontId="6" fillId="10" borderId="4" xfId="0" applyFont="1" applyFill="1" applyBorder="1" applyAlignment="1">
      <alignment horizontal="center" vertical="center"/>
    </xf>
    <xf numFmtId="0" fontId="6" fillId="0" borderId="10" xfId="1" quotePrefix="1" applyFont="1" applyBorder="1" applyAlignment="1">
      <alignment horizontal="center" vertical="center"/>
    </xf>
    <xf numFmtId="0" fontId="6" fillId="0" borderId="14" xfId="1" quotePrefix="1" applyFont="1" applyBorder="1" applyAlignment="1">
      <alignment horizontal="center" vertical="center"/>
    </xf>
    <xf numFmtId="164" fontId="6" fillId="0" borderId="14" xfId="1" quotePrefix="1" applyNumberFormat="1" applyFont="1" applyBorder="1" applyAlignment="1">
      <alignment horizontal="center" vertical="center"/>
    </xf>
    <xf numFmtId="0" fontId="28" fillId="0" borderId="14" xfId="2" quotePrefix="1" applyFont="1" applyBorder="1" applyAlignment="1">
      <alignment horizontal="center"/>
    </xf>
    <xf numFmtId="0" fontId="28" fillId="0" borderId="14" xfId="2" quotePrefix="1" applyFont="1" applyBorder="1"/>
    <xf numFmtId="164" fontId="28" fillId="0" borderId="14" xfId="2" quotePrefix="1" applyNumberFormat="1" applyFont="1" applyBorder="1" applyAlignment="1">
      <alignment horizontal="center"/>
    </xf>
    <xf numFmtId="0" fontId="6" fillId="0" borderId="4" xfId="0" applyFont="1" applyBorder="1" applyAlignment="1">
      <alignment horizontal="center" vertical="center"/>
    </xf>
    <xf numFmtId="164" fontId="9" fillId="0" borderId="4" xfId="0" applyNumberFormat="1" applyFont="1" applyBorder="1" applyAlignment="1">
      <alignment horizontal="center" vertical="center"/>
    </xf>
    <xf numFmtId="164" fontId="12" fillId="0" borderId="5" xfId="0" applyNumberFormat="1" applyFont="1" applyBorder="1" applyAlignment="1">
      <alignment horizontal="center" vertical="center"/>
    </xf>
    <xf numFmtId="0" fontId="12" fillId="0" borderId="5" xfId="0" applyFont="1" applyBorder="1" applyAlignment="1">
      <alignment horizontal="center" vertical="center"/>
    </xf>
    <xf numFmtId="164" fontId="12" fillId="0" borderId="4" xfId="0" applyNumberFormat="1" applyFont="1" applyBorder="1" applyAlignment="1">
      <alignment horizontal="center" vertical="center"/>
    </xf>
    <xf numFmtId="0" fontId="29" fillId="0" borderId="10" xfId="1" quotePrefix="1" applyFont="1" applyBorder="1" applyAlignment="1">
      <alignment vertical="center"/>
    </xf>
    <xf numFmtId="0" fontId="29" fillId="0" borderId="14" xfId="1" quotePrefix="1" applyFont="1" applyBorder="1" applyAlignment="1">
      <alignment vertical="center"/>
    </xf>
    <xf numFmtId="0" fontId="29" fillId="0" borderId="14" xfId="2" quotePrefix="1" applyFont="1" applyBorder="1"/>
    <xf numFmtId="0" fontId="30" fillId="0" borderId="10" xfId="1" quotePrefix="1" applyFont="1" applyBorder="1" applyAlignment="1">
      <alignment vertical="center"/>
    </xf>
    <xf numFmtId="0" fontId="30" fillId="0" borderId="14" xfId="1" quotePrefix="1" applyFont="1" applyBorder="1" applyAlignment="1">
      <alignment vertical="center"/>
    </xf>
    <xf numFmtId="0" fontId="30" fillId="0" borderId="14" xfId="2" quotePrefix="1" applyFont="1" applyBorder="1"/>
    <xf numFmtId="0" fontId="20" fillId="0" borderId="0" xfId="0" applyFont="1" applyAlignment="1">
      <alignment horizontal="center"/>
    </xf>
    <xf numFmtId="0" fontId="0" fillId="5" borderId="11" xfId="0" applyFill="1" applyBorder="1"/>
    <xf numFmtId="0" fontId="1" fillId="0" borderId="11" xfId="0" applyFont="1" applyBorder="1" applyAlignment="1">
      <alignment wrapText="1"/>
    </xf>
    <xf numFmtId="0" fontId="0" fillId="5" borderId="11" xfId="0" applyFill="1" applyBorder="1" applyAlignment="1">
      <alignment horizontal="center"/>
    </xf>
    <xf numFmtId="0" fontId="0" fillId="2" borderId="11" xfId="0" applyFill="1" applyBorder="1" applyAlignment="1">
      <alignment horizontal="left"/>
    </xf>
    <xf numFmtId="20" fontId="0" fillId="0" borderId="0" xfId="0" applyNumberFormat="1"/>
    <xf numFmtId="0" fontId="0" fillId="0" borderId="11" xfId="0" applyBorder="1"/>
    <xf numFmtId="0" fontId="0" fillId="0" borderId="11" xfId="0" applyBorder="1" applyAlignment="1">
      <alignment horizontal="left"/>
    </xf>
    <xf numFmtId="0" fontId="6" fillId="12" borderId="4" xfId="0" applyFont="1" applyFill="1" applyBorder="1" applyAlignment="1">
      <alignment horizontal="center" vertical="center"/>
    </xf>
    <xf numFmtId="0" fontId="6" fillId="12" borderId="14" xfId="2" quotePrefix="1" applyFont="1" applyFill="1" applyBorder="1" applyAlignment="1">
      <alignment horizontal="center"/>
    </xf>
    <xf numFmtId="0" fontId="30" fillId="12" borderId="14" xfId="2" quotePrefix="1" applyFont="1" applyFill="1" applyBorder="1"/>
    <xf numFmtId="164" fontId="6" fillId="12" borderId="14" xfId="2" quotePrefix="1" applyNumberFormat="1" applyFont="1" applyFill="1" applyBorder="1" applyAlignment="1">
      <alignment horizontal="center"/>
    </xf>
    <xf numFmtId="0" fontId="0" fillId="0" borderId="0" xfId="0" quotePrefix="1" applyAlignment="1">
      <alignment horizontal="center"/>
    </xf>
    <xf numFmtId="0" fontId="31" fillId="2" borderId="11" xfId="0" applyFont="1" applyFill="1" applyBorder="1" applyAlignment="1">
      <alignment horizontal="left"/>
    </xf>
    <xf numFmtId="0" fontId="1" fillId="11" borderId="20" xfId="0" applyFont="1" applyFill="1" applyBorder="1" applyAlignment="1">
      <alignment horizontal="center" wrapText="1"/>
    </xf>
    <xf numFmtId="0" fontId="1" fillId="11" borderId="21" xfId="0" applyFont="1" applyFill="1" applyBorder="1" applyAlignment="1">
      <alignment horizontal="center" wrapText="1"/>
    </xf>
    <xf numFmtId="0" fontId="1" fillId="11" borderId="22" xfId="0" applyFont="1" applyFill="1" applyBorder="1" applyAlignment="1">
      <alignment horizontal="center" wrapText="1"/>
    </xf>
    <xf numFmtId="0" fontId="1" fillId="11" borderId="23" xfId="0" applyFont="1" applyFill="1" applyBorder="1" applyAlignment="1">
      <alignment horizontal="center" wrapText="1"/>
    </xf>
    <xf numFmtId="0" fontId="1" fillId="11" borderId="24" xfId="0" applyFont="1" applyFill="1" applyBorder="1" applyAlignment="1">
      <alignment horizontal="center" wrapText="1"/>
    </xf>
    <xf numFmtId="0" fontId="1" fillId="11" borderId="25" xfId="0" applyFont="1" applyFill="1" applyBorder="1" applyAlignment="1">
      <alignment horizontal="center" wrapText="1"/>
    </xf>
    <xf numFmtId="0" fontId="1" fillId="0" borderId="23" xfId="0" applyFont="1" applyBorder="1" applyAlignment="1">
      <alignment horizontal="center" wrapText="1"/>
    </xf>
    <xf numFmtId="0" fontId="1" fillId="0" borderId="24" xfId="0" applyFont="1" applyBorder="1" applyAlignment="1">
      <alignment horizontal="center" wrapText="1"/>
    </xf>
    <xf numFmtId="0" fontId="1" fillId="12" borderId="23" xfId="0" applyFont="1" applyFill="1" applyBorder="1" applyAlignment="1">
      <alignment horizontal="center" wrapText="1"/>
    </xf>
    <xf numFmtId="0" fontId="1" fillId="12" borderId="24" xfId="0" applyFont="1" applyFill="1" applyBorder="1" applyAlignment="1">
      <alignment horizontal="center" wrapText="1"/>
    </xf>
    <xf numFmtId="0" fontId="1" fillId="12" borderId="25" xfId="0" applyFont="1" applyFill="1" applyBorder="1" applyAlignment="1">
      <alignment horizontal="center" wrapText="1"/>
    </xf>
    <xf numFmtId="0" fontId="1" fillId="0" borderId="26" xfId="0" applyFont="1" applyBorder="1" applyAlignment="1">
      <alignment horizontal="center" wrapText="1"/>
    </xf>
    <xf numFmtId="0" fontId="1" fillId="11" borderId="27" xfId="0" applyFont="1" applyFill="1" applyBorder="1" applyAlignment="1">
      <alignment horizontal="center" wrapText="1"/>
    </xf>
    <xf numFmtId="0" fontId="1" fillId="11" borderId="28" xfId="0" applyFont="1" applyFill="1" applyBorder="1" applyAlignment="1">
      <alignment horizontal="center" wrapText="1"/>
    </xf>
    <xf numFmtId="0" fontId="32" fillId="0" borderId="23" xfId="0" applyFont="1" applyBorder="1" applyAlignment="1">
      <alignment horizontal="center" wrapText="1"/>
    </xf>
    <xf numFmtId="0" fontId="32" fillId="0" borderId="24" xfId="0" applyFont="1" applyBorder="1" applyAlignment="1">
      <alignment horizontal="center" wrapText="1"/>
    </xf>
    <xf numFmtId="0" fontId="34" fillId="0" borderId="11" xfId="3" applyFont="1" applyBorder="1" applyAlignment="1">
      <alignment horizontal="center" vertical="center" wrapText="1"/>
    </xf>
    <xf numFmtId="0" fontId="33" fillId="0" borderId="11" xfId="3" applyBorder="1" applyAlignment="1">
      <alignment horizontal="center" vertical="center" wrapText="1"/>
    </xf>
    <xf numFmtId="0" fontId="20" fillId="2" borderId="11" xfId="0" applyFont="1" applyFill="1" applyBorder="1" applyAlignment="1">
      <alignment horizontal="left"/>
    </xf>
    <xf numFmtId="0" fontId="2" fillId="2" borderId="0" xfId="0" applyFont="1" applyFill="1" applyAlignment="1">
      <alignment horizontal="center"/>
    </xf>
    <xf numFmtId="0" fontId="1" fillId="2" borderId="0" xfId="0" applyFont="1" applyFill="1" applyAlignment="1">
      <alignment horizontal="center"/>
    </xf>
    <xf numFmtId="0" fontId="7" fillId="2" borderId="0" xfId="0" applyFont="1" applyFill="1" applyAlignment="1">
      <alignment horizontal="center"/>
    </xf>
    <xf numFmtId="0" fontId="2" fillId="2" borderId="0" xfId="0" applyFont="1" applyFill="1" applyAlignment="1">
      <alignment horizontal="left" indent="2"/>
    </xf>
    <xf numFmtId="0" fontId="1" fillId="2" borderId="0" xfId="0" applyFont="1" applyFill="1" applyAlignment="1">
      <alignment horizontal="left" indent="2"/>
    </xf>
    <xf numFmtId="0" fontId="1" fillId="2" borderId="0" xfId="0" applyFont="1" applyFill="1" applyAlignment="1">
      <alignment horizontal="left" vertical="center" indent="2"/>
    </xf>
    <xf numFmtId="0" fontId="1" fillId="2" borderId="0" xfId="0" applyFont="1" applyFill="1" applyAlignment="1">
      <alignment horizontal="center" vertical="center"/>
    </xf>
    <xf numFmtId="0" fontId="8" fillId="2" borderId="0" xfId="0" applyFont="1" applyFill="1"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xf numFmtId="0" fontId="5" fillId="0" borderId="0" xfId="0" applyFont="1" applyAlignment="1">
      <alignment horizontal="center" vertical="center"/>
    </xf>
    <xf numFmtId="0" fontId="24" fillId="5" borderId="16" xfId="0" applyFont="1" applyFill="1" applyBorder="1" applyAlignment="1">
      <alignment horizontal="right" vertical="center"/>
    </xf>
    <xf numFmtId="0" fontId="24" fillId="5" borderId="0" xfId="0" applyFont="1" applyFill="1" applyAlignment="1">
      <alignment horizontal="right" vertical="center"/>
    </xf>
    <xf numFmtId="49" fontId="0" fillId="6" borderId="17" xfId="0" applyNumberFormat="1" applyFill="1" applyBorder="1" applyAlignment="1">
      <alignment horizontal="center" vertical="top" wrapText="1"/>
    </xf>
    <xf numFmtId="49" fontId="0" fillId="6" borderId="18" xfId="0" applyNumberFormat="1" applyFill="1" applyBorder="1" applyAlignment="1">
      <alignment horizontal="center" vertical="top" wrapText="1"/>
    </xf>
    <xf numFmtId="49" fontId="0" fillId="6" borderId="19" xfId="0" applyNumberFormat="1" applyFill="1" applyBorder="1" applyAlignment="1">
      <alignment horizontal="center" vertical="top" wrapText="1"/>
    </xf>
    <xf numFmtId="0" fontId="14" fillId="0" borderId="0" xfId="0" applyFont="1" applyAlignment="1">
      <alignment horizontal="center" vertical="top"/>
    </xf>
  </cellXfs>
  <cellStyles count="4">
    <cellStyle name="Normal" xfId="0" builtinId="0"/>
    <cellStyle name="Normal 2" xfId="3" xr:uid="{4192D09E-5EEA-4BCF-A9F9-191C764BC5C8}"/>
    <cellStyle name="Normal 3" xfId="1" xr:uid="{00000000-0005-0000-0000-000001000000}"/>
    <cellStyle name="Normal 5" xfId="2" xr:uid="{00000000-0005-0000-0000-000002000000}"/>
  </cellStyles>
  <dxfs count="6">
    <dxf>
      <numFmt numFmtId="0" formatCode="Genera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7848F3AF-FA77-44E4-95D7-AEA532616FA3}">
      <tableStyleElement type="headerRow" dxfId="5"/>
      <tableStyleElement type="first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18" Type="http://schemas.microsoft.com/office/2017/10/relationships/person" Target="persons/person2.xml"/><Relationship Id="rId26" Type="http://schemas.microsoft.com/office/2017/10/relationships/person" Target="persons/person8.xml"/><Relationship Id="rId39" Type="http://schemas.microsoft.com/office/2017/10/relationships/person" Target="persons/person21.xml"/><Relationship Id="rId21" Type="http://schemas.microsoft.com/office/2017/10/relationships/person" Target="persons/person3.xml"/><Relationship Id="rId34" Type="http://schemas.microsoft.com/office/2017/10/relationships/person" Target="persons/person16.xml"/><Relationship Id="rId42" Type="http://schemas.microsoft.com/office/2017/10/relationships/person" Target="persons/person2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customXml" Target="../customXml/item3.xml"/><Relationship Id="rId29" Type="http://schemas.microsoft.com/office/2017/10/relationships/person" Target="persons/person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40" Type="http://schemas.microsoft.com/office/2017/10/relationships/person" Target="persons/person24.xml"/><Relationship Id="rId24" Type="http://schemas.microsoft.com/office/2017/10/relationships/person" Target="persons/person1.xml"/><Relationship Id="rId32" Type="http://schemas.microsoft.com/office/2017/10/relationships/person" Target="persons/person14.xml"/><Relationship Id="rId37" Type="http://schemas.microsoft.com/office/2017/10/relationships/person" Target="persons/person19.xml"/><Relationship Id="rId45"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2.xml"/><Relationship Id="rId23" Type="http://schemas.microsoft.com/office/2017/10/relationships/person" Target="persons/person6.xml"/><Relationship Id="rId28" Type="http://schemas.microsoft.com/office/2017/10/relationships/person" Target="persons/person10.xml"/><Relationship Id="rId36" Type="http://schemas.microsoft.com/office/2017/10/relationships/person" Target="persons/person18.xml"/><Relationship Id="rId10" Type="http://schemas.openxmlformats.org/officeDocument/2006/relationships/styles" Target="styles.xml"/><Relationship Id="rId19" Type="http://schemas.microsoft.com/office/2017/10/relationships/person" Target="persons/person7.xml"/><Relationship Id="rId31" Type="http://schemas.microsoft.com/office/2017/10/relationships/person" Target="persons/person12.xml"/><Relationship Id="rId44" Type="http://schemas.microsoft.com/office/2017/10/relationships/person" Target="persons/person27.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 Id="rId35" Type="http://schemas.microsoft.com/office/2017/10/relationships/person" Target="persons/person22.xml"/><Relationship Id="rId27" Type="http://schemas.microsoft.com/office/2017/10/relationships/person" Target="persons/person17.xml"/><Relationship Id="rId30" Type="http://schemas.microsoft.com/office/2017/10/relationships/person" Target="persons/person13.xml"/><Relationship Id="rId22" Type="http://schemas.microsoft.com/office/2017/10/relationships/person" Target="persons/person9.xml"/><Relationship Id="rId43" Type="http://schemas.microsoft.com/office/2017/10/relationships/person" Target="persons/person26.xml"/><Relationship Id="rId8" Type="http://schemas.microsoft.com/office/2007/relationships/slicerCache" Target="slicerCaches/slicerCache1.xml"/><Relationship Id="rId3" Type="http://schemas.openxmlformats.org/officeDocument/2006/relationships/worksheet" Target="worksheets/sheet3.xml"/><Relationship Id="rId12" Type="http://schemas.openxmlformats.org/officeDocument/2006/relationships/sheetMetadata" Target="metadata.xml"/><Relationship Id="rId17" Type="http://schemas.microsoft.com/office/2017/10/relationships/person" Target="persons/person5.xml"/><Relationship Id="rId25" Type="http://schemas.microsoft.com/office/2017/10/relationships/person" Target="persons/person0.xml"/><Relationship Id="rId33" Type="http://schemas.microsoft.com/office/2017/10/relationships/person" Target="persons/person15.xml"/><Relationship Id="rId38" Type="http://schemas.microsoft.com/office/2017/10/relationships/person" Target="persons/person20.xml"/><Relationship Id="rId20" Type="http://schemas.microsoft.com/office/2017/10/relationships/person" Target="persons/person4.xml"/><Relationship Id="rId41" Type="http://schemas.microsoft.com/office/2017/10/relationships/person" Target="persons/person2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142875</xdr:rowOff>
    </xdr:from>
    <xdr:to>
      <xdr:col>2</xdr:col>
      <xdr:colOff>152400</xdr:colOff>
      <xdr:row>3</xdr:row>
      <xdr:rowOff>57150</xdr:rowOff>
    </xdr:to>
    <xdr:pic>
      <xdr:nvPicPr>
        <xdr:cNvPr id="2" name="Picture 2" descr="H:\LOGO-NXV\Hai__090908__02_1_den.jpg">
          <a:extLst>
            <a:ext uri="{FF2B5EF4-FFF2-40B4-BE49-F238E27FC236}">
              <a16:creationId xmlns:a16="http://schemas.microsoft.com/office/drawing/2014/main" id="{29D02B9F-3A57-40AB-896B-2A6711D1C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142875"/>
          <a:ext cx="4667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142875</xdr:rowOff>
    </xdr:from>
    <xdr:to>
      <xdr:col>2</xdr:col>
      <xdr:colOff>152400</xdr:colOff>
      <xdr:row>3</xdr:row>
      <xdr:rowOff>57150</xdr:rowOff>
    </xdr:to>
    <xdr:pic>
      <xdr:nvPicPr>
        <xdr:cNvPr id="2" name="Picture 2" descr="H:\LOGO-NXV\Hai__090908__02_1_den.jpg">
          <a:extLst>
            <a:ext uri="{FF2B5EF4-FFF2-40B4-BE49-F238E27FC236}">
              <a16:creationId xmlns:a16="http://schemas.microsoft.com/office/drawing/2014/main" id="{B14B3653-A0EE-4C2A-8D6A-151B92237F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142875"/>
          <a:ext cx="4667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142875</xdr:rowOff>
    </xdr:from>
    <xdr:to>
      <xdr:col>2</xdr:col>
      <xdr:colOff>152400</xdr:colOff>
      <xdr:row>3</xdr:row>
      <xdr:rowOff>57150</xdr:rowOff>
    </xdr:to>
    <xdr:pic>
      <xdr:nvPicPr>
        <xdr:cNvPr id="2" name="Picture 2" descr="H:\LOGO-NXV\Hai__090908__02_1_den.jpg">
          <a:extLst>
            <a:ext uri="{FF2B5EF4-FFF2-40B4-BE49-F238E27FC236}">
              <a16:creationId xmlns:a16="http://schemas.microsoft.com/office/drawing/2014/main" id="{BC459322-1EB9-4D7A-B71D-AB6FD353D6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142875"/>
          <a:ext cx="4667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142875</xdr:rowOff>
    </xdr:from>
    <xdr:to>
      <xdr:col>2</xdr:col>
      <xdr:colOff>152400</xdr:colOff>
      <xdr:row>3</xdr:row>
      <xdr:rowOff>57150</xdr:rowOff>
    </xdr:to>
    <xdr:pic>
      <xdr:nvPicPr>
        <xdr:cNvPr id="2" name="Picture 2" descr="H:\LOGO-NXV\Hai__090908__02_1_den.jpg">
          <a:extLst>
            <a:ext uri="{FF2B5EF4-FFF2-40B4-BE49-F238E27FC236}">
              <a16:creationId xmlns:a16="http://schemas.microsoft.com/office/drawing/2014/main" id="{E6B34109-4CC9-4B45-AC5B-660C3487CD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142875"/>
          <a:ext cx="4667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Full Name 1">
              <a:extLst>
                <a:ext uri="{FF2B5EF4-FFF2-40B4-BE49-F238E27FC236}">
                  <a16:creationId xmlns:a16="http://schemas.microsoft.com/office/drawing/2014/main" id="{DBD9EF8D-6DB5-4F95-9BEB-843D19B93CD1}"/>
                </a:ext>
              </a:extLst>
            </xdr:cNvPr>
            <xdr:cNvGraphicFramePr/>
          </xdr:nvGraphicFramePr>
          <xdr:xfrm>
            <a:off x="0" y="0"/>
            <a:ext cx="0" cy="0"/>
          </xdr:xfrm>
          <a:graphic>
            <a:graphicData uri="http://schemas.microsoft.com/office/drawing/2010/slicer">
              <sle:slicer xmlns:sle="http://schemas.microsoft.com/office/drawing/2010/slicer" name="Full Name 1"/>
            </a:graphicData>
          </a:graphic>
        </xdr:graphicFrame>
      </mc:Choice>
      <mc:Fallback xmlns="">
        <xdr:sp macro="" textlink="">
          <xdr:nvSpPr>
            <xdr:cNvPr id="0" name=""/>
            <xdr:cNvSpPr>
              <a:spLocks noTextEdit="1"/>
            </xdr:cNvSpPr>
          </xdr:nvSpPr>
          <xdr:spPr>
            <a:xfrm>
              <a:off x="223838" y="472440"/>
              <a:ext cx="2295525" cy="297846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1" xr10:uid="{7BA191C4-0787-47CF-9361-3ADCBF7D6D2E}" sourceName="Full Nam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ll Name 1" xr10:uid="{206BD2BE-F65A-40A7-BA3C-B4AFE3CAA42C}" cache="Slicer_Name1" caption="Full 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ABA50A-86BF-4636-8156-D7818182A719}" name="table3" displayName="table3" ref="D2:O309" totalsRowShown="0">
  <autoFilter ref="D2:O309" xr:uid="{93ABA50A-86BF-4636-8156-D7818182A719}"/>
  <tableColumns count="12">
    <tableColumn id="1" xr3:uid="{70F14441-79AE-42AA-A0E8-6FB09E58BF50}" name="Full Name"/>
    <tableColumn id="2" xr3:uid="{7A7FB149-2976-4B81-BBF8-615B2CBD5145}" name="First Name"/>
    <tableColumn id="3" xr3:uid="{DB99DF33-E2E1-4AB8-8D96-7176750DA941}" name="Last Name"/>
    <tableColumn id="4" xr3:uid="{29FB321B-F72B-4F21-8F11-5E76BF03E2A7}" name="Email Address"/>
    <tableColumn id="12" xr3:uid="{39F4D44C-8BDF-4DE1-9426-A041F0E606C0}" name="Column1"/>
    <tableColumn id="11" xr3:uid="{A4403640-B39E-4C9C-9089-2A91FA500A98}" name="ID" dataDxfId="0">
      <calculatedColumnFormula>LEFT(G3,10)</calculatedColumnFormula>
    </tableColumn>
    <tableColumn id="5" xr3:uid="{56D3BEA3-B0D3-4511-A902-97318848757F}" name="Assignments"/>
    <tableColumn id="6" xr3:uid="{2D88B63D-2E4A-45BD-A35D-E0E3BAACA393}" name="Due Date"/>
    <tableColumn id="7" xr3:uid="{48BA78E8-3945-4279-A203-D20A967AAD66}" name="Tag"/>
    <tableColumn id="8" xr3:uid="{EB830E60-EB11-4F7A-882B-A34A4D8A3D91}" name="Status"/>
    <tableColumn id="9" xr3:uid="{0ECE3AFC-5998-4DB2-9F28-C5AF30909BF3}" name="Feedback"/>
    <tableColumn id="10" xr3:uid="{A9F4D7FB-4F20-4FA5-A378-DEB94589D586}" name="Points"/>
  </tableColumns>
  <tableStyleInfo name="Assignments Expor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1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9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5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7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2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6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2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8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3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7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3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9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0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5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9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0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4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0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9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6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1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5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1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7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3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5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7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9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0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2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4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0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6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8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9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2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4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6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8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1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3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5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7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9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0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1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3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5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7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9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0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2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4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6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0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8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9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2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4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6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8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1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3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5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7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9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0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1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3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5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7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9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0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2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4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6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8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9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0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2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4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6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8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1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3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5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7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9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08" Type="http://schemas.openxmlformats.org/officeDocument/2006/relationships/printerSettings" Target="../printerSettings/printerSettings6.bin"/><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1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3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5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7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9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0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2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4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6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8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0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2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4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6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8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1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3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5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7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9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09" Type="http://schemas.openxmlformats.org/officeDocument/2006/relationships/drawing" Target="../drawings/drawing5.xm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1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3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5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7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9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0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2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4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6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8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0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2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10" Type="http://schemas.openxmlformats.org/officeDocument/2006/relationships/table" Target="../tables/table1.xm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4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6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8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1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3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5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1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7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9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0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3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5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7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9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0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2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4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6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8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0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2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4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6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8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11" Type="http://schemas.microsoft.com/office/2007/relationships/slicer" Target="../slicers/slicer1.xm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9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1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3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5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7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9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1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3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5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7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0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9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0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2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4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6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8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0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2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4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6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9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8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1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3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5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7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9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1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3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5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0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7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9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0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2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4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6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8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0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2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9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4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6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8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1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3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5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7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0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3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9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0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4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0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8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4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9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6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1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5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1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7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27"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6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29"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8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40"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182"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38"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291"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 Id="rId305" Type="http://schemas.openxmlformats.org/officeDocument/2006/relationships/hyperlink" Target="https://teams.microsoft.com/l/entity/66aeee93-507d-479a-a3ef-8f494af43945/classroom?context=%7B%22subEntityId%22%3A%22%7B%5C%22version%5C%22%3A%5C%221.0%5C%22,%5C%22config%5C%22%3A%7B%5C%22classes%5C%22%3A%5B%7B%5C%22id%5C%22%3A%5C%22ee7d0cae-3390-4c29-90c4-3d76c8c2603c%5C%22,%5C%22assignmentIds%5C%22%3A%5B%5C%22067c1f9b-b583-4876-b876-b4571acdbdd5%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378"/>
  <sheetViews>
    <sheetView tabSelected="1" workbookViewId="0">
      <selection activeCell="I10" sqref="I10"/>
    </sheetView>
  </sheetViews>
  <sheetFormatPr defaultRowHeight="12.5" x14ac:dyDescent="0.25"/>
  <cols>
    <col min="1" max="1" width="2.6328125" style="1" customWidth="1"/>
    <col min="2" max="2" width="4.6328125" style="12" customWidth="1"/>
    <col min="3" max="3" width="12.6328125" style="1" customWidth="1"/>
    <col min="4" max="4" width="20.453125" style="1" bestFit="1" customWidth="1"/>
    <col min="5" max="5" width="7.6328125" style="1" customWidth="1"/>
    <col min="6" max="6" width="7.90625" style="1" customWidth="1"/>
    <col min="7" max="7" width="7.90625" style="13" customWidth="1"/>
    <col min="8" max="8" width="9.6328125" style="13" bestFit="1" customWidth="1"/>
    <col min="9" max="9" width="11.453125" style="13" customWidth="1"/>
    <col min="10" max="10" width="12.453125" style="13" customWidth="1"/>
    <col min="11" max="11" width="0" style="1" hidden="1" customWidth="1"/>
    <col min="12" max="253" width="9.08984375" style="1"/>
    <col min="254" max="254" width="2.6328125" style="1" customWidth="1"/>
    <col min="255" max="255" width="4.6328125" style="1" customWidth="1"/>
    <col min="256" max="256" width="12.6328125" style="1" customWidth="1"/>
    <col min="257" max="257" width="21.36328125" style="1" customWidth="1"/>
    <col min="258" max="258" width="7.6328125" style="1" customWidth="1"/>
    <col min="259" max="259" width="14" style="1" bestFit="1" customWidth="1"/>
    <col min="260" max="260" width="13.90625" style="1" bestFit="1" customWidth="1"/>
    <col min="261" max="262" width="10.6328125" style="1" customWidth="1"/>
    <col min="263" max="509" width="9.08984375" style="1"/>
    <col min="510" max="510" width="2.6328125" style="1" customWidth="1"/>
    <col min="511" max="511" width="4.6328125" style="1" customWidth="1"/>
    <col min="512" max="512" width="12.6328125" style="1" customWidth="1"/>
    <col min="513" max="513" width="21.36328125" style="1" customWidth="1"/>
    <col min="514" max="514" width="7.6328125" style="1" customWidth="1"/>
    <col min="515" max="515" width="14" style="1" bestFit="1" customWidth="1"/>
    <col min="516" max="516" width="13.90625" style="1" bestFit="1" customWidth="1"/>
    <col min="517" max="518" width="10.6328125" style="1" customWidth="1"/>
    <col min="519" max="765" width="9.08984375" style="1"/>
    <col min="766" max="766" width="2.6328125" style="1" customWidth="1"/>
    <col min="767" max="767" width="4.6328125" style="1" customWidth="1"/>
    <col min="768" max="768" width="12.6328125" style="1" customWidth="1"/>
    <col min="769" max="769" width="21.36328125" style="1" customWidth="1"/>
    <col min="770" max="770" width="7.6328125" style="1" customWidth="1"/>
    <col min="771" max="771" width="14" style="1" bestFit="1" customWidth="1"/>
    <col min="772" max="772" width="13.90625" style="1" bestFit="1" customWidth="1"/>
    <col min="773" max="774" width="10.6328125" style="1" customWidth="1"/>
    <col min="775" max="1021" width="9.08984375" style="1"/>
    <col min="1022" max="1022" width="2.6328125" style="1" customWidth="1"/>
    <col min="1023" max="1023" width="4.6328125" style="1" customWidth="1"/>
    <col min="1024" max="1024" width="12.6328125" style="1" customWidth="1"/>
    <col min="1025" max="1025" width="21.36328125" style="1" customWidth="1"/>
    <col min="1026" max="1026" width="7.6328125" style="1" customWidth="1"/>
    <col min="1027" max="1027" width="14" style="1" bestFit="1" customWidth="1"/>
    <col min="1028" max="1028" width="13.90625" style="1" bestFit="1" customWidth="1"/>
    <col min="1029" max="1030" width="10.6328125" style="1" customWidth="1"/>
    <col min="1031" max="1277" width="9.08984375" style="1"/>
    <col min="1278" max="1278" width="2.6328125" style="1" customWidth="1"/>
    <col min="1279" max="1279" width="4.6328125" style="1" customWidth="1"/>
    <col min="1280" max="1280" width="12.6328125" style="1" customWidth="1"/>
    <col min="1281" max="1281" width="21.36328125" style="1" customWidth="1"/>
    <col min="1282" max="1282" width="7.6328125" style="1" customWidth="1"/>
    <col min="1283" max="1283" width="14" style="1" bestFit="1" customWidth="1"/>
    <col min="1284" max="1284" width="13.90625" style="1" bestFit="1" customWidth="1"/>
    <col min="1285" max="1286" width="10.6328125" style="1" customWidth="1"/>
    <col min="1287" max="1533" width="9.08984375" style="1"/>
    <col min="1534" max="1534" width="2.6328125" style="1" customWidth="1"/>
    <col min="1535" max="1535" width="4.6328125" style="1" customWidth="1"/>
    <col min="1536" max="1536" width="12.6328125" style="1" customWidth="1"/>
    <col min="1537" max="1537" width="21.36328125" style="1" customWidth="1"/>
    <col min="1538" max="1538" width="7.6328125" style="1" customWidth="1"/>
    <col min="1539" max="1539" width="14" style="1" bestFit="1" customWidth="1"/>
    <col min="1540" max="1540" width="13.90625" style="1" bestFit="1" customWidth="1"/>
    <col min="1541" max="1542" width="10.6328125" style="1" customWidth="1"/>
    <col min="1543" max="1789" width="9.08984375" style="1"/>
    <col min="1790" max="1790" width="2.6328125" style="1" customWidth="1"/>
    <col min="1791" max="1791" width="4.6328125" style="1" customWidth="1"/>
    <col min="1792" max="1792" width="12.6328125" style="1" customWidth="1"/>
    <col min="1793" max="1793" width="21.36328125" style="1" customWidth="1"/>
    <col min="1794" max="1794" width="7.6328125" style="1" customWidth="1"/>
    <col min="1795" max="1795" width="14" style="1" bestFit="1" customWidth="1"/>
    <col min="1796" max="1796" width="13.90625" style="1" bestFit="1" customWidth="1"/>
    <col min="1797" max="1798" width="10.6328125" style="1" customWidth="1"/>
    <col min="1799" max="2045" width="9.08984375" style="1"/>
    <col min="2046" max="2046" width="2.6328125" style="1" customWidth="1"/>
    <col min="2047" max="2047" width="4.6328125" style="1" customWidth="1"/>
    <col min="2048" max="2048" width="12.6328125" style="1" customWidth="1"/>
    <col min="2049" max="2049" width="21.36328125" style="1" customWidth="1"/>
    <col min="2050" max="2050" width="7.6328125" style="1" customWidth="1"/>
    <col min="2051" max="2051" width="14" style="1" bestFit="1" customWidth="1"/>
    <col min="2052" max="2052" width="13.90625" style="1" bestFit="1" customWidth="1"/>
    <col min="2053" max="2054" width="10.6328125" style="1" customWidth="1"/>
    <col min="2055" max="2301" width="9.08984375" style="1"/>
    <col min="2302" max="2302" width="2.6328125" style="1" customWidth="1"/>
    <col min="2303" max="2303" width="4.6328125" style="1" customWidth="1"/>
    <col min="2304" max="2304" width="12.6328125" style="1" customWidth="1"/>
    <col min="2305" max="2305" width="21.36328125" style="1" customWidth="1"/>
    <col min="2306" max="2306" width="7.6328125" style="1" customWidth="1"/>
    <col min="2307" max="2307" width="14" style="1" bestFit="1" customWidth="1"/>
    <col min="2308" max="2308" width="13.90625" style="1" bestFit="1" customWidth="1"/>
    <col min="2309" max="2310" width="10.6328125" style="1" customWidth="1"/>
    <col min="2311" max="2557" width="9.08984375" style="1"/>
    <col min="2558" max="2558" width="2.6328125" style="1" customWidth="1"/>
    <col min="2559" max="2559" width="4.6328125" style="1" customWidth="1"/>
    <col min="2560" max="2560" width="12.6328125" style="1" customWidth="1"/>
    <col min="2561" max="2561" width="21.36328125" style="1" customWidth="1"/>
    <col min="2562" max="2562" width="7.6328125" style="1" customWidth="1"/>
    <col min="2563" max="2563" width="14" style="1" bestFit="1" customWidth="1"/>
    <col min="2564" max="2564" width="13.90625" style="1" bestFit="1" customWidth="1"/>
    <col min="2565" max="2566" width="10.6328125" style="1" customWidth="1"/>
    <col min="2567" max="2813" width="9.08984375" style="1"/>
    <col min="2814" max="2814" width="2.6328125" style="1" customWidth="1"/>
    <col min="2815" max="2815" width="4.6328125" style="1" customWidth="1"/>
    <col min="2816" max="2816" width="12.6328125" style="1" customWidth="1"/>
    <col min="2817" max="2817" width="21.36328125" style="1" customWidth="1"/>
    <col min="2818" max="2818" width="7.6328125" style="1" customWidth="1"/>
    <col min="2819" max="2819" width="14" style="1" bestFit="1" customWidth="1"/>
    <col min="2820" max="2820" width="13.90625" style="1" bestFit="1" customWidth="1"/>
    <col min="2821" max="2822" width="10.6328125" style="1" customWidth="1"/>
    <col min="2823" max="3069" width="9.08984375" style="1"/>
    <col min="3070" max="3070" width="2.6328125" style="1" customWidth="1"/>
    <col min="3071" max="3071" width="4.6328125" style="1" customWidth="1"/>
    <col min="3072" max="3072" width="12.6328125" style="1" customWidth="1"/>
    <col min="3073" max="3073" width="21.36328125" style="1" customWidth="1"/>
    <col min="3074" max="3074" width="7.6328125" style="1" customWidth="1"/>
    <col min="3075" max="3075" width="14" style="1" bestFit="1" customWidth="1"/>
    <col min="3076" max="3076" width="13.90625" style="1" bestFit="1" customWidth="1"/>
    <col min="3077" max="3078" width="10.6328125" style="1" customWidth="1"/>
    <col min="3079" max="3325" width="9.08984375" style="1"/>
    <col min="3326" max="3326" width="2.6328125" style="1" customWidth="1"/>
    <col min="3327" max="3327" width="4.6328125" style="1" customWidth="1"/>
    <col min="3328" max="3328" width="12.6328125" style="1" customWidth="1"/>
    <col min="3329" max="3329" width="21.36328125" style="1" customWidth="1"/>
    <col min="3330" max="3330" width="7.6328125" style="1" customWidth="1"/>
    <col min="3331" max="3331" width="14" style="1" bestFit="1" customWidth="1"/>
    <col min="3332" max="3332" width="13.90625" style="1" bestFit="1" customWidth="1"/>
    <col min="3333" max="3334" width="10.6328125" style="1" customWidth="1"/>
    <col min="3335" max="3581" width="9.08984375" style="1"/>
    <col min="3582" max="3582" width="2.6328125" style="1" customWidth="1"/>
    <col min="3583" max="3583" width="4.6328125" style="1" customWidth="1"/>
    <col min="3584" max="3584" width="12.6328125" style="1" customWidth="1"/>
    <col min="3585" max="3585" width="21.36328125" style="1" customWidth="1"/>
    <col min="3586" max="3586" width="7.6328125" style="1" customWidth="1"/>
    <col min="3587" max="3587" width="14" style="1" bestFit="1" customWidth="1"/>
    <col min="3588" max="3588" width="13.90625" style="1" bestFit="1" customWidth="1"/>
    <col min="3589" max="3590" width="10.6328125" style="1" customWidth="1"/>
    <col min="3591" max="3837" width="9.08984375" style="1"/>
    <col min="3838" max="3838" width="2.6328125" style="1" customWidth="1"/>
    <col min="3839" max="3839" width="4.6328125" style="1" customWidth="1"/>
    <col min="3840" max="3840" width="12.6328125" style="1" customWidth="1"/>
    <col min="3841" max="3841" width="21.36328125" style="1" customWidth="1"/>
    <col min="3842" max="3842" width="7.6328125" style="1" customWidth="1"/>
    <col min="3843" max="3843" width="14" style="1" bestFit="1" customWidth="1"/>
    <col min="3844" max="3844" width="13.90625" style="1" bestFit="1" customWidth="1"/>
    <col min="3845" max="3846" width="10.6328125" style="1" customWidth="1"/>
    <col min="3847" max="4093" width="9.08984375" style="1"/>
    <col min="4094" max="4094" width="2.6328125" style="1" customWidth="1"/>
    <col min="4095" max="4095" width="4.6328125" style="1" customWidth="1"/>
    <col min="4096" max="4096" width="12.6328125" style="1" customWidth="1"/>
    <col min="4097" max="4097" width="21.36328125" style="1" customWidth="1"/>
    <col min="4098" max="4098" width="7.6328125" style="1" customWidth="1"/>
    <col min="4099" max="4099" width="14" style="1" bestFit="1" customWidth="1"/>
    <col min="4100" max="4100" width="13.90625" style="1" bestFit="1" customWidth="1"/>
    <col min="4101" max="4102" width="10.6328125" style="1" customWidth="1"/>
    <col min="4103" max="4349" width="9.08984375" style="1"/>
    <col min="4350" max="4350" width="2.6328125" style="1" customWidth="1"/>
    <col min="4351" max="4351" width="4.6328125" style="1" customWidth="1"/>
    <col min="4352" max="4352" width="12.6328125" style="1" customWidth="1"/>
    <col min="4353" max="4353" width="21.36328125" style="1" customWidth="1"/>
    <col min="4354" max="4354" width="7.6328125" style="1" customWidth="1"/>
    <col min="4355" max="4355" width="14" style="1" bestFit="1" customWidth="1"/>
    <col min="4356" max="4356" width="13.90625" style="1" bestFit="1" customWidth="1"/>
    <col min="4357" max="4358" width="10.6328125" style="1" customWidth="1"/>
    <col min="4359" max="4605" width="9.08984375" style="1"/>
    <col min="4606" max="4606" width="2.6328125" style="1" customWidth="1"/>
    <col min="4607" max="4607" width="4.6328125" style="1" customWidth="1"/>
    <col min="4608" max="4608" width="12.6328125" style="1" customWidth="1"/>
    <col min="4609" max="4609" width="21.36328125" style="1" customWidth="1"/>
    <col min="4610" max="4610" width="7.6328125" style="1" customWidth="1"/>
    <col min="4611" max="4611" width="14" style="1" bestFit="1" customWidth="1"/>
    <col min="4612" max="4612" width="13.90625" style="1" bestFit="1" customWidth="1"/>
    <col min="4613" max="4614" width="10.6328125" style="1" customWidth="1"/>
    <col min="4615" max="4861" width="9.08984375" style="1"/>
    <col min="4862" max="4862" width="2.6328125" style="1" customWidth="1"/>
    <col min="4863" max="4863" width="4.6328125" style="1" customWidth="1"/>
    <col min="4864" max="4864" width="12.6328125" style="1" customWidth="1"/>
    <col min="4865" max="4865" width="21.36328125" style="1" customWidth="1"/>
    <col min="4866" max="4866" width="7.6328125" style="1" customWidth="1"/>
    <col min="4867" max="4867" width="14" style="1" bestFit="1" customWidth="1"/>
    <col min="4868" max="4868" width="13.90625" style="1" bestFit="1" customWidth="1"/>
    <col min="4869" max="4870" width="10.6328125" style="1" customWidth="1"/>
    <col min="4871" max="5117" width="9.08984375" style="1"/>
    <col min="5118" max="5118" width="2.6328125" style="1" customWidth="1"/>
    <col min="5119" max="5119" width="4.6328125" style="1" customWidth="1"/>
    <col min="5120" max="5120" width="12.6328125" style="1" customWidth="1"/>
    <col min="5121" max="5121" width="21.36328125" style="1" customWidth="1"/>
    <col min="5122" max="5122" width="7.6328125" style="1" customWidth="1"/>
    <col min="5123" max="5123" width="14" style="1" bestFit="1" customWidth="1"/>
    <col min="5124" max="5124" width="13.90625" style="1" bestFit="1" customWidth="1"/>
    <col min="5125" max="5126" width="10.6328125" style="1" customWidth="1"/>
    <col min="5127" max="5373" width="9.08984375" style="1"/>
    <col min="5374" max="5374" width="2.6328125" style="1" customWidth="1"/>
    <col min="5375" max="5375" width="4.6328125" style="1" customWidth="1"/>
    <col min="5376" max="5376" width="12.6328125" style="1" customWidth="1"/>
    <col min="5377" max="5377" width="21.36328125" style="1" customWidth="1"/>
    <col min="5378" max="5378" width="7.6328125" style="1" customWidth="1"/>
    <col min="5379" max="5379" width="14" style="1" bestFit="1" customWidth="1"/>
    <col min="5380" max="5380" width="13.90625" style="1" bestFit="1" customWidth="1"/>
    <col min="5381" max="5382" width="10.6328125" style="1" customWidth="1"/>
    <col min="5383" max="5629" width="9.08984375" style="1"/>
    <col min="5630" max="5630" width="2.6328125" style="1" customWidth="1"/>
    <col min="5631" max="5631" width="4.6328125" style="1" customWidth="1"/>
    <col min="5632" max="5632" width="12.6328125" style="1" customWidth="1"/>
    <col min="5633" max="5633" width="21.36328125" style="1" customWidth="1"/>
    <col min="5634" max="5634" width="7.6328125" style="1" customWidth="1"/>
    <col min="5635" max="5635" width="14" style="1" bestFit="1" customWidth="1"/>
    <col min="5636" max="5636" width="13.90625" style="1" bestFit="1" customWidth="1"/>
    <col min="5637" max="5638" width="10.6328125" style="1" customWidth="1"/>
    <col min="5639" max="5885" width="9.08984375" style="1"/>
    <col min="5886" max="5886" width="2.6328125" style="1" customWidth="1"/>
    <col min="5887" max="5887" width="4.6328125" style="1" customWidth="1"/>
    <col min="5888" max="5888" width="12.6328125" style="1" customWidth="1"/>
    <col min="5889" max="5889" width="21.36328125" style="1" customWidth="1"/>
    <col min="5890" max="5890" width="7.6328125" style="1" customWidth="1"/>
    <col min="5891" max="5891" width="14" style="1" bestFit="1" customWidth="1"/>
    <col min="5892" max="5892" width="13.90625" style="1" bestFit="1" customWidth="1"/>
    <col min="5893" max="5894" width="10.6328125" style="1" customWidth="1"/>
    <col min="5895" max="6141" width="9.08984375" style="1"/>
    <col min="6142" max="6142" width="2.6328125" style="1" customWidth="1"/>
    <col min="6143" max="6143" width="4.6328125" style="1" customWidth="1"/>
    <col min="6144" max="6144" width="12.6328125" style="1" customWidth="1"/>
    <col min="6145" max="6145" width="21.36328125" style="1" customWidth="1"/>
    <col min="6146" max="6146" width="7.6328125" style="1" customWidth="1"/>
    <col min="6147" max="6147" width="14" style="1" bestFit="1" customWidth="1"/>
    <col min="6148" max="6148" width="13.90625" style="1" bestFit="1" customWidth="1"/>
    <col min="6149" max="6150" width="10.6328125" style="1" customWidth="1"/>
    <col min="6151" max="6397" width="9.08984375" style="1"/>
    <col min="6398" max="6398" width="2.6328125" style="1" customWidth="1"/>
    <col min="6399" max="6399" width="4.6328125" style="1" customWidth="1"/>
    <col min="6400" max="6400" width="12.6328125" style="1" customWidth="1"/>
    <col min="6401" max="6401" width="21.36328125" style="1" customWidth="1"/>
    <col min="6402" max="6402" width="7.6328125" style="1" customWidth="1"/>
    <col min="6403" max="6403" width="14" style="1" bestFit="1" customWidth="1"/>
    <col min="6404" max="6404" width="13.90625" style="1" bestFit="1" customWidth="1"/>
    <col min="6405" max="6406" width="10.6328125" style="1" customWidth="1"/>
    <col min="6407" max="6653" width="9.08984375" style="1"/>
    <col min="6654" max="6654" width="2.6328125" style="1" customWidth="1"/>
    <col min="6655" max="6655" width="4.6328125" style="1" customWidth="1"/>
    <col min="6656" max="6656" width="12.6328125" style="1" customWidth="1"/>
    <col min="6657" max="6657" width="21.36328125" style="1" customWidth="1"/>
    <col min="6658" max="6658" width="7.6328125" style="1" customWidth="1"/>
    <col min="6659" max="6659" width="14" style="1" bestFit="1" customWidth="1"/>
    <col min="6660" max="6660" width="13.90625" style="1" bestFit="1" customWidth="1"/>
    <col min="6661" max="6662" width="10.6328125" style="1" customWidth="1"/>
    <col min="6663" max="6909" width="9.08984375" style="1"/>
    <col min="6910" max="6910" width="2.6328125" style="1" customWidth="1"/>
    <col min="6911" max="6911" width="4.6328125" style="1" customWidth="1"/>
    <col min="6912" max="6912" width="12.6328125" style="1" customWidth="1"/>
    <col min="6913" max="6913" width="21.36328125" style="1" customWidth="1"/>
    <col min="6914" max="6914" width="7.6328125" style="1" customWidth="1"/>
    <col min="6915" max="6915" width="14" style="1" bestFit="1" customWidth="1"/>
    <col min="6916" max="6916" width="13.90625" style="1" bestFit="1" customWidth="1"/>
    <col min="6917" max="6918" width="10.6328125" style="1" customWidth="1"/>
    <col min="6919" max="7165" width="9.08984375" style="1"/>
    <col min="7166" max="7166" width="2.6328125" style="1" customWidth="1"/>
    <col min="7167" max="7167" width="4.6328125" style="1" customWidth="1"/>
    <col min="7168" max="7168" width="12.6328125" style="1" customWidth="1"/>
    <col min="7169" max="7169" width="21.36328125" style="1" customWidth="1"/>
    <col min="7170" max="7170" width="7.6328125" style="1" customWidth="1"/>
    <col min="7171" max="7171" width="14" style="1" bestFit="1" customWidth="1"/>
    <col min="7172" max="7172" width="13.90625" style="1" bestFit="1" customWidth="1"/>
    <col min="7173" max="7174" width="10.6328125" style="1" customWidth="1"/>
    <col min="7175" max="7421" width="9.08984375" style="1"/>
    <col min="7422" max="7422" width="2.6328125" style="1" customWidth="1"/>
    <col min="7423" max="7423" width="4.6328125" style="1" customWidth="1"/>
    <col min="7424" max="7424" width="12.6328125" style="1" customWidth="1"/>
    <col min="7425" max="7425" width="21.36328125" style="1" customWidth="1"/>
    <col min="7426" max="7426" width="7.6328125" style="1" customWidth="1"/>
    <col min="7427" max="7427" width="14" style="1" bestFit="1" customWidth="1"/>
    <col min="7428" max="7428" width="13.90625" style="1" bestFit="1" customWidth="1"/>
    <col min="7429" max="7430" width="10.6328125" style="1" customWidth="1"/>
    <col min="7431" max="7677" width="9.08984375" style="1"/>
    <col min="7678" max="7678" width="2.6328125" style="1" customWidth="1"/>
    <col min="7679" max="7679" width="4.6328125" style="1" customWidth="1"/>
    <col min="7680" max="7680" width="12.6328125" style="1" customWidth="1"/>
    <col min="7681" max="7681" width="21.36328125" style="1" customWidth="1"/>
    <col min="7682" max="7682" width="7.6328125" style="1" customWidth="1"/>
    <col min="7683" max="7683" width="14" style="1" bestFit="1" customWidth="1"/>
    <col min="7684" max="7684" width="13.90625" style="1" bestFit="1" customWidth="1"/>
    <col min="7685" max="7686" width="10.6328125" style="1" customWidth="1"/>
    <col min="7687" max="7933" width="9.08984375" style="1"/>
    <col min="7934" max="7934" width="2.6328125" style="1" customWidth="1"/>
    <col min="7935" max="7935" width="4.6328125" style="1" customWidth="1"/>
    <col min="7936" max="7936" width="12.6328125" style="1" customWidth="1"/>
    <col min="7937" max="7937" width="21.36328125" style="1" customWidth="1"/>
    <col min="7938" max="7938" width="7.6328125" style="1" customWidth="1"/>
    <col min="7939" max="7939" width="14" style="1" bestFit="1" customWidth="1"/>
    <col min="7940" max="7940" width="13.90625" style="1" bestFit="1" customWidth="1"/>
    <col min="7941" max="7942" width="10.6328125" style="1" customWidth="1"/>
    <col min="7943" max="8189" width="9.08984375" style="1"/>
    <col min="8190" max="8190" width="2.6328125" style="1" customWidth="1"/>
    <col min="8191" max="8191" width="4.6328125" style="1" customWidth="1"/>
    <col min="8192" max="8192" width="12.6328125" style="1" customWidth="1"/>
    <col min="8193" max="8193" width="21.36328125" style="1" customWidth="1"/>
    <col min="8194" max="8194" width="7.6328125" style="1" customWidth="1"/>
    <col min="8195" max="8195" width="14" style="1" bestFit="1" customWidth="1"/>
    <col min="8196" max="8196" width="13.90625" style="1" bestFit="1" customWidth="1"/>
    <col min="8197" max="8198" width="10.6328125" style="1" customWidth="1"/>
    <col min="8199" max="8445" width="9.08984375" style="1"/>
    <col min="8446" max="8446" width="2.6328125" style="1" customWidth="1"/>
    <col min="8447" max="8447" width="4.6328125" style="1" customWidth="1"/>
    <col min="8448" max="8448" width="12.6328125" style="1" customWidth="1"/>
    <col min="8449" max="8449" width="21.36328125" style="1" customWidth="1"/>
    <col min="8450" max="8450" width="7.6328125" style="1" customWidth="1"/>
    <col min="8451" max="8451" width="14" style="1" bestFit="1" customWidth="1"/>
    <col min="8452" max="8452" width="13.90625" style="1" bestFit="1" customWidth="1"/>
    <col min="8453" max="8454" width="10.6328125" style="1" customWidth="1"/>
    <col min="8455" max="8701" width="9.08984375" style="1"/>
    <col min="8702" max="8702" width="2.6328125" style="1" customWidth="1"/>
    <col min="8703" max="8703" width="4.6328125" style="1" customWidth="1"/>
    <col min="8704" max="8704" width="12.6328125" style="1" customWidth="1"/>
    <col min="8705" max="8705" width="21.36328125" style="1" customWidth="1"/>
    <col min="8706" max="8706" width="7.6328125" style="1" customWidth="1"/>
    <col min="8707" max="8707" width="14" style="1" bestFit="1" customWidth="1"/>
    <col min="8708" max="8708" width="13.90625" style="1" bestFit="1" customWidth="1"/>
    <col min="8709" max="8710" width="10.6328125" style="1" customWidth="1"/>
    <col min="8711" max="8957" width="9.08984375" style="1"/>
    <col min="8958" max="8958" width="2.6328125" style="1" customWidth="1"/>
    <col min="8959" max="8959" width="4.6328125" style="1" customWidth="1"/>
    <col min="8960" max="8960" width="12.6328125" style="1" customWidth="1"/>
    <col min="8961" max="8961" width="21.36328125" style="1" customWidth="1"/>
    <col min="8962" max="8962" width="7.6328125" style="1" customWidth="1"/>
    <col min="8963" max="8963" width="14" style="1" bestFit="1" customWidth="1"/>
    <col min="8964" max="8964" width="13.90625" style="1" bestFit="1" customWidth="1"/>
    <col min="8965" max="8966" width="10.6328125" style="1" customWidth="1"/>
    <col min="8967" max="9213" width="9.08984375" style="1"/>
    <col min="9214" max="9214" width="2.6328125" style="1" customWidth="1"/>
    <col min="9215" max="9215" width="4.6328125" style="1" customWidth="1"/>
    <col min="9216" max="9216" width="12.6328125" style="1" customWidth="1"/>
    <col min="9217" max="9217" width="21.36328125" style="1" customWidth="1"/>
    <col min="9218" max="9218" width="7.6328125" style="1" customWidth="1"/>
    <col min="9219" max="9219" width="14" style="1" bestFit="1" customWidth="1"/>
    <col min="9220" max="9220" width="13.90625" style="1" bestFit="1" customWidth="1"/>
    <col min="9221" max="9222" width="10.6328125" style="1" customWidth="1"/>
    <col min="9223" max="9469" width="9.08984375" style="1"/>
    <col min="9470" max="9470" width="2.6328125" style="1" customWidth="1"/>
    <col min="9471" max="9471" width="4.6328125" style="1" customWidth="1"/>
    <col min="9472" max="9472" width="12.6328125" style="1" customWidth="1"/>
    <col min="9473" max="9473" width="21.36328125" style="1" customWidth="1"/>
    <col min="9474" max="9474" width="7.6328125" style="1" customWidth="1"/>
    <col min="9475" max="9475" width="14" style="1" bestFit="1" customWidth="1"/>
    <col min="9476" max="9476" width="13.90625" style="1" bestFit="1" customWidth="1"/>
    <col min="9477" max="9478" width="10.6328125" style="1" customWidth="1"/>
    <col min="9479" max="9725" width="9.08984375" style="1"/>
    <col min="9726" max="9726" width="2.6328125" style="1" customWidth="1"/>
    <col min="9727" max="9727" width="4.6328125" style="1" customWidth="1"/>
    <col min="9728" max="9728" width="12.6328125" style="1" customWidth="1"/>
    <col min="9729" max="9729" width="21.36328125" style="1" customWidth="1"/>
    <col min="9730" max="9730" width="7.6328125" style="1" customWidth="1"/>
    <col min="9731" max="9731" width="14" style="1" bestFit="1" customWidth="1"/>
    <col min="9732" max="9732" width="13.90625" style="1" bestFit="1" customWidth="1"/>
    <col min="9733" max="9734" width="10.6328125" style="1" customWidth="1"/>
    <col min="9735" max="9981" width="9.08984375" style="1"/>
    <col min="9982" max="9982" width="2.6328125" style="1" customWidth="1"/>
    <col min="9983" max="9983" width="4.6328125" style="1" customWidth="1"/>
    <col min="9984" max="9984" width="12.6328125" style="1" customWidth="1"/>
    <col min="9985" max="9985" width="21.36328125" style="1" customWidth="1"/>
    <col min="9986" max="9986" width="7.6328125" style="1" customWidth="1"/>
    <col min="9987" max="9987" width="14" style="1" bestFit="1" customWidth="1"/>
    <col min="9988" max="9988" width="13.90625" style="1" bestFit="1" customWidth="1"/>
    <col min="9989" max="9990" width="10.6328125" style="1" customWidth="1"/>
    <col min="9991" max="10237" width="9.08984375" style="1"/>
    <col min="10238" max="10238" width="2.6328125" style="1" customWidth="1"/>
    <col min="10239" max="10239" width="4.6328125" style="1" customWidth="1"/>
    <col min="10240" max="10240" width="12.6328125" style="1" customWidth="1"/>
    <col min="10241" max="10241" width="21.36328125" style="1" customWidth="1"/>
    <col min="10242" max="10242" width="7.6328125" style="1" customWidth="1"/>
    <col min="10243" max="10243" width="14" style="1" bestFit="1" customWidth="1"/>
    <col min="10244" max="10244" width="13.90625" style="1" bestFit="1" customWidth="1"/>
    <col min="10245" max="10246" width="10.6328125" style="1" customWidth="1"/>
    <col min="10247" max="10493" width="9.08984375" style="1"/>
    <col min="10494" max="10494" width="2.6328125" style="1" customWidth="1"/>
    <col min="10495" max="10495" width="4.6328125" style="1" customWidth="1"/>
    <col min="10496" max="10496" width="12.6328125" style="1" customWidth="1"/>
    <col min="10497" max="10497" width="21.36328125" style="1" customWidth="1"/>
    <col min="10498" max="10498" width="7.6328125" style="1" customWidth="1"/>
    <col min="10499" max="10499" width="14" style="1" bestFit="1" customWidth="1"/>
    <col min="10500" max="10500" width="13.90625" style="1" bestFit="1" customWidth="1"/>
    <col min="10501" max="10502" width="10.6328125" style="1" customWidth="1"/>
    <col min="10503" max="10749" width="9.08984375" style="1"/>
    <col min="10750" max="10750" width="2.6328125" style="1" customWidth="1"/>
    <col min="10751" max="10751" width="4.6328125" style="1" customWidth="1"/>
    <col min="10752" max="10752" width="12.6328125" style="1" customWidth="1"/>
    <col min="10753" max="10753" width="21.36328125" style="1" customWidth="1"/>
    <col min="10754" max="10754" width="7.6328125" style="1" customWidth="1"/>
    <col min="10755" max="10755" width="14" style="1" bestFit="1" customWidth="1"/>
    <col min="10756" max="10756" width="13.90625" style="1" bestFit="1" customWidth="1"/>
    <col min="10757" max="10758" width="10.6328125" style="1" customWidth="1"/>
    <col min="10759" max="11005" width="9.08984375" style="1"/>
    <col min="11006" max="11006" width="2.6328125" style="1" customWidth="1"/>
    <col min="11007" max="11007" width="4.6328125" style="1" customWidth="1"/>
    <col min="11008" max="11008" width="12.6328125" style="1" customWidth="1"/>
    <col min="11009" max="11009" width="21.36328125" style="1" customWidth="1"/>
    <col min="11010" max="11010" width="7.6328125" style="1" customWidth="1"/>
    <col min="11011" max="11011" width="14" style="1" bestFit="1" customWidth="1"/>
    <col min="11012" max="11012" width="13.90625" style="1" bestFit="1" customWidth="1"/>
    <col min="11013" max="11014" width="10.6328125" style="1" customWidth="1"/>
    <col min="11015" max="11261" width="9.08984375" style="1"/>
    <col min="11262" max="11262" width="2.6328125" style="1" customWidth="1"/>
    <col min="11263" max="11263" width="4.6328125" style="1" customWidth="1"/>
    <col min="11264" max="11264" width="12.6328125" style="1" customWidth="1"/>
    <col min="11265" max="11265" width="21.36328125" style="1" customWidth="1"/>
    <col min="11266" max="11266" width="7.6328125" style="1" customWidth="1"/>
    <col min="11267" max="11267" width="14" style="1" bestFit="1" customWidth="1"/>
    <col min="11268" max="11268" width="13.90625" style="1" bestFit="1" customWidth="1"/>
    <col min="11269" max="11270" width="10.6328125" style="1" customWidth="1"/>
    <col min="11271" max="11517" width="9.08984375" style="1"/>
    <col min="11518" max="11518" width="2.6328125" style="1" customWidth="1"/>
    <col min="11519" max="11519" width="4.6328125" style="1" customWidth="1"/>
    <col min="11520" max="11520" width="12.6328125" style="1" customWidth="1"/>
    <col min="11521" max="11521" width="21.36328125" style="1" customWidth="1"/>
    <col min="11522" max="11522" width="7.6328125" style="1" customWidth="1"/>
    <col min="11523" max="11523" width="14" style="1" bestFit="1" customWidth="1"/>
    <col min="11524" max="11524" width="13.90625" style="1" bestFit="1" customWidth="1"/>
    <col min="11525" max="11526" width="10.6328125" style="1" customWidth="1"/>
    <col min="11527" max="11773" width="9.08984375" style="1"/>
    <col min="11774" max="11774" width="2.6328125" style="1" customWidth="1"/>
    <col min="11775" max="11775" width="4.6328125" style="1" customWidth="1"/>
    <col min="11776" max="11776" width="12.6328125" style="1" customWidth="1"/>
    <col min="11777" max="11777" width="21.36328125" style="1" customWidth="1"/>
    <col min="11778" max="11778" width="7.6328125" style="1" customWidth="1"/>
    <col min="11779" max="11779" width="14" style="1" bestFit="1" customWidth="1"/>
    <col min="11780" max="11780" width="13.90625" style="1" bestFit="1" customWidth="1"/>
    <col min="11781" max="11782" width="10.6328125" style="1" customWidth="1"/>
    <col min="11783" max="12029" width="9.08984375" style="1"/>
    <col min="12030" max="12030" width="2.6328125" style="1" customWidth="1"/>
    <col min="12031" max="12031" width="4.6328125" style="1" customWidth="1"/>
    <col min="12032" max="12032" width="12.6328125" style="1" customWidth="1"/>
    <col min="12033" max="12033" width="21.36328125" style="1" customWidth="1"/>
    <col min="12034" max="12034" width="7.6328125" style="1" customWidth="1"/>
    <col min="12035" max="12035" width="14" style="1" bestFit="1" customWidth="1"/>
    <col min="12036" max="12036" width="13.90625" style="1" bestFit="1" customWidth="1"/>
    <col min="12037" max="12038" width="10.6328125" style="1" customWidth="1"/>
    <col min="12039" max="12285" width="9.08984375" style="1"/>
    <col min="12286" max="12286" width="2.6328125" style="1" customWidth="1"/>
    <col min="12287" max="12287" width="4.6328125" style="1" customWidth="1"/>
    <col min="12288" max="12288" width="12.6328125" style="1" customWidth="1"/>
    <col min="12289" max="12289" width="21.36328125" style="1" customWidth="1"/>
    <col min="12290" max="12290" width="7.6328125" style="1" customWidth="1"/>
    <col min="12291" max="12291" width="14" style="1" bestFit="1" customWidth="1"/>
    <col min="12292" max="12292" width="13.90625" style="1" bestFit="1" customWidth="1"/>
    <col min="12293" max="12294" width="10.6328125" style="1" customWidth="1"/>
    <col min="12295" max="12541" width="9.08984375" style="1"/>
    <col min="12542" max="12542" width="2.6328125" style="1" customWidth="1"/>
    <col min="12543" max="12543" width="4.6328125" style="1" customWidth="1"/>
    <col min="12544" max="12544" width="12.6328125" style="1" customWidth="1"/>
    <col min="12545" max="12545" width="21.36328125" style="1" customWidth="1"/>
    <col min="12546" max="12546" width="7.6328125" style="1" customWidth="1"/>
    <col min="12547" max="12547" width="14" style="1" bestFit="1" customWidth="1"/>
    <col min="12548" max="12548" width="13.90625" style="1" bestFit="1" customWidth="1"/>
    <col min="12549" max="12550" width="10.6328125" style="1" customWidth="1"/>
    <col min="12551" max="12797" width="9.08984375" style="1"/>
    <col min="12798" max="12798" width="2.6328125" style="1" customWidth="1"/>
    <col min="12799" max="12799" width="4.6328125" style="1" customWidth="1"/>
    <col min="12800" max="12800" width="12.6328125" style="1" customWidth="1"/>
    <col min="12801" max="12801" width="21.36328125" style="1" customWidth="1"/>
    <col min="12802" max="12802" width="7.6328125" style="1" customWidth="1"/>
    <col min="12803" max="12803" width="14" style="1" bestFit="1" customWidth="1"/>
    <col min="12804" max="12804" width="13.90625" style="1" bestFit="1" customWidth="1"/>
    <col min="12805" max="12806" width="10.6328125" style="1" customWidth="1"/>
    <col min="12807" max="13053" width="9.08984375" style="1"/>
    <col min="13054" max="13054" width="2.6328125" style="1" customWidth="1"/>
    <col min="13055" max="13055" width="4.6328125" style="1" customWidth="1"/>
    <col min="13056" max="13056" width="12.6328125" style="1" customWidth="1"/>
    <col min="13057" max="13057" width="21.36328125" style="1" customWidth="1"/>
    <col min="13058" max="13058" width="7.6328125" style="1" customWidth="1"/>
    <col min="13059" max="13059" width="14" style="1" bestFit="1" customWidth="1"/>
    <col min="13060" max="13060" width="13.90625" style="1" bestFit="1" customWidth="1"/>
    <col min="13061" max="13062" width="10.6328125" style="1" customWidth="1"/>
    <col min="13063" max="13309" width="9.08984375" style="1"/>
    <col min="13310" max="13310" width="2.6328125" style="1" customWidth="1"/>
    <col min="13311" max="13311" width="4.6328125" style="1" customWidth="1"/>
    <col min="13312" max="13312" width="12.6328125" style="1" customWidth="1"/>
    <col min="13313" max="13313" width="21.36328125" style="1" customWidth="1"/>
    <col min="13314" max="13314" width="7.6328125" style="1" customWidth="1"/>
    <col min="13315" max="13315" width="14" style="1" bestFit="1" customWidth="1"/>
    <col min="13316" max="13316" width="13.90625" style="1" bestFit="1" customWidth="1"/>
    <col min="13317" max="13318" width="10.6328125" style="1" customWidth="1"/>
    <col min="13319" max="13565" width="9.08984375" style="1"/>
    <col min="13566" max="13566" width="2.6328125" style="1" customWidth="1"/>
    <col min="13567" max="13567" width="4.6328125" style="1" customWidth="1"/>
    <col min="13568" max="13568" width="12.6328125" style="1" customWidth="1"/>
    <col min="13569" max="13569" width="21.36328125" style="1" customWidth="1"/>
    <col min="13570" max="13570" width="7.6328125" style="1" customWidth="1"/>
    <col min="13571" max="13571" width="14" style="1" bestFit="1" customWidth="1"/>
    <col min="13572" max="13572" width="13.90625" style="1" bestFit="1" customWidth="1"/>
    <col min="13573" max="13574" width="10.6328125" style="1" customWidth="1"/>
    <col min="13575" max="13821" width="9.08984375" style="1"/>
    <col min="13822" max="13822" width="2.6328125" style="1" customWidth="1"/>
    <col min="13823" max="13823" width="4.6328125" style="1" customWidth="1"/>
    <col min="13824" max="13824" width="12.6328125" style="1" customWidth="1"/>
    <col min="13825" max="13825" width="21.36328125" style="1" customWidth="1"/>
    <col min="13826" max="13826" width="7.6328125" style="1" customWidth="1"/>
    <col min="13827" max="13827" width="14" style="1" bestFit="1" customWidth="1"/>
    <col min="13828" max="13828" width="13.90625" style="1" bestFit="1" customWidth="1"/>
    <col min="13829" max="13830" width="10.6328125" style="1" customWidth="1"/>
    <col min="13831" max="14077" width="9.08984375" style="1"/>
    <col min="14078" max="14078" width="2.6328125" style="1" customWidth="1"/>
    <col min="14079" max="14079" width="4.6328125" style="1" customWidth="1"/>
    <col min="14080" max="14080" width="12.6328125" style="1" customWidth="1"/>
    <col min="14081" max="14081" width="21.36328125" style="1" customWidth="1"/>
    <col min="14082" max="14082" width="7.6328125" style="1" customWidth="1"/>
    <col min="14083" max="14083" width="14" style="1" bestFit="1" customWidth="1"/>
    <col min="14084" max="14084" width="13.90625" style="1" bestFit="1" customWidth="1"/>
    <col min="14085" max="14086" width="10.6328125" style="1" customWidth="1"/>
    <col min="14087" max="14333" width="9.08984375" style="1"/>
    <col min="14334" max="14334" width="2.6328125" style="1" customWidth="1"/>
    <col min="14335" max="14335" width="4.6328125" style="1" customWidth="1"/>
    <col min="14336" max="14336" width="12.6328125" style="1" customWidth="1"/>
    <col min="14337" max="14337" width="21.36328125" style="1" customWidth="1"/>
    <col min="14338" max="14338" width="7.6328125" style="1" customWidth="1"/>
    <col min="14339" max="14339" width="14" style="1" bestFit="1" customWidth="1"/>
    <col min="14340" max="14340" width="13.90625" style="1" bestFit="1" customWidth="1"/>
    <col min="14341" max="14342" width="10.6328125" style="1" customWidth="1"/>
    <col min="14343" max="14589" width="9.08984375" style="1"/>
    <col min="14590" max="14590" width="2.6328125" style="1" customWidth="1"/>
    <col min="14591" max="14591" width="4.6328125" style="1" customWidth="1"/>
    <col min="14592" max="14592" width="12.6328125" style="1" customWidth="1"/>
    <col min="14593" max="14593" width="21.36328125" style="1" customWidth="1"/>
    <col min="14594" max="14594" width="7.6328125" style="1" customWidth="1"/>
    <col min="14595" max="14595" width="14" style="1" bestFit="1" customWidth="1"/>
    <col min="14596" max="14596" width="13.90625" style="1" bestFit="1" customWidth="1"/>
    <col min="14597" max="14598" width="10.6328125" style="1" customWidth="1"/>
    <col min="14599" max="14845" width="9.08984375" style="1"/>
    <col min="14846" max="14846" width="2.6328125" style="1" customWidth="1"/>
    <col min="14847" max="14847" width="4.6328125" style="1" customWidth="1"/>
    <col min="14848" max="14848" width="12.6328125" style="1" customWidth="1"/>
    <col min="14849" max="14849" width="21.36328125" style="1" customWidth="1"/>
    <col min="14850" max="14850" width="7.6328125" style="1" customWidth="1"/>
    <col min="14851" max="14851" width="14" style="1" bestFit="1" customWidth="1"/>
    <col min="14852" max="14852" width="13.90625" style="1" bestFit="1" customWidth="1"/>
    <col min="14853" max="14854" width="10.6328125" style="1" customWidth="1"/>
    <col min="14855" max="15101" width="9.08984375" style="1"/>
    <col min="15102" max="15102" width="2.6328125" style="1" customWidth="1"/>
    <col min="15103" max="15103" width="4.6328125" style="1" customWidth="1"/>
    <col min="15104" max="15104" width="12.6328125" style="1" customWidth="1"/>
    <col min="15105" max="15105" width="21.36328125" style="1" customWidth="1"/>
    <col min="15106" max="15106" width="7.6328125" style="1" customWidth="1"/>
    <col min="15107" max="15107" width="14" style="1" bestFit="1" customWidth="1"/>
    <col min="15108" max="15108" width="13.90625" style="1" bestFit="1" customWidth="1"/>
    <col min="15109" max="15110" width="10.6328125" style="1" customWidth="1"/>
    <col min="15111" max="15357" width="9.08984375" style="1"/>
    <col min="15358" max="15358" width="2.6328125" style="1" customWidth="1"/>
    <col min="15359" max="15359" width="4.6328125" style="1" customWidth="1"/>
    <col min="15360" max="15360" width="12.6328125" style="1" customWidth="1"/>
    <col min="15361" max="15361" width="21.36328125" style="1" customWidth="1"/>
    <col min="15362" max="15362" width="7.6328125" style="1" customWidth="1"/>
    <col min="15363" max="15363" width="14" style="1" bestFit="1" customWidth="1"/>
    <col min="15364" max="15364" width="13.90625" style="1" bestFit="1" customWidth="1"/>
    <col min="15365" max="15366" width="10.6328125" style="1" customWidth="1"/>
    <col min="15367" max="15613" width="9.08984375" style="1"/>
    <col min="15614" max="15614" width="2.6328125" style="1" customWidth="1"/>
    <col min="15615" max="15615" width="4.6328125" style="1" customWidth="1"/>
    <col min="15616" max="15616" width="12.6328125" style="1" customWidth="1"/>
    <col min="15617" max="15617" width="21.36328125" style="1" customWidth="1"/>
    <col min="15618" max="15618" width="7.6328125" style="1" customWidth="1"/>
    <col min="15619" max="15619" width="14" style="1" bestFit="1" customWidth="1"/>
    <col min="15620" max="15620" width="13.90625" style="1" bestFit="1" customWidth="1"/>
    <col min="15621" max="15622" width="10.6328125" style="1" customWidth="1"/>
    <col min="15623" max="15869" width="9.08984375" style="1"/>
    <col min="15870" max="15870" width="2.6328125" style="1" customWidth="1"/>
    <col min="15871" max="15871" width="4.6328125" style="1" customWidth="1"/>
    <col min="15872" max="15872" width="12.6328125" style="1" customWidth="1"/>
    <col min="15873" max="15873" width="21.36328125" style="1" customWidth="1"/>
    <col min="15874" max="15874" width="7.6328125" style="1" customWidth="1"/>
    <col min="15875" max="15875" width="14" style="1" bestFit="1" customWidth="1"/>
    <col min="15876" max="15876" width="13.90625" style="1" bestFit="1" customWidth="1"/>
    <col min="15877" max="15878" width="10.6328125" style="1" customWidth="1"/>
    <col min="15879" max="16125" width="9.08984375" style="1"/>
    <col min="16126" max="16126" width="2.6328125" style="1" customWidth="1"/>
    <col min="16127" max="16127" width="4.6328125" style="1" customWidth="1"/>
    <col min="16128" max="16128" width="12.6328125" style="1" customWidth="1"/>
    <col min="16129" max="16129" width="21.36328125" style="1" customWidth="1"/>
    <col min="16130" max="16130" width="7.6328125" style="1" customWidth="1"/>
    <col min="16131" max="16131" width="14" style="1" bestFit="1" customWidth="1"/>
    <col min="16132" max="16132" width="13.90625" style="1" bestFit="1" customWidth="1"/>
    <col min="16133" max="16134" width="10.6328125" style="1" customWidth="1"/>
    <col min="16135" max="16384" width="9.08984375" style="1"/>
  </cols>
  <sheetData>
    <row r="2" spans="2:11" ht="13" x14ac:dyDescent="0.3">
      <c r="C2" s="143" t="s">
        <v>0</v>
      </c>
      <c r="D2" s="144"/>
      <c r="E2" s="141"/>
      <c r="F2" s="141"/>
      <c r="G2" s="141"/>
      <c r="H2" s="1"/>
      <c r="I2" s="1"/>
      <c r="J2" s="1"/>
    </row>
    <row r="3" spans="2:11" x14ac:dyDescent="0.25">
      <c r="C3" s="145" t="s">
        <v>1</v>
      </c>
      <c r="D3" s="145"/>
      <c r="E3" s="146"/>
      <c r="F3" s="146"/>
      <c r="G3" s="146"/>
      <c r="H3" s="1"/>
      <c r="I3" s="1"/>
      <c r="J3" s="1"/>
    </row>
    <row r="5" spans="2:11" ht="19" x14ac:dyDescent="0.25">
      <c r="B5" s="149" t="s">
        <v>2</v>
      </c>
      <c r="C5" s="149"/>
      <c r="D5" s="149"/>
      <c r="E5" s="149"/>
      <c r="F5" s="149"/>
      <c r="G5" s="149"/>
      <c r="H5" s="149"/>
      <c r="I5" s="149"/>
      <c r="J5" s="149"/>
    </row>
    <row r="6" spans="2:11" s="2" customFormat="1" ht="15.5" x14ac:dyDescent="0.35">
      <c r="B6" s="148" t="s">
        <v>3</v>
      </c>
      <c r="C6" s="148"/>
      <c r="D6" s="148"/>
      <c r="E6" s="148"/>
      <c r="F6" s="148"/>
      <c r="G6" s="148"/>
      <c r="H6" s="148"/>
      <c r="I6" s="148"/>
      <c r="J6" s="148"/>
    </row>
    <row r="7" spans="2:11" ht="18" customHeight="1" x14ac:dyDescent="0.25">
      <c r="B7" s="150" t="s">
        <v>1370</v>
      </c>
      <c r="C7" s="150"/>
      <c r="D7" s="150"/>
      <c r="E7" s="150"/>
      <c r="F7" s="150"/>
      <c r="G7" s="150"/>
      <c r="H7" s="150"/>
      <c r="I7" s="150"/>
      <c r="J7" s="150"/>
    </row>
    <row r="8" spans="2:11" ht="13" thickBot="1" x14ac:dyDescent="0.3"/>
    <row r="9" spans="2:11" s="13" customFormat="1" ht="25.5" customHeight="1" x14ac:dyDescent="0.35">
      <c r="B9" s="3" t="s">
        <v>5</v>
      </c>
      <c r="C9" s="4" t="s">
        <v>6</v>
      </c>
      <c r="D9" s="4" t="s">
        <v>7</v>
      </c>
      <c r="E9" s="4" t="s">
        <v>8</v>
      </c>
      <c r="F9" s="22" t="s">
        <v>9</v>
      </c>
      <c r="G9" s="22" t="s">
        <v>10</v>
      </c>
      <c r="H9" s="22" t="s">
        <v>11</v>
      </c>
      <c r="I9" s="4" t="s">
        <v>12</v>
      </c>
      <c r="J9" s="23" t="s">
        <v>13</v>
      </c>
    </row>
    <row r="10" spans="2:11" s="21" customFormat="1" x14ac:dyDescent="0.35">
      <c r="B10" s="88">
        <v>1</v>
      </c>
      <c r="C10" s="67">
        <v>1901040016</v>
      </c>
      <c r="D10" s="68" t="s">
        <v>528</v>
      </c>
      <c r="E10" s="69" t="s">
        <v>22</v>
      </c>
      <c r="F10" s="19">
        <f>Internal!F10</f>
        <v>0</v>
      </c>
      <c r="G10" s="19">
        <f>Internal!K10</f>
        <v>2</v>
      </c>
      <c r="H10" s="18">
        <f ca="1">Internal!N10</f>
        <v>0</v>
      </c>
      <c r="I10" s="18">
        <f ca="1">IF(J10="",ROUND((F10+G10*3+H10*6)/10,1),"")</f>
        <v>0.6</v>
      </c>
      <c r="J10" s="20" t="str">
        <f>IF(Diemdanh!F8&gt;3.5, "Cấm thi","")</f>
        <v/>
      </c>
      <c r="K10" s="21">
        <v>3</v>
      </c>
    </row>
    <row r="11" spans="2:11" s="21" customFormat="1" x14ac:dyDescent="0.35">
      <c r="B11" s="88">
        <v>2</v>
      </c>
      <c r="C11" s="70">
        <v>1901040136</v>
      </c>
      <c r="D11" s="71" t="s">
        <v>530</v>
      </c>
      <c r="E11" s="72" t="s">
        <v>21</v>
      </c>
      <c r="F11" s="19">
        <f>Internal!F11</f>
        <v>8</v>
      </c>
      <c r="G11" s="19">
        <f>Internal!K11</f>
        <v>0</v>
      </c>
      <c r="H11" s="18">
        <f ca="1">Internal!N11</f>
        <v>0</v>
      </c>
      <c r="I11" s="18" t="str">
        <f t="shared" ref="I11:I74" si="0">IF(J11="",ROUND((F11+G11*3+H11*6)/10,1),"")</f>
        <v/>
      </c>
      <c r="J11" s="20" t="str">
        <f>IF(Diemdanh!F9&gt;3.5, "Cấm thi","")</f>
        <v>Cấm thi</v>
      </c>
    </row>
    <row r="12" spans="2:11" s="21" customFormat="1" x14ac:dyDescent="0.35">
      <c r="B12" s="88">
        <v>3</v>
      </c>
      <c r="C12" s="70">
        <v>2001040027</v>
      </c>
      <c r="D12" s="71" t="s">
        <v>47</v>
      </c>
      <c r="E12" s="72" t="s">
        <v>24</v>
      </c>
      <c r="F12" s="19">
        <f>Internal!F12</f>
        <v>0</v>
      </c>
      <c r="G12" s="19">
        <f>Internal!K12</f>
        <v>0</v>
      </c>
      <c r="H12" s="18">
        <f ca="1">Internal!N12</f>
        <v>0</v>
      </c>
      <c r="I12" s="18" t="str">
        <f t="shared" si="0"/>
        <v/>
      </c>
      <c r="J12" s="20" t="str">
        <f>IF(Diemdanh!F10&gt;3.5, "Cấm thi","")</f>
        <v>Cấm thi</v>
      </c>
    </row>
    <row r="13" spans="2:11" s="21" customFormat="1" x14ac:dyDescent="0.35">
      <c r="B13" s="88">
        <v>4</v>
      </c>
      <c r="C13" s="70">
        <v>2001040122</v>
      </c>
      <c r="D13" s="71" t="s">
        <v>32</v>
      </c>
      <c r="E13" s="72" t="s">
        <v>24</v>
      </c>
      <c r="F13" s="19">
        <f>Internal!F13</f>
        <v>0</v>
      </c>
      <c r="G13" s="19">
        <f>Internal!K13</f>
        <v>2.2999999999999998</v>
      </c>
      <c r="H13" s="18">
        <f ca="1">Internal!N13</f>
        <v>0</v>
      </c>
      <c r="I13" s="18" t="str">
        <f t="shared" si="0"/>
        <v/>
      </c>
      <c r="J13" s="20" t="str">
        <f>IF(Diemdanh!F11&gt;3.5, "Cấm thi","")</f>
        <v>Cấm thi</v>
      </c>
    </row>
    <row r="14" spans="2:11" s="21" customFormat="1" x14ac:dyDescent="0.35">
      <c r="B14" s="88">
        <v>5</v>
      </c>
      <c r="C14" s="70">
        <v>2001040224</v>
      </c>
      <c r="D14" s="71" t="s">
        <v>604</v>
      </c>
      <c r="E14" s="72" t="s">
        <v>42</v>
      </c>
      <c r="F14" s="19">
        <f>Internal!F14</f>
        <v>7</v>
      </c>
      <c r="G14" s="19">
        <f>Internal!K14</f>
        <v>1.8</v>
      </c>
      <c r="H14" s="18">
        <f ca="1">Internal!N14</f>
        <v>0</v>
      </c>
      <c r="I14" s="18" t="str">
        <f t="shared" si="0"/>
        <v/>
      </c>
      <c r="J14" s="20" t="str">
        <f>IF(Diemdanh!F12&gt;3.5, "Cấm thi","")</f>
        <v>Cấm thi</v>
      </c>
    </row>
    <row r="15" spans="2:11" s="21" customFormat="1" x14ac:dyDescent="0.35">
      <c r="B15" s="88">
        <v>6</v>
      </c>
      <c r="C15" s="70">
        <v>2101040016</v>
      </c>
      <c r="D15" s="71" t="s">
        <v>1373</v>
      </c>
      <c r="E15" s="72" t="s">
        <v>551</v>
      </c>
      <c r="F15" s="19">
        <f>Internal!F15</f>
        <v>0</v>
      </c>
      <c r="G15" s="19">
        <f>Internal!K15</f>
        <v>0</v>
      </c>
      <c r="H15" s="18">
        <f ca="1">Internal!N15</f>
        <v>0</v>
      </c>
      <c r="I15" s="18" t="str">
        <f t="shared" si="0"/>
        <v/>
      </c>
      <c r="J15" s="20" t="str">
        <f>IF(Diemdanh!F13&gt;3.5, "Cấm thi","")</f>
        <v>Cấm thi</v>
      </c>
      <c r="K15" s="21">
        <v>6</v>
      </c>
    </row>
    <row r="16" spans="2:11" s="21" customFormat="1" x14ac:dyDescent="0.35">
      <c r="B16" s="88">
        <v>7</v>
      </c>
      <c r="C16" s="70">
        <v>2101040029</v>
      </c>
      <c r="D16" s="71" t="s">
        <v>542</v>
      </c>
      <c r="E16" s="72" t="s">
        <v>539</v>
      </c>
      <c r="F16" s="19">
        <f>Internal!F16</f>
        <v>0</v>
      </c>
      <c r="G16" s="19">
        <f>Internal!K16</f>
        <v>2</v>
      </c>
      <c r="H16" s="18">
        <f ca="1">Internal!N16</f>
        <v>0</v>
      </c>
      <c r="I16" s="18">
        <f t="shared" ca="1" si="0"/>
        <v>0.6</v>
      </c>
      <c r="J16" s="20" t="str">
        <f>IF(Diemdanh!F14&gt;3.5, "Cấm thi","")</f>
        <v/>
      </c>
      <c r="K16" s="21">
        <v>2.5</v>
      </c>
    </row>
    <row r="17" spans="2:11" s="21" customFormat="1" x14ac:dyDescent="0.35">
      <c r="B17" s="88">
        <v>8</v>
      </c>
      <c r="C17" s="70">
        <v>2101060021</v>
      </c>
      <c r="D17" s="71" t="s">
        <v>1375</v>
      </c>
      <c r="E17" s="72" t="s">
        <v>562</v>
      </c>
      <c r="F17" s="19">
        <f>Internal!F17</f>
        <v>8</v>
      </c>
      <c r="G17" s="19">
        <f>Internal!K17</f>
        <v>4.3</v>
      </c>
      <c r="H17" s="18">
        <f ca="1">Internal!N17</f>
        <v>0</v>
      </c>
      <c r="I17" s="18">
        <f t="shared" ca="1" si="0"/>
        <v>2.1</v>
      </c>
      <c r="J17" s="20" t="str">
        <f>IF(Diemdanh!F15&gt;3.5, "Cấm thi","")</f>
        <v/>
      </c>
      <c r="K17" s="21">
        <v>2.5</v>
      </c>
    </row>
    <row r="18" spans="2:11" s="21" customFormat="1" x14ac:dyDescent="0.35">
      <c r="B18" s="88">
        <v>9</v>
      </c>
      <c r="C18" s="70">
        <v>2101060022</v>
      </c>
      <c r="D18" s="71" t="s">
        <v>1377</v>
      </c>
      <c r="E18" s="72" t="s">
        <v>565</v>
      </c>
      <c r="F18" s="19">
        <f>Internal!F18</f>
        <v>8</v>
      </c>
      <c r="G18" s="19">
        <f>Internal!K18</f>
        <v>3.3</v>
      </c>
      <c r="H18" s="18">
        <f ca="1">Internal!N18</f>
        <v>0</v>
      </c>
      <c r="I18" s="18">
        <f t="shared" ca="1" si="0"/>
        <v>1.8</v>
      </c>
      <c r="J18" s="20" t="str">
        <f>IF(Diemdanh!F16&gt;3.5, "Cấm thi","")</f>
        <v/>
      </c>
      <c r="K18" s="21">
        <v>5.5</v>
      </c>
    </row>
    <row r="19" spans="2:11" s="21" customFormat="1" x14ac:dyDescent="0.35">
      <c r="B19" s="88">
        <v>10</v>
      </c>
      <c r="C19" s="70">
        <v>2101060024</v>
      </c>
      <c r="D19" s="71" t="s">
        <v>1379</v>
      </c>
      <c r="E19" s="72" t="s">
        <v>562</v>
      </c>
      <c r="F19" s="19">
        <f>Internal!F19</f>
        <v>10</v>
      </c>
      <c r="G19" s="19">
        <f>Internal!K19</f>
        <v>4.3</v>
      </c>
      <c r="H19" s="18">
        <f ca="1">Internal!N19</f>
        <v>0</v>
      </c>
      <c r="I19" s="18">
        <f t="shared" ca="1" si="0"/>
        <v>2.2999999999999998</v>
      </c>
      <c r="J19" s="20" t="str">
        <f>IF(Diemdanh!F17&gt;3.5, "Cấm thi","")</f>
        <v/>
      </c>
      <c r="K19" s="21">
        <v>5.5</v>
      </c>
    </row>
    <row r="20" spans="2:11" s="21" customFormat="1" x14ac:dyDescent="0.35">
      <c r="B20" s="88">
        <v>11</v>
      </c>
      <c r="C20" s="70">
        <v>2101060040</v>
      </c>
      <c r="D20" s="71" t="s">
        <v>1381</v>
      </c>
      <c r="E20" s="72" t="s">
        <v>1382</v>
      </c>
      <c r="F20" s="19">
        <f>Internal!F20</f>
        <v>0</v>
      </c>
      <c r="G20" s="19">
        <f>Internal!K20</f>
        <v>3.8</v>
      </c>
      <c r="H20" s="18">
        <f ca="1">Internal!N20</f>
        <v>0</v>
      </c>
      <c r="I20" s="18">
        <f t="shared" ca="1" si="0"/>
        <v>1.1000000000000001</v>
      </c>
      <c r="J20" s="20" t="str">
        <f>IF(Diemdanh!F18&gt;3.5, "Cấm thi","")</f>
        <v/>
      </c>
      <c r="K20" s="21">
        <v>2.5</v>
      </c>
    </row>
    <row r="21" spans="2:11" s="21" customFormat="1" x14ac:dyDescent="0.35">
      <c r="B21" s="88">
        <v>12</v>
      </c>
      <c r="C21" s="70">
        <v>2201040062</v>
      </c>
      <c r="D21" s="71" t="s">
        <v>1384</v>
      </c>
      <c r="E21" s="72" t="s">
        <v>1385</v>
      </c>
      <c r="F21" s="19">
        <f>Internal!F21</f>
        <v>0</v>
      </c>
      <c r="G21" s="19">
        <f>Internal!K21</f>
        <v>3.8</v>
      </c>
      <c r="H21" s="18">
        <f ca="1">Internal!N21</f>
        <v>0</v>
      </c>
      <c r="I21" s="18">
        <f t="shared" ca="1" si="0"/>
        <v>1.1000000000000001</v>
      </c>
      <c r="J21" s="20" t="str">
        <f>IF(Diemdanh!F19&gt;3.5, "Cấm thi","")</f>
        <v/>
      </c>
    </row>
    <row r="22" spans="2:11" s="21" customFormat="1" x14ac:dyDescent="0.35">
      <c r="B22" s="88">
        <v>13</v>
      </c>
      <c r="C22" s="70">
        <v>2201040064</v>
      </c>
      <c r="D22" s="71" t="s">
        <v>1387</v>
      </c>
      <c r="E22" s="72" t="s">
        <v>1388</v>
      </c>
      <c r="F22" s="19">
        <f>Internal!F22</f>
        <v>0</v>
      </c>
      <c r="G22" s="19">
        <f>Internal!K22</f>
        <v>4</v>
      </c>
      <c r="H22" s="18">
        <f ca="1">Internal!N22</f>
        <v>0</v>
      </c>
      <c r="I22" s="18">
        <f t="shared" ca="1" si="0"/>
        <v>1.2</v>
      </c>
      <c r="J22" s="20" t="str">
        <f>IF(Diemdanh!F20&gt;3.5, "Cấm thi","")</f>
        <v/>
      </c>
      <c r="K22" s="21">
        <v>5.5</v>
      </c>
    </row>
    <row r="23" spans="2:11" s="21" customFormat="1" x14ac:dyDescent="0.35">
      <c r="B23" s="88">
        <v>14</v>
      </c>
      <c r="C23" s="70">
        <v>2201040068</v>
      </c>
      <c r="D23" s="71" t="s">
        <v>1390</v>
      </c>
      <c r="E23" s="72" t="s">
        <v>1391</v>
      </c>
      <c r="F23" s="19">
        <f>Internal!F23</f>
        <v>0</v>
      </c>
      <c r="G23" s="19">
        <f>Internal!K23</f>
        <v>1.8</v>
      </c>
      <c r="H23" s="18">
        <f ca="1">Internal!N23</f>
        <v>0</v>
      </c>
      <c r="I23" s="18">
        <f t="shared" ca="1" si="0"/>
        <v>0.5</v>
      </c>
      <c r="J23" s="20" t="str">
        <f>IF(Diemdanh!F21&gt;3.5, "Cấm thi","")</f>
        <v/>
      </c>
      <c r="K23" s="21">
        <v>5.5</v>
      </c>
    </row>
    <row r="24" spans="2:11" s="21" customFormat="1" x14ac:dyDescent="0.35">
      <c r="B24" s="88">
        <v>15</v>
      </c>
      <c r="C24" s="70">
        <v>2201040075</v>
      </c>
      <c r="D24" s="71" t="s">
        <v>596</v>
      </c>
      <c r="E24" s="72" t="s">
        <v>1385</v>
      </c>
      <c r="F24" s="19">
        <f>Internal!F24</f>
        <v>0</v>
      </c>
      <c r="G24" s="19">
        <f>Internal!K24</f>
        <v>0</v>
      </c>
      <c r="H24" s="18">
        <f ca="1">Internal!N24</f>
        <v>0</v>
      </c>
      <c r="I24" s="18" t="str">
        <f t="shared" si="0"/>
        <v/>
      </c>
      <c r="J24" s="20" t="str">
        <f>IF(Diemdanh!F22&gt;3.5, "Cấm thi","")</f>
        <v>Cấm thi</v>
      </c>
      <c r="K24" s="21">
        <v>1.5</v>
      </c>
    </row>
    <row r="25" spans="2:11" s="21" customFormat="1" x14ac:dyDescent="0.35">
      <c r="B25" s="88">
        <v>16</v>
      </c>
      <c r="C25" s="70">
        <v>2201040084</v>
      </c>
      <c r="D25" s="71" t="s">
        <v>1394</v>
      </c>
      <c r="E25" s="72" t="s">
        <v>1395</v>
      </c>
      <c r="F25" s="19">
        <f>Internal!F25</f>
        <v>0</v>
      </c>
      <c r="G25" s="19">
        <f>Internal!K25</f>
        <v>3.6</v>
      </c>
      <c r="H25" s="18">
        <f ca="1">Internal!N25</f>
        <v>0</v>
      </c>
      <c r="I25" s="18">
        <f t="shared" ca="1" si="0"/>
        <v>1.1000000000000001</v>
      </c>
      <c r="J25" s="20" t="str">
        <f>IF(Diemdanh!F23&gt;3.5, "Cấm thi","")</f>
        <v/>
      </c>
    </row>
    <row r="26" spans="2:11" s="21" customFormat="1" x14ac:dyDescent="0.35">
      <c r="B26" s="88">
        <v>17</v>
      </c>
      <c r="C26" s="70">
        <v>2201040091</v>
      </c>
      <c r="D26" s="71" t="s">
        <v>1397</v>
      </c>
      <c r="E26" s="72" t="s">
        <v>1395</v>
      </c>
      <c r="F26" s="19">
        <f>Internal!F26</f>
        <v>8</v>
      </c>
      <c r="G26" s="19">
        <f>Internal!K26</f>
        <v>3.8</v>
      </c>
      <c r="H26" s="18">
        <f ca="1">Internal!N26</f>
        <v>0</v>
      </c>
      <c r="I26" s="18">
        <f t="shared" ca="1" si="0"/>
        <v>1.9</v>
      </c>
      <c r="J26" s="20" t="str">
        <f>IF(Diemdanh!F24&gt;3.5, "Cấm thi","")</f>
        <v/>
      </c>
      <c r="K26" s="21">
        <v>2</v>
      </c>
    </row>
    <row r="27" spans="2:11" s="21" customFormat="1" x14ac:dyDescent="0.35">
      <c r="B27" s="88">
        <v>18</v>
      </c>
      <c r="C27" s="70">
        <v>2201040164</v>
      </c>
      <c r="D27" s="71" t="s">
        <v>1399</v>
      </c>
      <c r="E27" s="72" t="s">
        <v>1395</v>
      </c>
      <c r="F27" s="19">
        <f>Internal!F27</f>
        <v>0</v>
      </c>
      <c r="G27" s="19">
        <f>Internal!K27</f>
        <v>1.9</v>
      </c>
      <c r="H27" s="18">
        <f ca="1">Internal!N27</f>
        <v>0</v>
      </c>
      <c r="I27" s="18">
        <f t="shared" ca="1" si="0"/>
        <v>0.6</v>
      </c>
      <c r="J27" s="20" t="str">
        <f>IF(Diemdanh!F25&gt;3.5, "Cấm thi","")</f>
        <v/>
      </c>
      <c r="K27" s="21">
        <v>6</v>
      </c>
    </row>
    <row r="28" spans="2:11" s="21" customFormat="1" x14ac:dyDescent="0.35">
      <c r="B28" s="88">
        <v>19</v>
      </c>
      <c r="C28" s="70">
        <v>2201040172</v>
      </c>
      <c r="D28" s="71" t="s">
        <v>1401</v>
      </c>
      <c r="E28" s="72" t="s">
        <v>1395</v>
      </c>
      <c r="F28" s="19">
        <f>Internal!F28</f>
        <v>0</v>
      </c>
      <c r="G28" s="19">
        <f>Internal!K28</f>
        <v>2</v>
      </c>
      <c r="H28" s="18">
        <f ca="1">Internal!N28</f>
        <v>0</v>
      </c>
      <c r="I28" s="18">
        <f t="shared" ca="1" si="0"/>
        <v>0.6</v>
      </c>
      <c r="J28" s="20" t="str">
        <f>IF(Diemdanh!F26&gt;3.5, "Cấm thi","")</f>
        <v/>
      </c>
      <c r="K28" s="21">
        <v>2</v>
      </c>
    </row>
    <row r="29" spans="2:11" s="21" customFormat="1" x14ac:dyDescent="0.35">
      <c r="B29" s="88">
        <v>20</v>
      </c>
      <c r="C29" s="70">
        <v>2201040179</v>
      </c>
      <c r="D29" s="71" t="s">
        <v>1403</v>
      </c>
      <c r="E29" s="72" t="s">
        <v>1388</v>
      </c>
      <c r="F29" s="19">
        <f>Internal!F29</f>
        <v>0</v>
      </c>
      <c r="G29" s="19">
        <f>Internal!K29</f>
        <v>2</v>
      </c>
      <c r="H29" s="18">
        <f ca="1">Internal!N29</f>
        <v>0</v>
      </c>
      <c r="I29" s="18" t="str">
        <f t="shared" si="0"/>
        <v/>
      </c>
      <c r="J29" s="20" t="str">
        <f>IF(Diemdanh!F27&gt;3.5, "Cấm thi","")</f>
        <v>Cấm thi</v>
      </c>
      <c r="K29" s="21">
        <v>2</v>
      </c>
    </row>
    <row r="30" spans="2:11" s="21" customFormat="1" x14ac:dyDescent="0.35">
      <c r="B30" s="88">
        <v>21</v>
      </c>
      <c r="C30" s="70">
        <v>2201040181</v>
      </c>
      <c r="D30" s="71" t="s">
        <v>1405</v>
      </c>
      <c r="E30" s="72" t="s">
        <v>1406</v>
      </c>
      <c r="F30" s="19">
        <f>Internal!F30</f>
        <v>0</v>
      </c>
      <c r="G30" s="19">
        <f>Internal!K30</f>
        <v>3.5</v>
      </c>
      <c r="H30" s="18">
        <f ca="1">Internal!N30</f>
        <v>0</v>
      </c>
      <c r="I30" s="18">
        <f t="shared" ca="1" si="0"/>
        <v>1.1000000000000001</v>
      </c>
      <c r="J30" s="20" t="str">
        <f>IF(Diemdanh!F28&gt;3.5, "Cấm thi","")</f>
        <v/>
      </c>
      <c r="K30" s="21">
        <v>8</v>
      </c>
    </row>
    <row r="31" spans="2:11" s="21" customFormat="1" x14ac:dyDescent="0.35">
      <c r="B31" s="88">
        <v>22</v>
      </c>
      <c r="C31" s="70">
        <v>2201060001</v>
      </c>
      <c r="D31" s="71" t="s">
        <v>1408</v>
      </c>
      <c r="E31" s="72" t="s">
        <v>1409</v>
      </c>
      <c r="F31" s="19">
        <f>Internal!F31</f>
        <v>8</v>
      </c>
      <c r="G31" s="19">
        <f>Internal!K31</f>
        <v>3.9</v>
      </c>
      <c r="H31" s="18">
        <f ca="1">Internal!N31</f>
        <v>0</v>
      </c>
      <c r="I31" s="18">
        <f t="shared" ca="1" si="0"/>
        <v>2</v>
      </c>
      <c r="J31" s="20" t="str">
        <f>IF(Diemdanh!F29&gt;3.5, "Cấm thi","")</f>
        <v/>
      </c>
    </row>
    <row r="32" spans="2:11" s="21" customFormat="1" x14ac:dyDescent="0.35">
      <c r="B32" s="88">
        <v>23</v>
      </c>
      <c r="C32" s="70">
        <v>2201060011</v>
      </c>
      <c r="D32" s="71" t="s">
        <v>1411</v>
      </c>
      <c r="E32" s="72" t="s">
        <v>1409</v>
      </c>
      <c r="F32" s="19">
        <f>Internal!F32</f>
        <v>0</v>
      </c>
      <c r="G32" s="19">
        <f>Internal!K32</f>
        <v>2</v>
      </c>
      <c r="H32" s="18">
        <f ca="1">Internal!N32</f>
        <v>0</v>
      </c>
      <c r="I32" s="18">
        <f t="shared" ca="1" si="0"/>
        <v>0.6</v>
      </c>
      <c r="J32" s="20" t="str">
        <f>IF(Diemdanh!F30&gt;3.5, "Cấm thi","")</f>
        <v/>
      </c>
      <c r="K32" s="21">
        <v>6.5</v>
      </c>
    </row>
    <row r="33" spans="2:11" s="21" customFormat="1" x14ac:dyDescent="0.35">
      <c r="B33" s="88">
        <v>24</v>
      </c>
      <c r="C33" s="70">
        <v>2201060015</v>
      </c>
      <c r="D33" s="71" t="s">
        <v>1413</v>
      </c>
      <c r="E33" s="72" t="s">
        <v>1382</v>
      </c>
      <c r="F33" s="19">
        <f>Internal!F33</f>
        <v>0</v>
      </c>
      <c r="G33" s="19">
        <f>Internal!K33</f>
        <v>1.8</v>
      </c>
      <c r="H33" s="18">
        <f ca="1">Internal!N33</f>
        <v>0</v>
      </c>
      <c r="I33" s="18">
        <f t="shared" ca="1" si="0"/>
        <v>0.5</v>
      </c>
      <c r="J33" s="20" t="str">
        <f>IF(Diemdanh!F31&gt;3.5, "Cấm thi","")</f>
        <v/>
      </c>
    </row>
    <row r="34" spans="2:11" s="21" customFormat="1" x14ac:dyDescent="0.35">
      <c r="B34" s="88">
        <v>25</v>
      </c>
      <c r="C34" s="70">
        <v>2201060017</v>
      </c>
      <c r="D34" s="71" t="s">
        <v>1415</v>
      </c>
      <c r="E34" s="72" t="s">
        <v>1382</v>
      </c>
      <c r="F34" s="19">
        <f>Internal!F34</f>
        <v>7</v>
      </c>
      <c r="G34" s="19">
        <f>Internal!K34</f>
        <v>4.3</v>
      </c>
      <c r="H34" s="18">
        <f ca="1">Internal!N34</f>
        <v>0</v>
      </c>
      <c r="I34" s="18">
        <f t="shared" ca="1" si="0"/>
        <v>2</v>
      </c>
      <c r="J34" s="20" t="str">
        <f>IF(Diemdanh!F32&gt;3.5, "Cấm thi","")</f>
        <v/>
      </c>
      <c r="K34" s="21">
        <v>3</v>
      </c>
    </row>
    <row r="35" spans="2:11" s="21" customFormat="1" x14ac:dyDescent="0.35">
      <c r="B35" s="88">
        <v>26</v>
      </c>
      <c r="C35" s="70">
        <v>2201060022</v>
      </c>
      <c r="D35" s="71" t="s">
        <v>1417</v>
      </c>
      <c r="E35" s="72" t="s">
        <v>1409</v>
      </c>
      <c r="F35" s="19">
        <f>Internal!F35</f>
        <v>8</v>
      </c>
      <c r="G35" s="19">
        <f>Internal!K35</f>
        <v>4</v>
      </c>
      <c r="H35" s="18">
        <f ca="1">Internal!N35</f>
        <v>0</v>
      </c>
      <c r="I35" s="18">
        <f t="shared" ca="1" si="0"/>
        <v>2</v>
      </c>
      <c r="J35" s="20" t="str">
        <f>IF(Diemdanh!F33&gt;3.5, "Cấm thi","")</f>
        <v/>
      </c>
      <c r="K35" s="21">
        <v>8</v>
      </c>
    </row>
    <row r="36" spans="2:11" s="21" customFormat="1" x14ac:dyDescent="0.35">
      <c r="B36" s="88">
        <v>27</v>
      </c>
      <c r="C36" s="70">
        <v>2201060028</v>
      </c>
      <c r="D36" s="71" t="s">
        <v>1419</v>
      </c>
      <c r="E36" s="72" t="s">
        <v>1409</v>
      </c>
      <c r="F36" s="19">
        <f>Internal!F36</f>
        <v>0</v>
      </c>
      <c r="G36" s="19">
        <f>Internal!K36</f>
        <v>2</v>
      </c>
      <c r="H36" s="18">
        <f ca="1">Internal!N36</f>
        <v>0</v>
      </c>
      <c r="I36" s="18">
        <f t="shared" ca="1" si="0"/>
        <v>0.6</v>
      </c>
      <c r="J36" s="20" t="str">
        <f>IF(Diemdanh!F34&gt;3.5, "Cấm thi","")</f>
        <v/>
      </c>
      <c r="K36" s="21">
        <v>1.5</v>
      </c>
    </row>
    <row r="37" spans="2:11" s="21" customFormat="1" x14ac:dyDescent="0.35">
      <c r="B37" s="88">
        <v>28</v>
      </c>
      <c r="C37" s="70">
        <v>2201060036</v>
      </c>
      <c r="D37" s="71" t="s">
        <v>1421</v>
      </c>
      <c r="E37" s="72" t="s">
        <v>565</v>
      </c>
      <c r="F37" s="19">
        <f>Internal!F37</f>
        <v>9</v>
      </c>
      <c r="G37" s="19">
        <f>Internal!K37</f>
        <v>3.5</v>
      </c>
      <c r="H37" s="18">
        <f ca="1">Internal!N37</f>
        <v>0</v>
      </c>
      <c r="I37" s="18">
        <f t="shared" ca="1" si="0"/>
        <v>2</v>
      </c>
      <c r="J37" s="20" t="str">
        <f>IF(Diemdanh!F35&gt;3.5, "Cấm thi","")</f>
        <v/>
      </c>
      <c r="K37" s="21">
        <v>6.5</v>
      </c>
    </row>
    <row r="38" spans="2:11" s="21" customFormat="1" x14ac:dyDescent="0.35">
      <c r="B38" s="88">
        <v>29</v>
      </c>
      <c r="C38" s="70">
        <v>2201060038</v>
      </c>
      <c r="D38" s="71" t="s">
        <v>1423</v>
      </c>
      <c r="E38" s="72" t="s">
        <v>1382</v>
      </c>
      <c r="F38" s="19">
        <f>Internal!F38</f>
        <v>0</v>
      </c>
      <c r="G38" s="19">
        <f>Internal!K38</f>
        <v>3.3</v>
      </c>
      <c r="H38" s="18">
        <f ca="1">Internal!N38</f>
        <v>0</v>
      </c>
      <c r="I38" s="18">
        <f t="shared" ca="1" si="0"/>
        <v>1</v>
      </c>
      <c r="J38" s="20" t="str">
        <f>IF(Diemdanh!F36&gt;3.5, "Cấm thi","")</f>
        <v/>
      </c>
      <c r="K38" s="21">
        <v>6.5</v>
      </c>
    </row>
    <row r="39" spans="2:11" s="21" customFormat="1" x14ac:dyDescent="0.35">
      <c r="B39" s="88">
        <v>30</v>
      </c>
      <c r="C39" s="70">
        <v>2201060043</v>
      </c>
      <c r="D39" s="71" t="s">
        <v>1425</v>
      </c>
      <c r="E39" s="72" t="s">
        <v>1382</v>
      </c>
      <c r="F39" s="19">
        <f>Internal!F39</f>
        <v>0</v>
      </c>
      <c r="G39" s="19">
        <f>Internal!K39</f>
        <v>3.4</v>
      </c>
      <c r="H39" s="18">
        <f ca="1">Internal!N39</f>
        <v>0</v>
      </c>
      <c r="I39" s="18">
        <f t="shared" ca="1" si="0"/>
        <v>1</v>
      </c>
      <c r="J39" s="20" t="str">
        <f>IF(Diemdanh!F37&gt;3.5, "Cấm thi","")</f>
        <v/>
      </c>
      <c r="K39" s="21">
        <v>8</v>
      </c>
    </row>
    <row r="40" spans="2:11" s="21" customFormat="1" x14ac:dyDescent="0.35">
      <c r="B40" s="88">
        <v>31</v>
      </c>
      <c r="C40" s="70">
        <v>2201060045</v>
      </c>
      <c r="D40" s="71" t="s">
        <v>1427</v>
      </c>
      <c r="E40" s="72" t="s">
        <v>1382</v>
      </c>
      <c r="F40" s="19">
        <f>Internal!F40</f>
        <v>8</v>
      </c>
      <c r="G40" s="19">
        <f>Internal!K40</f>
        <v>7.5</v>
      </c>
      <c r="H40" s="18">
        <f ca="1">Internal!N40</f>
        <v>0</v>
      </c>
      <c r="I40" s="18">
        <f t="shared" ca="1" si="0"/>
        <v>3.1</v>
      </c>
      <c r="J40" s="20" t="str">
        <f>IF(Diemdanh!F38&gt;3.5, "Cấm thi","")</f>
        <v/>
      </c>
      <c r="K40" s="21">
        <v>8.5</v>
      </c>
    </row>
    <row r="41" spans="2:11" s="21" customFormat="1" x14ac:dyDescent="0.35">
      <c r="B41" s="88">
        <v>32</v>
      </c>
      <c r="C41" s="70">
        <v>2201060054</v>
      </c>
      <c r="D41" s="71" t="s">
        <v>1429</v>
      </c>
      <c r="E41" s="72" t="s">
        <v>1409</v>
      </c>
      <c r="F41" s="19">
        <f>Internal!F41</f>
        <v>8</v>
      </c>
      <c r="G41" s="19">
        <f>Internal!K41</f>
        <v>2</v>
      </c>
      <c r="H41" s="18">
        <f ca="1">Internal!N41</f>
        <v>0</v>
      </c>
      <c r="I41" s="18">
        <f t="shared" ca="1" si="0"/>
        <v>1.4</v>
      </c>
      <c r="J41" s="20" t="str">
        <f>IF(Diemdanh!F39&gt;3.5, "Cấm thi","")</f>
        <v/>
      </c>
      <c r="K41" s="21">
        <v>7.5</v>
      </c>
    </row>
    <row r="42" spans="2:11" s="21" customFormat="1" x14ac:dyDescent="0.35">
      <c r="B42" s="88">
        <v>33</v>
      </c>
      <c r="C42" s="70">
        <v>2201060058</v>
      </c>
      <c r="D42" s="71" t="s">
        <v>1431</v>
      </c>
      <c r="E42" s="84" t="s">
        <v>1382</v>
      </c>
      <c r="F42" s="19">
        <f>Internal!F42</f>
        <v>0</v>
      </c>
      <c r="G42" s="19">
        <f>Internal!K42</f>
        <v>6.3</v>
      </c>
      <c r="H42" s="18">
        <f ca="1">Internal!N42</f>
        <v>0</v>
      </c>
      <c r="I42" s="18">
        <f t="shared" ca="1" si="0"/>
        <v>1.9</v>
      </c>
      <c r="J42" s="20" t="str">
        <f>IF(Diemdanh!F40&gt;3.5, "Cấm thi","")</f>
        <v/>
      </c>
      <c r="K42" s="21">
        <v>5.5</v>
      </c>
    </row>
    <row r="43" spans="2:11" s="21" customFormat="1" x14ac:dyDescent="0.35">
      <c r="B43" s="88">
        <v>34</v>
      </c>
      <c r="C43" s="70">
        <v>2201060065</v>
      </c>
      <c r="D43" s="71" t="s">
        <v>1433</v>
      </c>
      <c r="E43" s="84" t="s">
        <v>1409</v>
      </c>
      <c r="F43" s="19">
        <f>Internal!F43</f>
        <v>8</v>
      </c>
      <c r="G43" s="19">
        <f>Internal!K43</f>
        <v>4.3</v>
      </c>
      <c r="H43" s="18">
        <f ca="1">Internal!N43</f>
        <v>0</v>
      </c>
      <c r="I43" s="18">
        <f t="shared" ca="1" si="0"/>
        <v>2.1</v>
      </c>
      <c r="J43" s="20" t="str">
        <f>IF(Diemdanh!F41&gt;3.5, "Cấm thi","")</f>
        <v/>
      </c>
      <c r="K43" s="21">
        <v>6.5</v>
      </c>
    </row>
    <row r="44" spans="2:11" s="21" customFormat="1" x14ac:dyDescent="0.35">
      <c r="B44" s="88">
        <v>35</v>
      </c>
      <c r="C44" s="70">
        <v>2201060069</v>
      </c>
      <c r="D44" s="71" t="s">
        <v>1435</v>
      </c>
      <c r="E44" s="84" t="s">
        <v>1409</v>
      </c>
      <c r="F44" s="19">
        <f>Internal!F44</f>
        <v>8</v>
      </c>
      <c r="G44" s="19">
        <f>Internal!K44</f>
        <v>6</v>
      </c>
      <c r="H44" s="18">
        <f ca="1">Internal!N44</f>
        <v>0</v>
      </c>
      <c r="I44" s="18">
        <f t="shared" ca="1" si="0"/>
        <v>2.6</v>
      </c>
      <c r="J44" s="20" t="str">
        <f>IF(Diemdanh!F42&gt;3.5, "Cấm thi","")</f>
        <v/>
      </c>
      <c r="K44" s="21">
        <v>6.5</v>
      </c>
    </row>
    <row r="45" spans="2:11" s="21" customFormat="1" x14ac:dyDescent="0.35">
      <c r="B45" s="88">
        <v>36</v>
      </c>
      <c r="C45" s="70">
        <v>2201060070</v>
      </c>
      <c r="D45" s="71" t="s">
        <v>234</v>
      </c>
      <c r="E45" s="84" t="s">
        <v>1382</v>
      </c>
      <c r="F45" s="19">
        <f>Internal!F45</f>
        <v>8</v>
      </c>
      <c r="G45" s="19">
        <f>Internal!K45</f>
        <v>6</v>
      </c>
      <c r="H45" s="18">
        <f ca="1">Internal!N45</f>
        <v>0</v>
      </c>
      <c r="I45" s="18">
        <f t="shared" ca="1" si="0"/>
        <v>2.6</v>
      </c>
      <c r="J45" s="20" t="str">
        <f>IF(Diemdanh!F43&gt;3.5, "Cấm thi","")</f>
        <v/>
      </c>
    </row>
    <row r="46" spans="2:11" s="21" customFormat="1" x14ac:dyDescent="0.35">
      <c r="B46" s="88">
        <v>37</v>
      </c>
      <c r="C46" s="73">
        <v>1901040104</v>
      </c>
      <c r="D46" s="74" t="s">
        <v>20</v>
      </c>
      <c r="E46" s="75" t="s">
        <v>15</v>
      </c>
      <c r="F46" s="19">
        <f>Internal!F46</f>
        <v>0</v>
      </c>
      <c r="G46" s="19">
        <f>Internal!K46</f>
        <v>1.9</v>
      </c>
      <c r="H46" s="18">
        <f ca="1">Internal!N46</f>
        <v>0</v>
      </c>
      <c r="I46" s="18">
        <f t="shared" ca="1" si="0"/>
        <v>0.6</v>
      </c>
      <c r="J46" s="20" t="str">
        <f>IF(Diemdanh!F44&gt;3.5, "Cấm thi","")</f>
        <v/>
      </c>
    </row>
    <row r="47" spans="2:11" s="21" customFormat="1" x14ac:dyDescent="0.35">
      <c r="B47" s="88">
        <v>38</v>
      </c>
      <c r="C47" s="76">
        <v>2001040085</v>
      </c>
      <c r="D47" s="77" t="s">
        <v>1317</v>
      </c>
      <c r="E47" s="78" t="s">
        <v>24</v>
      </c>
      <c r="F47" s="19">
        <f>Internal!F47</f>
        <v>0</v>
      </c>
      <c r="G47" s="19">
        <f>Internal!K47</f>
        <v>3.4</v>
      </c>
      <c r="H47" s="18">
        <f ca="1">Internal!N47</f>
        <v>0</v>
      </c>
      <c r="I47" s="18">
        <f t="shared" ca="1" si="0"/>
        <v>1</v>
      </c>
      <c r="J47" s="20" t="str">
        <f>IF(Diemdanh!F45&gt;3.5, "Cấm thi","")</f>
        <v/>
      </c>
    </row>
    <row r="48" spans="2:11" s="21" customFormat="1" x14ac:dyDescent="0.35">
      <c r="B48" s="88">
        <v>39</v>
      </c>
      <c r="C48" s="76">
        <v>2001040175</v>
      </c>
      <c r="D48" s="77" t="s">
        <v>554</v>
      </c>
      <c r="E48" s="78" t="s">
        <v>24</v>
      </c>
      <c r="F48" s="19">
        <f>Internal!F48</f>
        <v>0</v>
      </c>
      <c r="G48" s="19">
        <f>Internal!K48</f>
        <v>3</v>
      </c>
      <c r="H48" s="18">
        <f ca="1">Internal!N48</f>
        <v>0</v>
      </c>
      <c r="I48" s="18">
        <f t="shared" ca="1" si="0"/>
        <v>0.9</v>
      </c>
      <c r="J48" s="20" t="str">
        <f>IF(Diemdanh!F46&gt;3.5, "Cấm thi","")</f>
        <v/>
      </c>
    </row>
    <row r="49" spans="2:11" s="21" customFormat="1" x14ac:dyDescent="0.35">
      <c r="B49" s="88">
        <v>40</v>
      </c>
      <c r="C49" s="76">
        <v>2001040212</v>
      </c>
      <c r="D49" s="77" t="s">
        <v>64</v>
      </c>
      <c r="E49" s="78" t="s">
        <v>24</v>
      </c>
      <c r="F49" s="19">
        <f>Internal!F49</f>
        <v>0</v>
      </c>
      <c r="G49" s="19">
        <f>Internal!K49</f>
        <v>4.3</v>
      </c>
      <c r="H49" s="18">
        <f ca="1">Internal!N49</f>
        <v>0</v>
      </c>
      <c r="I49" s="18">
        <f t="shared" ca="1" si="0"/>
        <v>1.3</v>
      </c>
      <c r="J49" s="20" t="str">
        <f>IF(Diemdanh!F47&gt;3.5, "Cấm thi","")</f>
        <v/>
      </c>
      <c r="K49" s="21">
        <v>7</v>
      </c>
    </row>
    <row r="50" spans="2:11" s="21" customFormat="1" x14ac:dyDescent="0.35">
      <c r="B50" s="88">
        <v>41</v>
      </c>
      <c r="C50" s="76">
        <v>2001040217</v>
      </c>
      <c r="D50" s="77" t="s">
        <v>1318</v>
      </c>
      <c r="E50" s="78" t="s">
        <v>24</v>
      </c>
      <c r="F50" s="19">
        <f>Internal!F50</f>
        <v>0</v>
      </c>
      <c r="G50" s="19">
        <f>Internal!K50</f>
        <v>3.4</v>
      </c>
      <c r="H50" s="18">
        <f ca="1">Internal!N50</f>
        <v>0</v>
      </c>
      <c r="I50" s="18">
        <f t="shared" ca="1" si="0"/>
        <v>1</v>
      </c>
      <c r="J50" s="20" t="str">
        <f>IF(Diemdanh!F48&gt;3.5, "Cấm thi","")</f>
        <v/>
      </c>
      <c r="K50" s="21">
        <v>5.5</v>
      </c>
    </row>
    <row r="51" spans="2:11" s="21" customFormat="1" x14ac:dyDescent="0.35">
      <c r="B51" s="88">
        <v>42</v>
      </c>
      <c r="C51" s="76">
        <v>2001060014</v>
      </c>
      <c r="D51" s="77" t="s">
        <v>66</v>
      </c>
      <c r="E51" s="78" t="s">
        <v>25</v>
      </c>
      <c r="F51" s="19">
        <f>Internal!F51</f>
        <v>0</v>
      </c>
      <c r="G51" s="19">
        <f>Internal!K51</f>
        <v>4.3</v>
      </c>
      <c r="H51" s="18">
        <f ca="1">Internal!N51</f>
        <v>0</v>
      </c>
      <c r="I51" s="18" t="str">
        <f t="shared" si="0"/>
        <v/>
      </c>
      <c r="J51" s="20" t="str">
        <f>IF(Diemdanh!F49&gt;3.5, "Cấm thi","")</f>
        <v>Cấm thi</v>
      </c>
      <c r="K51" s="21">
        <v>5.5</v>
      </c>
    </row>
    <row r="52" spans="2:11" s="21" customFormat="1" x14ac:dyDescent="0.35">
      <c r="B52" s="88">
        <v>43</v>
      </c>
      <c r="C52" s="76">
        <v>2001060057</v>
      </c>
      <c r="D52" s="77" t="s">
        <v>44</v>
      </c>
      <c r="E52" s="78" t="s">
        <v>35</v>
      </c>
      <c r="F52" s="19">
        <f>Internal!F52</f>
        <v>0</v>
      </c>
      <c r="G52" s="19">
        <f>Internal!K52</f>
        <v>8.4</v>
      </c>
      <c r="H52" s="18">
        <f ca="1">Internal!N52</f>
        <v>0</v>
      </c>
      <c r="I52" s="18">
        <f t="shared" ca="1" si="0"/>
        <v>2.5</v>
      </c>
      <c r="J52" s="20" t="str">
        <f>IF(Diemdanh!F50&gt;3.5, "Cấm thi","")</f>
        <v/>
      </c>
      <c r="K52" s="21">
        <v>8</v>
      </c>
    </row>
    <row r="53" spans="2:11" s="21" customFormat="1" x14ac:dyDescent="0.25">
      <c r="B53" s="88">
        <v>44</v>
      </c>
      <c r="C53" s="79">
        <v>2101040008</v>
      </c>
      <c r="D53" s="80" t="s">
        <v>1441</v>
      </c>
      <c r="E53" s="81" t="s">
        <v>569</v>
      </c>
      <c r="F53" s="19">
        <f>Internal!F53</f>
        <v>0</v>
      </c>
      <c r="G53" s="19">
        <f>Internal!K53</f>
        <v>6.3</v>
      </c>
      <c r="H53" s="18">
        <f ca="1">Internal!N53</f>
        <v>0</v>
      </c>
      <c r="I53" s="18">
        <f t="shared" ca="1" si="0"/>
        <v>1.9</v>
      </c>
      <c r="J53" s="20" t="str">
        <f>IF(Diemdanh!F51&gt;3.5, "Cấm thi","")</f>
        <v/>
      </c>
      <c r="K53" s="21">
        <v>7.5</v>
      </c>
    </row>
    <row r="54" spans="2:11" s="21" customFormat="1" x14ac:dyDescent="0.25">
      <c r="B54" s="88">
        <v>45</v>
      </c>
      <c r="C54" s="79">
        <v>2101040022</v>
      </c>
      <c r="D54" s="80" t="s">
        <v>1443</v>
      </c>
      <c r="E54" s="81" t="s">
        <v>540</v>
      </c>
      <c r="F54" s="19">
        <f>Internal!F54</f>
        <v>0</v>
      </c>
      <c r="G54" s="19">
        <f>Internal!K54</f>
        <v>1.5</v>
      </c>
      <c r="H54" s="18">
        <f ca="1">Internal!N54</f>
        <v>0</v>
      </c>
      <c r="I54" s="18">
        <f t="shared" ca="1" si="0"/>
        <v>0.5</v>
      </c>
      <c r="J54" s="20" t="str">
        <f>IF(Diemdanh!F52&gt;3.5, "Cấm thi","")</f>
        <v/>
      </c>
    </row>
    <row r="55" spans="2:11" s="21" customFormat="1" x14ac:dyDescent="0.25">
      <c r="B55" s="88">
        <v>46</v>
      </c>
      <c r="C55" s="79">
        <v>2101040023</v>
      </c>
      <c r="D55" s="80" t="s">
        <v>1445</v>
      </c>
      <c r="E55" s="81" t="s">
        <v>540</v>
      </c>
      <c r="F55" s="19">
        <f>Internal!F55</f>
        <v>0</v>
      </c>
      <c r="G55" s="19">
        <f>Internal!K55</f>
        <v>3.6</v>
      </c>
      <c r="H55" s="18">
        <f ca="1">Internal!N55</f>
        <v>0</v>
      </c>
      <c r="I55" s="18">
        <f t="shared" ca="1" si="0"/>
        <v>1.1000000000000001</v>
      </c>
      <c r="J55" s="20" t="str">
        <f>IF(Diemdanh!F53&gt;3.5, "Cấm thi","")</f>
        <v/>
      </c>
      <c r="K55" s="21">
        <v>5.5</v>
      </c>
    </row>
    <row r="56" spans="2:11" s="21" customFormat="1" x14ac:dyDescent="0.25">
      <c r="B56" s="88">
        <v>47</v>
      </c>
      <c r="C56" s="79">
        <v>2101040032</v>
      </c>
      <c r="D56" s="80" t="s">
        <v>1447</v>
      </c>
      <c r="E56" s="81" t="s">
        <v>569</v>
      </c>
      <c r="F56" s="19">
        <f>Internal!F56</f>
        <v>8</v>
      </c>
      <c r="G56" s="19">
        <f>Internal!K56</f>
        <v>0</v>
      </c>
      <c r="H56" s="18">
        <f ca="1">Internal!N56</f>
        <v>0</v>
      </c>
      <c r="I56" s="18" t="str">
        <f t="shared" si="0"/>
        <v/>
      </c>
      <c r="J56" s="20" t="str">
        <f>IF(Diemdanh!F54&gt;3.5, "Cấm thi","")</f>
        <v>Cấm thi</v>
      </c>
      <c r="K56" s="21">
        <v>8</v>
      </c>
    </row>
    <row r="57" spans="2:11" s="21" customFormat="1" x14ac:dyDescent="0.25">
      <c r="B57" s="88">
        <v>48</v>
      </c>
      <c r="C57" s="79">
        <v>2101040044</v>
      </c>
      <c r="D57" s="80" t="s">
        <v>1334</v>
      </c>
      <c r="E57" s="81" t="s">
        <v>569</v>
      </c>
      <c r="F57" s="19">
        <f>Internal!F57</f>
        <v>8</v>
      </c>
      <c r="G57" s="19">
        <f>Internal!K57</f>
        <v>0</v>
      </c>
      <c r="H57" s="18">
        <f ca="1">Internal!N57</f>
        <v>0</v>
      </c>
      <c r="I57" s="18">
        <f t="shared" ca="1" si="0"/>
        <v>0.8</v>
      </c>
      <c r="J57" s="20" t="str">
        <f>IF(Diemdanh!F55&gt;3.5, "Cấm thi","")</f>
        <v/>
      </c>
    </row>
    <row r="58" spans="2:11" s="21" customFormat="1" x14ac:dyDescent="0.25">
      <c r="B58" s="88">
        <v>49</v>
      </c>
      <c r="C58" s="79">
        <v>2101040048</v>
      </c>
      <c r="D58" s="80" t="s">
        <v>1336</v>
      </c>
      <c r="E58" s="81" t="s">
        <v>551</v>
      </c>
      <c r="F58" s="19">
        <f>Internal!F58</f>
        <v>8</v>
      </c>
      <c r="G58" s="19">
        <f>Internal!K58</f>
        <v>3.5</v>
      </c>
      <c r="H58" s="18">
        <f ca="1">Internal!N58</f>
        <v>0</v>
      </c>
      <c r="I58" s="18">
        <f t="shared" ca="1" si="0"/>
        <v>1.9</v>
      </c>
      <c r="J58" s="20" t="str">
        <f>IF(Diemdanh!F56&gt;3.5, "Cấm thi","")</f>
        <v/>
      </c>
      <c r="K58" s="21">
        <v>6</v>
      </c>
    </row>
    <row r="59" spans="2:11" s="21" customFormat="1" x14ac:dyDescent="0.25">
      <c r="B59" s="88">
        <v>50</v>
      </c>
      <c r="C59" s="79">
        <v>2101040061</v>
      </c>
      <c r="D59" s="80" t="s">
        <v>581</v>
      </c>
      <c r="E59" s="81" t="s">
        <v>540</v>
      </c>
      <c r="F59" s="19">
        <f>Internal!F59</f>
        <v>7</v>
      </c>
      <c r="G59" s="19">
        <f>Internal!K59</f>
        <v>0</v>
      </c>
      <c r="H59" s="18">
        <f ca="1">Internal!N59</f>
        <v>0</v>
      </c>
      <c r="I59" s="18">
        <f t="shared" ca="1" si="0"/>
        <v>0.7</v>
      </c>
      <c r="J59" s="20" t="str">
        <f>IF(Diemdanh!F57&gt;3.5, "Cấm thi","")</f>
        <v/>
      </c>
    </row>
    <row r="60" spans="2:11" s="21" customFormat="1" x14ac:dyDescent="0.25">
      <c r="B60" s="88">
        <v>51</v>
      </c>
      <c r="C60" s="79">
        <v>2101040096</v>
      </c>
      <c r="D60" s="80" t="s">
        <v>1337</v>
      </c>
      <c r="E60" s="81" t="s">
        <v>551</v>
      </c>
      <c r="F60" s="19">
        <f>Internal!F60</f>
        <v>0</v>
      </c>
      <c r="G60" s="19">
        <f>Internal!K60</f>
        <v>0</v>
      </c>
      <c r="H60" s="18">
        <f ca="1">Internal!N60</f>
        <v>0</v>
      </c>
      <c r="I60" s="18">
        <f t="shared" ca="1" si="0"/>
        <v>0</v>
      </c>
      <c r="J60" s="20" t="str">
        <f>IF(Diemdanh!F58&gt;3.5, "Cấm thi","")</f>
        <v/>
      </c>
      <c r="K60" s="21">
        <v>7</v>
      </c>
    </row>
    <row r="61" spans="2:11" s="21" customFormat="1" x14ac:dyDescent="0.25">
      <c r="B61" s="88">
        <v>52</v>
      </c>
      <c r="C61" s="79">
        <v>2101040103</v>
      </c>
      <c r="D61" s="80" t="s">
        <v>550</v>
      </c>
      <c r="E61" s="81" t="s">
        <v>551</v>
      </c>
      <c r="F61" s="19">
        <f>Internal!F61</f>
        <v>0</v>
      </c>
      <c r="G61" s="19">
        <f>Internal!K61</f>
        <v>6</v>
      </c>
      <c r="H61" s="18">
        <f ca="1">Internal!N61</f>
        <v>0</v>
      </c>
      <c r="I61" s="18">
        <f t="shared" ca="1" si="0"/>
        <v>1.8</v>
      </c>
      <c r="J61" s="20" t="str">
        <f>IF(Diemdanh!F59&gt;3.5, "Cấm thi","")</f>
        <v/>
      </c>
      <c r="K61" s="21">
        <v>8.5</v>
      </c>
    </row>
    <row r="62" spans="2:11" s="21" customFormat="1" x14ac:dyDescent="0.25">
      <c r="B62" s="88">
        <v>53</v>
      </c>
      <c r="C62" s="79">
        <v>2101040106</v>
      </c>
      <c r="D62" s="80" t="s">
        <v>1453</v>
      </c>
      <c r="E62" s="81" t="s">
        <v>551</v>
      </c>
      <c r="F62" s="19">
        <f>Internal!F62</f>
        <v>8</v>
      </c>
      <c r="G62" s="19">
        <f>Internal!K62</f>
        <v>6</v>
      </c>
      <c r="H62" s="18">
        <f ca="1">Internal!N62</f>
        <v>0</v>
      </c>
      <c r="I62" s="18">
        <f t="shared" ca="1" si="0"/>
        <v>2.6</v>
      </c>
      <c r="J62" s="20" t="str">
        <f>IF(Diemdanh!F60&gt;3.5, "Cấm thi","")</f>
        <v/>
      </c>
      <c r="K62" s="21">
        <v>5.5</v>
      </c>
    </row>
    <row r="63" spans="2:11" s="21" customFormat="1" x14ac:dyDescent="0.25">
      <c r="B63" s="88">
        <v>54</v>
      </c>
      <c r="C63" s="79">
        <v>2101040121</v>
      </c>
      <c r="D63" s="80" t="s">
        <v>610</v>
      </c>
      <c r="E63" s="81" t="s">
        <v>551</v>
      </c>
      <c r="F63" s="19">
        <f>Internal!F63</f>
        <v>8</v>
      </c>
      <c r="G63" s="19">
        <f>Internal!K63</f>
        <v>1.8</v>
      </c>
      <c r="H63" s="18">
        <f ca="1">Internal!N63</f>
        <v>0</v>
      </c>
      <c r="I63" s="18">
        <f t="shared" ca="1" si="0"/>
        <v>1.3</v>
      </c>
      <c r="J63" s="20" t="str">
        <f>IF(Diemdanh!F61&gt;3.5, "Cấm thi","")</f>
        <v/>
      </c>
      <c r="K63" s="21">
        <v>7</v>
      </c>
    </row>
    <row r="64" spans="2:11" s="21" customFormat="1" x14ac:dyDescent="0.25">
      <c r="B64" s="88">
        <v>55</v>
      </c>
      <c r="C64" s="79">
        <v>2101040135</v>
      </c>
      <c r="D64" s="80" t="s">
        <v>1455</v>
      </c>
      <c r="E64" s="81" t="s">
        <v>551</v>
      </c>
      <c r="F64" s="19">
        <f>Internal!F64</f>
        <v>8</v>
      </c>
      <c r="G64" s="19">
        <f>Internal!K64</f>
        <v>7.8</v>
      </c>
      <c r="H64" s="18">
        <f ca="1">Internal!N64</f>
        <v>0</v>
      </c>
      <c r="I64" s="18">
        <f t="shared" ca="1" si="0"/>
        <v>3.1</v>
      </c>
      <c r="J64" s="20" t="str">
        <f>IF(Diemdanh!F62&gt;3.5, "Cấm thi","")</f>
        <v/>
      </c>
      <c r="K64" s="21">
        <v>7</v>
      </c>
    </row>
    <row r="65" spans="2:11" s="21" customFormat="1" x14ac:dyDescent="0.25">
      <c r="B65" s="88">
        <v>56</v>
      </c>
      <c r="C65" s="79">
        <v>2101040146</v>
      </c>
      <c r="D65" s="80" t="s">
        <v>1340</v>
      </c>
      <c r="E65" s="81" t="s">
        <v>540</v>
      </c>
      <c r="F65" s="19">
        <f>Internal!F65</f>
        <v>0</v>
      </c>
      <c r="G65" s="19">
        <f>Internal!K65</f>
        <v>1.5</v>
      </c>
      <c r="H65" s="18">
        <f ca="1">Internal!N65</f>
        <v>0</v>
      </c>
      <c r="I65" s="18" t="str">
        <f t="shared" si="0"/>
        <v/>
      </c>
      <c r="J65" s="20" t="str">
        <f>IF(Diemdanh!F63&gt;3.5, "Cấm thi","")</f>
        <v>Cấm thi</v>
      </c>
      <c r="K65" s="21">
        <v>8</v>
      </c>
    </row>
    <row r="66" spans="2:11" s="21" customFormat="1" x14ac:dyDescent="0.25">
      <c r="B66" s="88">
        <v>57</v>
      </c>
      <c r="C66" s="79">
        <v>2101040150</v>
      </c>
      <c r="D66" s="80" t="s">
        <v>1458</v>
      </c>
      <c r="E66" s="81" t="s">
        <v>569</v>
      </c>
      <c r="F66" s="19">
        <f>Internal!F66</f>
        <v>9</v>
      </c>
      <c r="G66" s="19">
        <f>Internal!K66</f>
        <v>8.4</v>
      </c>
      <c r="H66" s="18">
        <f ca="1">Internal!N66</f>
        <v>0</v>
      </c>
      <c r="I66" s="18">
        <f t="shared" ca="1" si="0"/>
        <v>3.4</v>
      </c>
      <c r="J66" s="20" t="str">
        <f>IF(Diemdanh!F64&gt;3.5, "Cấm thi","")</f>
        <v/>
      </c>
      <c r="K66" s="21">
        <v>6.5</v>
      </c>
    </row>
    <row r="67" spans="2:11" s="21" customFormat="1" x14ac:dyDescent="0.25">
      <c r="B67" s="88">
        <v>58</v>
      </c>
      <c r="C67" s="79">
        <v>2101040200</v>
      </c>
      <c r="D67" s="80" t="s">
        <v>1460</v>
      </c>
      <c r="E67" s="81" t="s">
        <v>540</v>
      </c>
      <c r="F67" s="19">
        <f>Internal!F67</f>
        <v>0</v>
      </c>
      <c r="G67" s="19">
        <f>Internal!K67</f>
        <v>1.5</v>
      </c>
      <c r="H67" s="18">
        <f ca="1">Internal!N67</f>
        <v>0</v>
      </c>
      <c r="I67" s="18">
        <f t="shared" ca="1" si="0"/>
        <v>0.5</v>
      </c>
      <c r="J67" s="20" t="str">
        <f>IF(Diemdanh!F65&gt;3.5, "Cấm thi","")</f>
        <v/>
      </c>
      <c r="K67" s="21">
        <v>8.5</v>
      </c>
    </row>
    <row r="68" spans="2:11" s="21" customFormat="1" x14ac:dyDescent="0.25">
      <c r="B68" s="88">
        <v>59</v>
      </c>
      <c r="C68" s="79">
        <v>2101060008</v>
      </c>
      <c r="D68" s="80" t="s">
        <v>1322</v>
      </c>
      <c r="E68" s="81" t="s">
        <v>565</v>
      </c>
      <c r="F68" s="19">
        <f>Internal!F68</f>
        <v>8</v>
      </c>
      <c r="G68" s="19">
        <f>Internal!K68</f>
        <v>2</v>
      </c>
      <c r="H68" s="18">
        <f ca="1">Internal!N68</f>
        <v>0</v>
      </c>
      <c r="I68" s="18">
        <f t="shared" ca="1" si="0"/>
        <v>1.4</v>
      </c>
      <c r="J68" s="20" t="str">
        <f>IF(Diemdanh!F66&gt;3.5, "Cấm thi","")</f>
        <v/>
      </c>
      <c r="K68" s="21">
        <v>7</v>
      </c>
    </row>
    <row r="69" spans="2:11" s="21" customFormat="1" x14ac:dyDescent="0.25">
      <c r="B69" s="88">
        <v>60</v>
      </c>
      <c r="C69" s="79">
        <v>2101060018</v>
      </c>
      <c r="D69" s="80" t="s">
        <v>45</v>
      </c>
      <c r="E69" s="81" t="s">
        <v>562</v>
      </c>
      <c r="F69" s="19">
        <f>Internal!F69</f>
        <v>8</v>
      </c>
      <c r="G69" s="19">
        <f>Internal!K69</f>
        <v>8</v>
      </c>
      <c r="H69" s="18">
        <f ca="1">Internal!N69</f>
        <v>0</v>
      </c>
      <c r="I69" s="18">
        <f t="shared" ca="1" si="0"/>
        <v>3.2</v>
      </c>
      <c r="J69" s="20" t="str">
        <f>IF(Diemdanh!F67&gt;3.5, "Cấm thi","")</f>
        <v/>
      </c>
      <c r="K69" s="21">
        <v>6</v>
      </c>
    </row>
    <row r="70" spans="2:11" s="21" customFormat="1" x14ac:dyDescent="0.25">
      <c r="B70" s="88">
        <v>61</v>
      </c>
      <c r="C70" s="79">
        <v>2101060019</v>
      </c>
      <c r="D70" s="80" t="s">
        <v>1464</v>
      </c>
      <c r="E70" s="81" t="s">
        <v>565</v>
      </c>
      <c r="F70" s="19">
        <f>Internal!F70</f>
        <v>0</v>
      </c>
      <c r="G70" s="19">
        <f>Internal!K70</f>
        <v>6.1</v>
      </c>
      <c r="H70" s="18">
        <f ca="1">Internal!N70</f>
        <v>0</v>
      </c>
      <c r="I70" s="18">
        <f t="shared" ca="1" si="0"/>
        <v>1.8</v>
      </c>
      <c r="J70" s="20" t="str">
        <f>IF(Diemdanh!F68&gt;3.5, "Cấm thi","")</f>
        <v/>
      </c>
      <c r="K70" s="21">
        <v>7</v>
      </c>
    </row>
    <row r="71" spans="2:11" s="21" customFormat="1" x14ac:dyDescent="0.25">
      <c r="B71" s="88">
        <v>62</v>
      </c>
      <c r="C71" s="79">
        <v>2101060025</v>
      </c>
      <c r="D71" s="80" t="s">
        <v>1323</v>
      </c>
      <c r="E71" s="81" t="s">
        <v>565</v>
      </c>
      <c r="F71" s="19">
        <f>Internal!F71</f>
        <v>0</v>
      </c>
      <c r="G71" s="19">
        <f>Internal!K71</f>
        <v>4.3</v>
      </c>
      <c r="H71" s="18">
        <f ca="1">Internal!N71</f>
        <v>0</v>
      </c>
      <c r="I71" s="18">
        <f t="shared" ca="1" si="0"/>
        <v>1.3</v>
      </c>
      <c r="J71" s="20" t="str">
        <f>IF(Diemdanh!F69&gt;3.5, "Cấm thi","")</f>
        <v/>
      </c>
      <c r="K71" s="21">
        <v>8</v>
      </c>
    </row>
    <row r="72" spans="2:11" s="21" customFormat="1" x14ac:dyDescent="0.25">
      <c r="B72" s="88">
        <v>63</v>
      </c>
      <c r="C72" s="79">
        <v>2101060037</v>
      </c>
      <c r="D72" s="80" t="s">
        <v>1467</v>
      </c>
      <c r="E72" s="81" t="s">
        <v>562</v>
      </c>
      <c r="F72" s="19">
        <f>Internal!F72</f>
        <v>0</v>
      </c>
      <c r="G72" s="19">
        <f>Internal!K72</f>
        <v>2</v>
      </c>
      <c r="H72" s="18">
        <f ca="1">Internal!N72</f>
        <v>0</v>
      </c>
      <c r="I72" s="18">
        <f t="shared" ca="1" si="0"/>
        <v>0.6</v>
      </c>
      <c r="J72" s="20" t="str">
        <f>IF(Diemdanh!F70&gt;3.5, "Cấm thi","")</f>
        <v/>
      </c>
      <c r="K72" s="21">
        <v>7.5</v>
      </c>
    </row>
    <row r="73" spans="2:11" s="21" customFormat="1" x14ac:dyDescent="0.25">
      <c r="B73" s="88">
        <v>64</v>
      </c>
      <c r="C73" s="79">
        <v>2101060055</v>
      </c>
      <c r="D73" s="80" t="s">
        <v>1469</v>
      </c>
      <c r="E73" s="81" t="s">
        <v>565</v>
      </c>
      <c r="F73" s="19">
        <f>Internal!F73</f>
        <v>0</v>
      </c>
      <c r="G73" s="19">
        <f>Internal!K73</f>
        <v>1.5</v>
      </c>
      <c r="H73" s="18">
        <f ca="1">Internal!N73</f>
        <v>0</v>
      </c>
      <c r="I73" s="18" t="str">
        <f t="shared" si="0"/>
        <v/>
      </c>
      <c r="J73" s="20" t="str">
        <f>IF(Diemdanh!F71&gt;3.5, "Cấm thi","")</f>
        <v>Cấm thi</v>
      </c>
      <c r="K73" s="21">
        <v>7</v>
      </c>
    </row>
    <row r="74" spans="2:11" s="21" customFormat="1" x14ac:dyDescent="0.25">
      <c r="B74" s="88">
        <v>65</v>
      </c>
      <c r="C74" s="79">
        <v>2101060064</v>
      </c>
      <c r="D74" s="80" t="s">
        <v>1471</v>
      </c>
      <c r="E74" s="81" t="s">
        <v>562</v>
      </c>
      <c r="F74" s="19">
        <f>Internal!F74</f>
        <v>0</v>
      </c>
      <c r="G74" s="19">
        <f>Internal!K74</f>
        <v>3.6</v>
      </c>
      <c r="H74" s="18">
        <f ca="1">Internal!N74</f>
        <v>0</v>
      </c>
      <c r="I74" s="18">
        <f t="shared" ca="1" si="0"/>
        <v>1.1000000000000001</v>
      </c>
      <c r="J74" s="20" t="str">
        <f>IF(Diemdanh!F72&gt;3.5, "Cấm thi","")</f>
        <v/>
      </c>
      <c r="K74" s="21">
        <v>8</v>
      </c>
    </row>
    <row r="75" spans="2:11" s="21" customFormat="1" x14ac:dyDescent="0.25">
      <c r="B75" s="88">
        <v>66</v>
      </c>
      <c r="C75" s="79">
        <v>2101060074</v>
      </c>
      <c r="D75" s="80" t="s">
        <v>1473</v>
      </c>
      <c r="E75" s="81" t="s">
        <v>538</v>
      </c>
      <c r="F75" s="19">
        <f>Internal!F75</f>
        <v>0</v>
      </c>
      <c r="G75" s="19">
        <f>Internal!K75</f>
        <v>1.5</v>
      </c>
      <c r="H75" s="18">
        <f ca="1">Internal!N75</f>
        <v>0</v>
      </c>
      <c r="I75" s="18" t="str">
        <f t="shared" ref="I75:I138" si="1">IF(J75="",ROUND((F75+G75*3+H75*6)/10,1),"")</f>
        <v/>
      </c>
      <c r="J75" s="20" t="str">
        <f>IF(Diemdanh!F73&gt;3.5, "Cấm thi","")</f>
        <v>Cấm thi</v>
      </c>
      <c r="K75" s="21">
        <v>6.5</v>
      </c>
    </row>
    <row r="76" spans="2:11" s="21" customFormat="1" x14ac:dyDescent="0.25">
      <c r="B76" s="88">
        <v>67</v>
      </c>
      <c r="C76" s="79">
        <v>2201040024</v>
      </c>
      <c r="D76" s="80" t="s">
        <v>1475</v>
      </c>
      <c r="E76" s="81" t="s">
        <v>1476</v>
      </c>
      <c r="F76" s="19">
        <f>Internal!F76</f>
        <v>0</v>
      </c>
      <c r="G76" s="19">
        <f>Internal!K76</f>
        <v>3</v>
      </c>
      <c r="H76" s="18">
        <f ca="1">Internal!N76</f>
        <v>0</v>
      </c>
      <c r="I76" s="18">
        <f t="shared" ca="1" si="1"/>
        <v>0.9</v>
      </c>
      <c r="J76" s="20" t="str">
        <f>IF(Diemdanh!F74&gt;3.5, "Cấm thi","")</f>
        <v/>
      </c>
      <c r="K76" s="21">
        <v>7</v>
      </c>
    </row>
    <row r="77" spans="2:11" s="21" customFormat="1" x14ac:dyDescent="0.25">
      <c r="B77" s="88">
        <v>68</v>
      </c>
      <c r="C77" s="79">
        <v>2201040083</v>
      </c>
      <c r="D77" s="80" t="s">
        <v>1478</v>
      </c>
      <c r="E77" s="81" t="s">
        <v>1476</v>
      </c>
      <c r="F77" s="19">
        <f>Internal!F77</f>
        <v>8</v>
      </c>
      <c r="G77" s="19">
        <f>Internal!K77</f>
        <v>4</v>
      </c>
      <c r="H77" s="18">
        <f ca="1">Internal!N77</f>
        <v>0</v>
      </c>
      <c r="I77" s="18">
        <f t="shared" ca="1" si="1"/>
        <v>2</v>
      </c>
      <c r="J77" s="20" t="str">
        <f>IF(Diemdanh!F75&gt;3.5, "Cấm thi","")</f>
        <v/>
      </c>
      <c r="K77" s="21">
        <v>6.5</v>
      </c>
    </row>
    <row r="78" spans="2:11" s="21" customFormat="1" x14ac:dyDescent="0.25">
      <c r="B78" s="88">
        <v>69</v>
      </c>
      <c r="C78" s="79">
        <v>2201040149</v>
      </c>
      <c r="D78" s="80" t="s">
        <v>1480</v>
      </c>
      <c r="E78" s="81" t="s">
        <v>1476</v>
      </c>
      <c r="F78" s="19">
        <f>Internal!F78</f>
        <v>0</v>
      </c>
      <c r="G78" s="19">
        <f>Internal!K78</f>
        <v>3.3</v>
      </c>
      <c r="H78" s="18">
        <f ca="1">Internal!N78</f>
        <v>0</v>
      </c>
      <c r="I78" s="18">
        <f t="shared" ca="1" si="1"/>
        <v>1</v>
      </c>
      <c r="J78" s="20" t="str">
        <f>IF(Diemdanh!F76&gt;3.5, "Cấm thi","")</f>
        <v/>
      </c>
      <c r="K78" s="21">
        <v>8.5</v>
      </c>
    </row>
    <row r="79" spans="2:11" s="21" customFormat="1" x14ac:dyDescent="0.25">
      <c r="B79" s="88">
        <v>70</v>
      </c>
      <c r="C79" s="79">
        <v>2201040154</v>
      </c>
      <c r="D79" s="80" t="s">
        <v>1482</v>
      </c>
      <c r="E79" s="81" t="s">
        <v>1476</v>
      </c>
      <c r="F79" s="19">
        <f>Internal!F79</f>
        <v>0</v>
      </c>
      <c r="G79" s="19">
        <f>Internal!K79</f>
        <v>0</v>
      </c>
      <c r="H79" s="18">
        <f ca="1">Internal!N79</f>
        <v>0</v>
      </c>
      <c r="I79" s="18">
        <f t="shared" ca="1" si="1"/>
        <v>0</v>
      </c>
      <c r="J79" s="20" t="str">
        <f>IF(Diemdanh!F77&gt;3.5, "Cấm thi","")</f>
        <v/>
      </c>
    </row>
    <row r="80" spans="2:11" s="21" customFormat="1" x14ac:dyDescent="0.25">
      <c r="B80" s="88">
        <v>71</v>
      </c>
      <c r="C80" s="79">
        <v>2201060077</v>
      </c>
      <c r="D80" s="80" t="s">
        <v>1484</v>
      </c>
      <c r="E80" s="81" t="s">
        <v>1382</v>
      </c>
      <c r="F80" s="19">
        <f>Internal!F80</f>
        <v>8</v>
      </c>
      <c r="G80" s="19">
        <f>Internal!K80</f>
        <v>3.9</v>
      </c>
      <c r="H80" s="18">
        <f ca="1">Internal!N80</f>
        <v>0</v>
      </c>
      <c r="I80" s="18">
        <f t="shared" ca="1" si="1"/>
        <v>2</v>
      </c>
      <c r="J80" s="20" t="str">
        <f>IF(Diemdanh!F78&gt;3.5, "Cấm thi","")</f>
        <v/>
      </c>
    </row>
    <row r="81" spans="2:11" s="21" customFormat="1" x14ac:dyDescent="0.25">
      <c r="B81" s="88">
        <v>72</v>
      </c>
      <c r="C81" s="79" t="s">
        <v>1485</v>
      </c>
      <c r="D81" s="80" t="s">
        <v>1486</v>
      </c>
      <c r="E81" s="81" t="s">
        <v>1385</v>
      </c>
      <c r="F81" s="19">
        <f>Internal!F81</f>
        <v>10</v>
      </c>
      <c r="G81" s="19">
        <f>Internal!K81</f>
        <v>2.2999999999999998</v>
      </c>
      <c r="H81" s="18">
        <f ca="1">Internal!N81</f>
        <v>0</v>
      </c>
      <c r="I81" s="18">
        <f t="shared" ca="1" si="1"/>
        <v>1.7</v>
      </c>
      <c r="J81" s="20" t="str">
        <f>IF(Diemdanh!F79&gt;3.5, "Cấm thi","")</f>
        <v/>
      </c>
    </row>
    <row r="82" spans="2:11" s="21" customFormat="1" x14ac:dyDescent="0.25">
      <c r="B82" s="88">
        <v>73</v>
      </c>
      <c r="C82" s="85">
        <v>1801040210</v>
      </c>
      <c r="D82" s="86" t="s">
        <v>593</v>
      </c>
      <c r="E82" s="87" t="s">
        <v>145</v>
      </c>
      <c r="F82" s="19">
        <f>Internal!F82</f>
        <v>0</v>
      </c>
      <c r="G82" s="19">
        <f>Internal!K82</f>
        <v>0</v>
      </c>
      <c r="H82" s="18">
        <f ca="1">Internal!N82</f>
        <v>0</v>
      </c>
      <c r="I82" s="18" t="str">
        <f t="shared" si="1"/>
        <v/>
      </c>
      <c r="J82" s="20" t="str">
        <f>IF(Diemdanh!F80&gt;3.5, "Cấm thi","")</f>
        <v>Cấm thi</v>
      </c>
    </row>
    <row r="83" spans="2:11" s="21" customFormat="1" x14ac:dyDescent="0.25">
      <c r="B83" s="88">
        <v>74</v>
      </c>
      <c r="C83" s="85">
        <v>2001040133</v>
      </c>
      <c r="D83" s="86" t="s">
        <v>533</v>
      </c>
      <c r="E83" s="87" t="s">
        <v>30</v>
      </c>
      <c r="F83" s="19">
        <f>Internal!F83</f>
        <v>0</v>
      </c>
      <c r="G83" s="19">
        <f>Internal!K83</f>
        <v>0</v>
      </c>
      <c r="H83" s="18">
        <f ca="1">Internal!N83</f>
        <v>0</v>
      </c>
      <c r="I83" s="18" t="str">
        <f t="shared" si="1"/>
        <v/>
      </c>
      <c r="J83" s="20" t="str">
        <f>IF(Diemdanh!F81&gt;3.5, "Cấm thi","")</f>
        <v>Cấm thi</v>
      </c>
    </row>
    <row r="84" spans="2:11" s="21" customFormat="1" x14ac:dyDescent="0.25">
      <c r="B84" s="88">
        <v>75</v>
      </c>
      <c r="C84" s="85">
        <v>2001060007</v>
      </c>
      <c r="D84" s="86" t="s">
        <v>1353</v>
      </c>
      <c r="E84" s="87" t="s">
        <v>35</v>
      </c>
      <c r="F84" s="19">
        <f>Internal!F84</f>
        <v>0</v>
      </c>
      <c r="G84" s="19">
        <f>Internal!K84</f>
        <v>0</v>
      </c>
      <c r="H84" s="18">
        <f ca="1">Internal!N84</f>
        <v>0</v>
      </c>
      <c r="I84" s="18" t="str">
        <f t="shared" si="1"/>
        <v/>
      </c>
      <c r="J84" s="20" t="str">
        <f>IF(Diemdanh!F82&gt;3.5, "Cấm thi","")</f>
        <v>Cấm thi</v>
      </c>
      <c r="K84" s="21">
        <v>7.5</v>
      </c>
    </row>
    <row r="85" spans="2:11" s="21" customFormat="1" x14ac:dyDescent="0.25">
      <c r="B85" s="88">
        <v>76</v>
      </c>
      <c r="C85" s="85">
        <v>2101040045</v>
      </c>
      <c r="D85" s="86" t="s">
        <v>1335</v>
      </c>
      <c r="E85" s="87" t="s">
        <v>555</v>
      </c>
      <c r="F85" s="19">
        <f>Internal!F85</f>
        <v>10</v>
      </c>
      <c r="G85" s="19">
        <f>Internal!K85</f>
        <v>4</v>
      </c>
      <c r="H85" s="18">
        <f ca="1">Internal!N85</f>
        <v>0</v>
      </c>
      <c r="I85" s="18">
        <f t="shared" ca="1" si="1"/>
        <v>2.2000000000000002</v>
      </c>
      <c r="J85" s="20" t="str">
        <f>IF(Diemdanh!F83&gt;3.5, "Cấm thi","")</f>
        <v/>
      </c>
    </row>
    <row r="86" spans="2:11" s="21" customFormat="1" x14ac:dyDescent="0.25">
      <c r="B86" s="88">
        <v>77</v>
      </c>
      <c r="C86" s="85">
        <v>2101040053</v>
      </c>
      <c r="D86" s="86" t="s">
        <v>1343</v>
      </c>
      <c r="E86" s="87" t="s">
        <v>540</v>
      </c>
      <c r="F86" s="19">
        <f>Internal!F86</f>
        <v>0</v>
      </c>
      <c r="G86" s="19">
        <f>Internal!K86</f>
        <v>5.5</v>
      </c>
      <c r="H86" s="18">
        <f ca="1">Internal!N86</f>
        <v>0</v>
      </c>
      <c r="I86" s="18">
        <f t="shared" ca="1" si="1"/>
        <v>1.7</v>
      </c>
      <c r="J86" s="20" t="str">
        <f>IF(Diemdanh!F84&gt;3.5, "Cấm thi","")</f>
        <v/>
      </c>
      <c r="K86" s="21">
        <v>7.5</v>
      </c>
    </row>
    <row r="87" spans="2:11" s="21" customFormat="1" x14ac:dyDescent="0.25">
      <c r="B87" s="88">
        <v>78</v>
      </c>
      <c r="C87" s="85">
        <v>2101040082</v>
      </c>
      <c r="D87" s="86" t="s">
        <v>1491</v>
      </c>
      <c r="E87" s="87" t="s">
        <v>555</v>
      </c>
      <c r="F87" s="19">
        <f>Internal!F87</f>
        <v>9</v>
      </c>
      <c r="G87" s="19">
        <f>Internal!K87</f>
        <v>5.5</v>
      </c>
      <c r="H87" s="18">
        <f ca="1">Internal!N87</f>
        <v>0</v>
      </c>
      <c r="I87" s="18">
        <f t="shared" ca="1" si="1"/>
        <v>2.6</v>
      </c>
      <c r="J87" s="20" t="str">
        <f>IF(Diemdanh!F85&gt;3.5, "Cấm thi","")</f>
        <v/>
      </c>
      <c r="K87" s="21">
        <v>7</v>
      </c>
    </row>
    <row r="88" spans="2:11" s="21" customFormat="1" x14ac:dyDescent="0.25">
      <c r="B88" s="88">
        <v>79</v>
      </c>
      <c r="C88" s="85">
        <v>2101040130</v>
      </c>
      <c r="D88" s="86" t="s">
        <v>612</v>
      </c>
      <c r="E88" s="87" t="s">
        <v>555</v>
      </c>
      <c r="F88" s="19">
        <f>Internal!F88</f>
        <v>0</v>
      </c>
      <c r="G88" s="19">
        <f>Internal!K88</f>
        <v>5.5</v>
      </c>
      <c r="H88" s="18">
        <f ca="1">Internal!N88</f>
        <v>0</v>
      </c>
      <c r="I88" s="18">
        <f t="shared" ca="1" si="1"/>
        <v>1.7</v>
      </c>
      <c r="J88" s="20" t="str">
        <f>IF(Diemdanh!F86&gt;3.5, "Cấm thi","")</f>
        <v/>
      </c>
      <c r="K88" s="21">
        <v>9</v>
      </c>
    </row>
    <row r="89" spans="2:11" s="21" customFormat="1" x14ac:dyDescent="0.25">
      <c r="B89" s="88">
        <v>80</v>
      </c>
      <c r="C89" s="85">
        <v>2101040212</v>
      </c>
      <c r="D89" s="86" t="s">
        <v>1493</v>
      </c>
      <c r="E89" s="87" t="s">
        <v>534</v>
      </c>
      <c r="F89" s="19">
        <f>Internal!F89</f>
        <v>0</v>
      </c>
      <c r="G89" s="19">
        <f>Internal!K89</f>
        <v>0</v>
      </c>
      <c r="H89" s="18">
        <f ca="1">Internal!N89</f>
        <v>0</v>
      </c>
      <c r="I89" s="18">
        <f t="shared" ca="1" si="1"/>
        <v>0</v>
      </c>
      <c r="J89" s="20" t="str">
        <f>IF(Diemdanh!F87&gt;3.5, "Cấm thi","")</f>
        <v/>
      </c>
      <c r="K89" s="21">
        <v>4</v>
      </c>
    </row>
    <row r="90" spans="2:11" s="21" customFormat="1" x14ac:dyDescent="0.25">
      <c r="B90" s="88">
        <v>81</v>
      </c>
      <c r="C90" s="85">
        <v>2101060011</v>
      </c>
      <c r="D90" s="86" t="s">
        <v>1346</v>
      </c>
      <c r="E90" s="87" t="s">
        <v>538</v>
      </c>
      <c r="F90" s="19">
        <f>Internal!F90</f>
        <v>0</v>
      </c>
      <c r="G90" s="19">
        <f>Internal!K90</f>
        <v>5</v>
      </c>
      <c r="H90" s="18">
        <f ca="1">Internal!N90</f>
        <v>0</v>
      </c>
      <c r="I90" s="18">
        <f t="shared" ca="1" si="1"/>
        <v>1.5</v>
      </c>
      <c r="J90" s="20" t="str">
        <f>IF(Diemdanh!F88&gt;3.5, "Cấm thi","")</f>
        <v/>
      </c>
      <c r="K90" s="21">
        <v>1.5</v>
      </c>
    </row>
    <row r="91" spans="2:11" s="21" customFormat="1" x14ac:dyDescent="0.25">
      <c r="B91" s="88">
        <v>82</v>
      </c>
      <c r="C91" s="85">
        <v>2201040002</v>
      </c>
      <c r="D91" s="86" t="s">
        <v>1496</v>
      </c>
      <c r="E91" s="87" t="s">
        <v>1476</v>
      </c>
      <c r="F91" s="19">
        <f>Internal!F91</f>
        <v>0</v>
      </c>
      <c r="G91" s="19">
        <f>Internal!K91</f>
        <v>6</v>
      </c>
      <c r="H91" s="18">
        <f ca="1">Internal!N91</f>
        <v>0</v>
      </c>
      <c r="I91" s="18">
        <f t="shared" ca="1" si="1"/>
        <v>1.8</v>
      </c>
      <c r="J91" s="20" t="str">
        <f>IF(Diemdanh!F89&gt;3.5, "Cấm thi","")</f>
        <v/>
      </c>
    </row>
    <row r="92" spans="2:11" s="21" customFormat="1" x14ac:dyDescent="0.25">
      <c r="B92" s="88">
        <v>83</v>
      </c>
      <c r="C92" s="85">
        <v>2201040018</v>
      </c>
      <c r="D92" s="86" t="s">
        <v>1498</v>
      </c>
      <c r="E92" s="87" t="s">
        <v>1476</v>
      </c>
      <c r="F92" s="19">
        <f>Internal!F92</f>
        <v>8</v>
      </c>
      <c r="G92" s="19">
        <f>Internal!K92</f>
        <v>8.8000000000000007</v>
      </c>
      <c r="H92" s="18">
        <f ca="1">Internal!N92</f>
        <v>0</v>
      </c>
      <c r="I92" s="18">
        <f t="shared" ca="1" si="1"/>
        <v>3.4</v>
      </c>
      <c r="J92" s="20" t="str">
        <f>IF(Diemdanh!F90&gt;3.5, "Cấm thi","")</f>
        <v/>
      </c>
      <c r="K92" s="21">
        <v>6.5</v>
      </c>
    </row>
    <row r="93" spans="2:11" s="21" customFormat="1" x14ac:dyDescent="0.25">
      <c r="B93" s="88">
        <v>84</v>
      </c>
      <c r="C93" s="85">
        <v>2201040025</v>
      </c>
      <c r="D93" s="86" t="s">
        <v>1500</v>
      </c>
      <c r="E93" s="87" t="s">
        <v>1385</v>
      </c>
      <c r="F93" s="19">
        <f>Internal!F93</f>
        <v>0</v>
      </c>
      <c r="G93" s="19">
        <f>Internal!K93</f>
        <v>1.3</v>
      </c>
      <c r="H93" s="18">
        <f ca="1">Internal!N93</f>
        <v>0</v>
      </c>
      <c r="I93" s="18">
        <f t="shared" ca="1" si="1"/>
        <v>0.4</v>
      </c>
      <c r="J93" s="20" t="str">
        <f>IF(Diemdanh!F91&gt;3.5, "Cấm thi","")</f>
        <v/>
      </c>
      <c r="K93" s="21">
        <v>7</v>
      </c>
    </row>
    <row r="94" spans="2:11" s="21" customFormat="1" x14ac:dyDescent="0.25">
      <c r="B94" s="88">
        <v>85</v>
      </c>
      <c r="C94" s="85">
        <v>2201040038</v>
      </c>
      <c r="D94" s="86" t="s">
        <v>1502</v>
      </c>
      <c r="E94" s="87" t="s">
        <v>1395</v>
      </c>
      <c r="F94" s="19">
        <f>Internal!F94</f>
        <v>0</v>
      </c>
      <c r="G94" s="19">
        <f>Internal!K94</f>
        <v>1.8</v>
      </c>
      <c r="H94" s="18">
        <f ca="1">Internal!N94</f>
        <v>0</v>
      </c>
      <c r="I94" s="18">
        <f t="shared" ca="1" si="1"/>
        <v>0.5</v>
      </c>
      <c r="J94" s="20" t="str">
        <f>IF(Diemdanh!F92&gt;3.5, "Cấm thi","")</f>
        <v/>
      </c>
      <c r="K94" s="21">
        <v>6</v>
      </c>
    </row>
    <row r="95" spans="2:11" s="21" customFormat="1" x14ac:dyDescent="0.25">
      <c r="B95" s="88">
        <v>86</v>
      </c>
      <c r="C95" s="85">
        <v>2201040046</v>
      </c>
      <c r="D95" s="86" t="s">
        <v>1504</v>
      </c>
      <c r="E95" s="87" t="s">
        <v>1385</v>
      </c>
      <c r="F95" s="19">
        <f>Internal!F95</f>
        <v>0</v>
      </c>
      <c r="G95" s="19">
        <f>Internal!K95</f>
        <v>0</v>
      </c>
      <c r="H95" s="18">
        <f ca="1">Internal!N95</f>
        <v>0</v>
      </c>
      <c r="I95" s="18">
        <f t="shared" ca="1" si="1"/>
        <v>0</v>
      </c>
      <c r="J95" s="20" t="str">
        <f>IF(Diemdanh!F93&gt;3.5, "Cấm thi","")</f>
        <v/>
      </c>
      <c r="K95" s="21">
        <v>7.5</v>
      </c>
    </row>
    <row r="96" spans="2:11" s="21" customFormat="1" x14ac:dyDescent="0.25">
      <c r="B96" s="88">
        <v>87</v>
      </c>
      <c r="C96" s="85">
        <v>2201040061</v>
      </c>
      <c r="D96" s="86" t="s">
        <v>1506</v>
      </c>
      <c r="E96" s="87" t="s">
        <v>1507</v>
      </c>
      <c r="F96" s="19">
        <f>Internal!F96</f>
        <v>0</v>
      </c>
      <c r="G96" s="19">
        <f>Internal!K96</f>
        <v>2</v>
      </c>
      <c r="H96" s="18">
        <f ca="1">Internal!N96</f>
        <v>0</v>
      </c>
      <c r="I96" s="18">
        <f t="shared" ca="1" si="1"/>
        <v>0.6</v>
      </c>
      <c r="J96" s="20" t="str">
        <f>IF(Diemdanh!F94&gt;3.5, "Cấm thi","")</f>
        <v/>
      </c>
      <c r="K96" s="21">
        <v>8</v>
      </c>
    </row>
    <row r="97" spans="2:11" s="21" customFormat="1" x14ac:dyDescent="0.25">
      <c r="B97" s="88">
        <v>88</v>
      </c>
      <c r="C97" s="85">
        <v>2201040072</v>
      </c>
      <c r="D97" s="86" t="s">
        <v>1509</v>
      </c>
      <c r="E97" s="87" t="s">
        <v>1476</v>
      </c>
      <c r="F97" s="19">
        <f>Internal!F97</f>
        <v>0</v>
      </c>
      <c r="G97" s="19">
        <f>Internal!K97</f>
        <v>1.8</v>
      </c>
      <c r="H97" s="18">
        <f ca="1">Internal!N97</f>
        <v>0</v>
      </c>
      <c r="I97" s="18">
        <f t="shared" ca="1" si="1"/>
        <v>0.5</v>
      </c>
      <c r="J97" s="20" t="str">
        <f>IF(Diemdanh!F95&gt;3.5, "Cấm thi","")</f>
        <v/>
      </c>
      <c r="K97" s="21">
        <v>6</v>
      </c>
    </row>
    <row r="98" spans="2:11" s="21" customFormat="1" x14ac:dyDescent="0.25">
      <c r="B98" s="88">
        <v>89</v>
      </c>
      <c r="C98" s="85">
        <v>2201040085</v>
      </c>
      <c r="D98" s="86" t="s">
        <v>1511</v>
      </c>
      <c r="E98" s="87" t="s">
        <v>1388</v>
      </c>
      <c r="F98" s="19">
        <f>Internal!F98</f>
        <v>9</v>
      </c>
      <c r="G98" s="19">
        <f>Internal!K98</f>
        <v>8.3000000000000007</v>
      </c>
      <c r="H98" s="18">
        <f ca="1">Internal!N98</f>
        <v>0</v>
      </c>
      <c r="I98" s="18">
        <f t="shared" ca="1" si="1"/>
        <v>3.4</v>
      </c>
      <c r="J98" s="20" t="str">
        <f>IF(Diemdanh!F96&gt;3.5, "Cấm thi","")</f>
        <v/>
      </c>
      <c r="K98" s="21">
        <v>7.5</v>
      </c>
    </row>
    <row r="99" spans="2:11" s="21" customFormat="1" x14ac:dyDescent="0.25">
      <c r="B99" s="88">
        <v>90</v>
      </c>
      <c r="C99" s="85">
        <v>2201040089</v>
      </c>
      <c r="D99" s="86" t="s">
        <v>1513</v>
      </c>
      <c r="E99" s="87" t="s">
        <v>1507</v>
      </c>
      <c r="F99" s="19">
        <f>Internal!F99</f>
        <v>9</v>
      </c>
      <c r="G99" s="19">
        <f>Internal!K99</f>
        <v>4.8</v>
      </c>
      <c r="H99" s="18">
        <f ca="1">Internal!N99</f>
        <v>0</v>
      </c>
      <c r="I99" s="18" t="str">
        <f t="shared" si="1"/>
        <v/>
      </c>
      <c r="J99" s="20" t="str">
        <f>IF(Diemdanh!F97&gt;3.5, "Cấm thi","")</f>
        <v>Cấm thi</v>
      </c>
      <c r="K99" s="21">
        <v>9</v>
      </c>
    </row>
    <row r="100" spans="2:11" s="21" customFormat="1" x14ac:dyDescent="0.25">
      <c r="B100" s="88">
        <v>91</v>
      </c>
      <c r="C100" s="85">
        <v>2201040105</v>
      </c>
      <c r="D100" s="86" t="s">
        <v>1515</v>
      </c>
      <c r="E100" s="87" t="s">
        <v>1507</v>
      </c>
      <c r="F100" s="19">
        <f>Internal!F100</f>
        <v>9</v>
      </c>
      <c r="G100" s="19">
        <f>Internal!K100</f>
        <v>2</v>
      </c>
      <c r="H100" s="18">
        <f ca="1">Internal!N100</f>
        <v>0</v>
      </c>
      <c r="I100" s="18">
        <f t="shared" ca="1" si="1"/>
        <v>1.5</v>
      </c>
      <c r="J100" s="20" t="str">
        <f>IF(Diemdanh!F98&gt;3.5, "Cấm thi","")</f>
        <v/>
      </c>
      <c r="K100" s="21">
        <v>7.5</v>
      </c>
    </row>
    <row r="101" spans="2:11" s="21" customFormat="1" x14ac:dyDescent="0.25">
      <c r="B101" s="88">
        <v>92</v>
      </c>
      <c r="C101" s="85">
        <v>2201040106</v>
      </c>
      <c r="D101" s="86" t="s">
        <v>1517</v>
      </c>
      <c r="E101" s="87" t="s">
        <v>1476</v>
      </c>
      <c r="F101" s="19">
        <f>Internal!F101</f>
        <v>0</v>
      </c>
      <c r="G101" s="19">
        <f>Internal!K101</f>
        <v>1.5</v>
      </c>
      <c r="H101" s="18">
        <f ca="1">Internal!N101</f>
        <v>0</v>
      </c>
      <c r="I101" s="18">
        <f t="shared" ca="1" si="1"/>
        <v>0.5</v>
      </c>
      <c r="J101" s="20" t="str">
        <f>IF(Diemdanh!F99&gt;3.5, "Cấm thi","")</f>
        <v/>
      </c>
      <c r="K101" s="21">
        <v>4</v>
      </c>
    </row>
    <row r="102" spans="2:11" s="21" customFormat="1" x14ac:dyDescent="0.25">
      <c r="B102" s="88">
        <v>93</v>
      </c>
      <c r="C102" s="85">
        <v>2201040111</v>
      </c>
      <c r="D102" s="86" t="s">
        <v>1519</v>
      </c>
      <c r="E102" s="87" t="s">
        <v>1406</v>
      </c>
      <c r="F102" s="19">
        <f>Internal!F102</f>
        <v>8</v>
      </c>
      <c r="G102" s="19">
        <f>Internal!K102</f>
        <v>3.8</v>
      </c>
      <c r="H102" s="18">
        <f ca="1">Internal!N102</f>
        <v>0</v>
      </c>
      <c r="I102" s="18">
        <f t="shared" ca="1" si="1"/>
        <v>1.9</v>
      </c>
      <c r="J102" s="20" t="str">
        <f>IF(Diemdanh!F100&gt;3.5, "Cấm thi","")</f>
        <v/>
      </c>
      <c r="K102" s="21">
        <v>4.5</v>
      </c>
    </row>
    <row r="103" spans="2:11" s="21" customFormat="1" x14ac:dyDescent="0.25">
      <c r="B103" s="88">
        <v>94</v>
      </c>
      <c r="C103" s="85">
        <v>2201040120</v>
      </c>
      <c r="D103" s="86" t="s">
        <v>1521</v>
      </c>
      <c r="E103" s="87" t="s">
        <v>1391</v>
      </c>
      <c r="F103" s="19">
        <f>Internal!F103</f>
        <v>0</v>
      </c>
      <c r="G103" s="19">
        <f>Internal!K103</f>
        <v>0</v>
      </c>
      <c r="H103" s="18">
        <f ca="1">Internal!N103</f>
        <v>0</v>
      </c>
      <c r="I103" s="18">
        <f t="shared" ca="1" si="1"/>
        <v>0</v>
      </c>
      <c r="J103" s="20" t="str">
        <f>IF(Diemdanh!F101&gt;3.5, "Cấm thi","")</f>
        <v/>
      </c>
      <c r="K103" s="21">
        <v>4.5</v>
      </c>
    </row>
    <row r="104" spans="2:11" s="21" customFormat="1" x14ac:dyDescent="0.25">
      <c r="B104" s="88">
        <v>95</v>
      </c>
      <c r="C104" s="85">
        <v>2201040121</v>
      </c>
      <c r="D104" s="86" t="s">
        <v>1523</v>
      </c>
      <c r="E104" s="87" t="s">
        <v>1507</v>
      </c>
      <c r="F104" s="19">
        <f>Internal!F104</f>
        <v>0</v>
      </c>
      <c r="G104" s="19">
        <f>Internal!K104</f>
        <v>1.8</v>
      </c>
      <c r="H104" s="18">
        <f ca="1">Internal!N104</f>
        <v>0</v>
      </c>
      <c r="I104" s="18">
        <f t="shared" ca="1" si="1"/>
        <v>0.5</v>
      </c>
      <c r="J104" s="20" t="str">
        <f>IF(Diemdanh!F102&gt;3.5, "Cấm thi","")</f>
        <v/>
      </c>
      <c r="K104" s="21">
        <v>7</v>
      </c>
    </row>
    <row r="105" spans="2:11" s="21" customFormat="1" x14ac:dyDescent="0.25">
      <c r="B105" s="88">
        <v>96</v>
      </c>
      <c r="C105" s="85">
        <v>2201040123</v>
      </c>
      <c r="D105" s="86" t="s">
        <v>1525</v>
      </c>
      <c r="E105" s="87" t="s">
        <v>1388</v>
      </c>
      <c r="F105" s="19">
        <f>Internal!F105</f>
        <v>8</v>
      </c>
      <c r="G105" s="19">
        <f>Internal!K105</f>
        <v>7.8</v>
      </c>
      <c r="H105" s="18">
        <f ca="1">Internal!N105</f>
        <v>0</v>
      </c>
      <c r="I105" s="18">
        <f t="shared" ca="1" si="1"/>
        <v>3.1</v>
      </c>
      <c r="J105" s="20" t="str">
        <f>IF(Diemdanh!F103&gt;3.5, "Cấm thi","")</f>
        <v/>
      </c>
      <c r="K105" s="21">
        <v>4</v>
      </c>
    </row>
    <row r="106" spans="2:11" s="21" customFormat="1" x14ac:dyDescent="0.25">
      <c r="B106" s="88">
        <v>97</v>
      </c>
      <c r="C106" s="85">
        <v>2201040129</v>
      </c>
      <c r="D106" s="86" t="s">
        <v>1527</v>
      </c>
      <c r="E106" s="87" t="s">
        <v>569</v>
      </c>
      <c r="F106" s="19">
        <f>Internal!F106</f>
        <v>0</v>
      </c>
      <c r="G106" s="19">
        <f>Internal!K106</f>
        <v>1.9</v>
      </c>
      <c r="H106" s="18">
        <f ca="1">Internal!N106</f>
        <v>0</v>
      </c>
      <c r="I106" s="18">
        <f t="shared" ca="1" si="1"/>
        <v>0.6</v>
      </c>
      <c r="J106" s="20" t="str">
        <f>IF(Diemdanh!F104&gt;3.5, "Cấm thi","")</f>
        <v/>
      </c>
      <c r="K106" s="21">
        <v>8</v>
      </c>
    </row>
    <row r="107" spans="2:11" s="21" customFormat="1" x14ac:dyDescent="0.25">
      <c r="B107" s="88">
        <v>98</v>
      </c>
      <c r="C107" s="85">
        <v>2201040131</v>
      </c>
      <c r="D107" s="86" t="s">
        <v>1529</v>
      </c>
      <c r="E107" s="87" t="s">
        <v>1391</v>
      </c>
      <c r="F107" s="19">
        <f>Internal!F107</f>
        <v>9</v>
      </c>
      <c r="G107" s="19">
        <f>Internal!K107</f>
        <v>3.5</v>
      </c>
      <c r="H107" s="18">
        <f ca="1">Internal!N107</f>
        <v>0</v>
      </c>
      <c r="I107" s="18">
        <f t="shared" ca="1" si="1"/>
        <v>2</v>
      </c>
      <c r="J107" s="20" t="str">
        <f>IF(Diemdanh!F105&gt;3.5, "Cấm thi","")</f>
        <v/>
      </c>
      <c r="K107" s="21">
        <v>6.5</v>
      </c>
    </row>
    <row r="108" spans="2:11" s="21" customFormat="1" x14ac:dyDescent="0.25">
      <c r="B108" s="88">
        <v>99</v>
      </c>
      <c r="C108" s="85">
        <v>2201040137</v>
      </c>
      <c r="D108" s="86" t="s">
        <v>1531</v>
      </c>
      <c r="E108" s="87" t="s">
        <v>1388</v>
      </c>
      <c r="F108" s="19">
        <f>Internal!F108</f>
        <v>0</v>
      </c>
      <c r="G108" s="19">
        <f>Internal!K108</f>
        <v>0</v>
      </c>
      <c r="H108" s="18">
        <f ca="1">Internal!N108</f>
        <v>0</v>
      </c>
      <c r="I108" s="18" t="str">
        <f t="shared" si="1"/>
        <v/>
      </c>
      <c r="J108" s="20" t="str">
        <f>IF(Diemdanh!F106&gt;3.5, "Cấm thi","")</f>
        <v>Cấm thi</v>
      </c>
      <c r="K108" s="21">
        <v>8</v>
      </c>
    </row>
    <row r="109" spans="2:11" s="21" customFormat="1" x14ac:dyDescent="0.25">
      <c r="B109" s="88">
        <v>100</v>
      </c>
      <c r="C109" s="85">
        <v>2201040140</v>
      </c>
      <c r="D109" s="86" t="s">
        <v>1533</v>
      </c>
      <c r="E109" s="87" t="s">
        <v>1476</v>
      </c>
      <c r="F109" s="19">
        <f>Internal!F109</f>
        <v>0</v>
      </c>
      <c r="G109" s="19">
        <f>Internal!K109</f>
        <v>0</v>
      </c>
      <c r="H109" s="18">
        <f ca="1">Internal!N109</f>
        <v>0</v>
      </c>
      <c r="I109" s="18">
        <f t="shared" ca="1" si="1"/>
        <v>0</v>
      </c>
      <c r="J109" s="20" t="str">
        <f>IF(Diemdanh!F107&gt;3.5, "Cấm thi","")</f>
        <v/>
      </c>
      <c r="K109" s="21">
        <v>8</v>
      </c>
    </row>
    <row r="110" spans="2:11" s="21" customFormat="1" x14ac:dyDescent="0.25">
      <c r="B110" s="88">
        <v>101</v>
      </c>
      <c r="C110" s="85">
        <v>2201040151</v>
      </c>
      <c r="D110" s="86" t="s">
        <v>1535</v>
      </c>
      <c r="E110" s="87" t="s">
        <v>1388</v>
      </c>
      <c r="F110" s="19">
        <f>Internal!F110</f>
        <v>8</v>
      </c>
      <c r="G110" s="19">
        <f>Internal!K110</f>
        <v>3.5</v>
      </c>
      <c r="H110" s="18">
        <f ca="1">Internal!N110</f>
        <v>0</v>
      </c>
      <c r="I110" s="18">
        <f t="shared" ca="1" si="1"/>
        <v>1.9</v>
      </c>
      <c r="J110" s="20" t="str">
        <f>IF(Diemdanh!F108&gt;3.5, "Cấm thi","")</f>
        <v/>
      </c>
      <c r="K110" s="21">
        <v>9</v>
      </c>
    </row>
    <row r="111" spans="2:11" s="21" customFormat="1" x14ac:dyDescent="0.25">
      <c r="B111" s="88">
        <v>102</v>
      </c>
      <c r="C111" s="85">
        <v>2201040169</v>
      </c>
      <c r="D111" s="86" t="s">
        <v>1537</v>
      </c>
      <c r="E111" s="87" t="s">
        <v>1391</v>
      </c>
      <c r="F111" s="19">
        <f>Internal!F111</f>
        <v>0</v>
      </c>
      <c r="G111" s="19">
        <f>Internal!K111</f>
        <v>0</v>
      </c>
      <c r="H111" s="18">
        <f ca="1">Internal!N111</f>
        <v>0</v>
      </c>
      <c r="I111" s="18">
        <f t="shared" ca="1" si="1"/>
        <v>0</v>
      </c>
      <c r="J111" s="20" t="str">
        <f>IF(Diemdanh!F109&gt;3.5, "Cấm thi","")</f>
        <v/>
      </c>
      <c r="K111" s="21">
        <v>8</v>
      </c>
    </row>
    <row r="112" spans="2:11" s="21" customFormat="1" x14ac:dyDescent="0.25">
      <c r="B112" s="88">
        <v>103</v>
      </c>
      <c r="C112" s="85">
        <v>2201040175</v>
      </c>
      <c r="D112" s="86" t="s">
        <v>1539</v>
      </c>
      <c r="E112" s="87" t="s">
        <v>1391</v>
      </c>
      <c r="F112" s="19">
        <f>Internal!F112</f>
        <v>8</v>
      </c>
      <c r="G112" s="19">
        <f>Internal!K112</f>
        <v>2.2999999999999998</v>
      </c>
      <c r="H112" s="18">
        <f ca="1">Internal!N112</f>
        <v>0</v>
      </c>
      <c r="I112" s="18">
        <f t="shared" ca="1" si="1"/>
        <v>1.5</v>
      </c>
      <c r="J112" s="20" t="str">
        <f>IF(Diemdanh!F110&gt;3.5, "Cấm thi","")</f>
        <v/>
      </c>
      <c r="K112" s="21">
        <v>8</v>
      </c>
    </row>
    <row r="113" spans="2:11" s="21" customFormat="1" x14ac:dyDescent="0.25">
      <c r="B113" s="88">
        <v>104</v>
      </c>
      <c r="C113" s="85">
        <v>2201040188</v>
      </c>
      <c r="D113" s="86" t="s">
        <v>1541</v>
      </c>
      <c r="E113" s="87" t="s">
        <v>1391</v>
      </c>
      <c r="F113" s="19">
        <f>Internal!F113</f>
        <v>8</v>
      </c>
      <c r="G113" s="19">
        <f>Internal!K113</f>
        <v>4.3</v>
      </c>
      <c r="H113" s="18">
        <f ca="1">Internal!N113</f>
        <v>0</v>
      </c>
      <c r="I113" s="18">
        <f t="shared" ca="1" si="1"/>
        <v>2.1</v>
      </c>
      <c r="J113" s="20" t="str">
        <f>IF(Diemdanh!F111&gt;3.5, "Cấm thi","")</f>
        <v/>
      </c>
      <c r="K113" s="21">
        <v>7</v>
      </c>
    </row>
    <row r="114" spans="2:11" s="21" customFormat="1" x14ac:dyDescent="0.25">
      <c r="B114" s="88">
        <v>105</v>
      </c>
      <c r="C114" s="85">
        <v>2201040190</v>
      </c>
      <c r="D114" s="86" t="s">
        <v>1543</v>
      </c>
      <c r="E114" s="87" t="s">
        <v>1388</v>
      </c>
      <c r="F114" s="19">
        <f>Internal!F114</f>
        <v>0</v>
      </c>
      <c r="G114" s="19">
        <f>Internal!K114</f>
        <v>8.5</v>
      </c>
      <c r="H114" s="18">
        <f ca="1">Internal!N114</f>
        <v>0</v>
      </c>
      <c r="I114" s="18">
        <f t="shared" ca="1" si="1"/>
        <v>2.6</v>
      </c>
      <c r="J114" s="20" t="str">
        <f>IF(Diemdanh!F112&gt;3.5, "Cấm thi","")</f>
        <v/>
      </c>
    </row>
    <row r="115" spans="2:11" s="21" customFormat="1" x14ac:dyDescent="0.25">
      <c r="B115" s="88">
        <v>106</v>
      </c>
      <c r="C115" s="85">
        <v>2201040192</v>
      </c>
      <c r="D115" s="86" t="s">
        <v>1545</v>
      </c>
      <c r="E115" s="87" t="s">
        <v>1385</v>
      </c>
      <c r="F115" s="19">
        <f>Internal!F115</f>
        <v>8</v>
      </c>
      <c r="G115" s="19">
        <f>Internal!K115</f>
        <v>3.8</v>
      </c>
      <c r="H115" s="18">
        <f ca="1">Internal!N115</f>
        <v>0</v>
      </c>
      <c r="I115" s="18">
        <f t="shared" ca="1" si="1"/>
        <v>1.9</v>
      </c>
      <c r="J115" s="20" t="str">
        <f>IF(Diemdanh!F113&gt;3.5, "Cấm thi","")</f>
        <v/>
      </c>
    </row>
    <row r="116" spans="2:11" s="21" customFormat="1" x14ac:dyDescent="0.25">
      <c r="B116" s="88">
        <v>107</v>
      </c>
      <c r="C116" s="85">
        <v>2201040197</v>
      </c>
      <c r="D116" s="86" t="s">
        <v>1547</v>
      </c>
      <c r="E116" s="87" t="s">
        <v>1388</v>
      </c>
      <c r="F116" s="19">
        <f>Internal!F116</f>
        <v>0</v>
      </c>
      <c r="G116" s="19">
        <f>Internal!K116</f>
        <v>3.6</v>
      </c>
      <c r="H116" s="18">
        <f ca="1">Internal!N116</f>
        <v>0</v>
      </c>
      <c r="I116" s="18">
        <f t="shared" ca="1" si="1"/>
        <v>1.1000000000000001</v>
      </c>
      <c r="J116" s="20" t="str">
        <f>IF(Diemdanh!F114&gt;3.5, "Cấm thi","")</f>
        <v/>
      </c>
    </row>
    <row r="117" spans="2:11" s="21" customFormat="1" x14ac:dyDescent="0.25">
      <c r="B117" s="88">
        <v>108</v>
      </c>
      <c r="C117" s="85">
        <v>2301040130</v>
      </c>
      <c r="D117" s="86" t="s">
        <v>1549</v>
      </c>
      <c r="E117" s="87" t="s">
        <v>1385</v>
      </c>
      <c r="F117" s="19">
        <f>Internal!F117</f>
        <v>0</v>
      </c>
      <c r="G117" s="19">
        <f>Internal!K117</f>
        <v>0</v>
      </c>
      <c r="H117" s="18">
        <f ca="1">Internal!N117</f>
        <v>0</v>
      </c>
      <c r="I117" s="18">
        <f t="shared" ca="1" si="1"/>
        <v>0</v>
      </c>
      <c r="J117" s="20" t="str">
        <f>IF(Diemdanh!F115&gt;3.5, "Cấm thi","")</f>
        <v/>
      </c>
    </row>
    <row r="118" spans="2:11" s="21" customFormat="1" x14ac:dyDescent="0.25">
      <c r="B118" s="89">
        <v>109</v>
      </c>
      <c r="C118" s="79">
        <v>1901040045</v>
      </c>
      <c r="D118" s="80" t="s">
        <v>1325</v>
      </c>
      <c r="E118" s="81" t="s">
        <v>18</v>
      </c>
      <c r="F118" s="19">
        <f>Internal!F118</f>
        <v>0</v>
      </c>
      <c r="G118" s="19">
        <f>Internal!K118</f>
        <v>0</v>
      </c>
      <c r="H118" s="18">
        <f ca="1">Internal!N118</f>
        <v>0</v>
      </c>
      <c r="I118" s="18" t="str">
        <f t="shared" si="1"/>
        <v/>
      </c>
      <c r="J118" s="20" t="str">
        <f>IF(Diemdanh!F116&gt;3.5, "Cấm thi","")</f>
        <v>Cấm thi</v>
      </c>
    </row>
    <row r="119" spans="2:11" s="21" customFormat="1" x14ac:dyDescent="0.25">
      <c r="B119" s="89">
        <v>110</v>
      </c>
      <c r="C119" s="79">
        <v>2001040057</v>
      </c>
      <c r="D119" s="80" t="s">
        <v>62</v>
      </c>
      <c r="E119" s="81" t="s">
        <v>42</v>
      </c>
      <c r="F119" s="19">
        <f>Internal!F119</f>
        <v>0</v>
      </c>
      <c r="G119" s="19">
        <f>Internal!K119</f>
        <v>3.5</v>
      </c>
      <c r="H119" s="18">
        <f ca="1">Internal!N119</f>
        <v>0</v>
      </c>
      <c r="I119" s="18">
        <f t="shared" ca="1" si="1"/>
        <v>1.1000000000000001</v>
      </c>
      <c r="J119" s="20" t="str">
        <f>IF(Diemdanh!F117&gt;3.5, "Cấm thi","")</f>
        <v/>
      </c>
    </row>
    <row r="120" spans="2:11" s="21" customFormat="1" x14ac:dyDescent="0.25">
      <c r="B120" s="89">
        <v>111</v>
      </c>
      <c r="C120" s="79">
        <v>2001040136</v>
      </c>
      <c r="D120" s="80" t="s">
        <v>51</v>
      </c>
      <c r="E120" s="81" t="s">
        <v>39</v>
      </c>
      <c r="F120" s="19">
        <f>Internal!F120</f>
        <v>0</v>
      </c>
      <c r="G120" s="19">
        <f>Internal!K120</f>
        <v>3.3</v>
      </c>
      <c r="H120" s="18">
        <f ca="1">Internal!N120</f>
        <v>0</v>
      </c>
      <c r="I120" s="18">
        <f t="shared" ca="1" si="1"/>
        <v>1</v>
      </c>
      <c r="J120" s="20" t="str">
        <f>IF(Diemdanh!F118&gt;3.5, "Cấm thi","")</f>
        <v/>
      </c>
    </row>
    <row r="121" spans="2:11" s="21" customFormat="1" x14ac:dyDescent="0.25">
      <c r="B121" s="89">
        <v>112</v>
      </c>
      <c r="C121" s="79">
        <v>2101040034</v>
      </c>
      <c r="D121" s="80" t="s">
        <v>1552</v>
      </c>
      <c r="E121" s="81" t="s">
        <v>540</v>
      </c>
      <c r="F121" s="19">
        <f>Internal!F121</f>
        <v>8</v>
      </c>
      <c r="G121" s="19">
        <f>Internal!K121</f>
        <v>0</v>
      </c>
      <c r="H121" s="18">
        <f ca="1">Internal!N121</f>
        <v>0</v>
      </c>
      <c r="I121" s="18">
        <f t="shared" ca="1" si="1"/>
        <v>0.8</v>
      </c>
      <c r="J121" s="20" t="str">
        <f>IF(Diemdanh!F119&gt;3.5, "Cấm thi","")</f>
        <v/>
      </c>
    </row>
    <row r="122" spans="2:11" s="21" customFormat="1" x14ac:dyDescent="0.25">
      <c r="B122" s="89">
        <v>113</v>
      </c>
      <c r="C122" s="79">
        <v>2101040050</v>
      </c>
      <c r="D122" s="80" t="s">
        <v>568</v>
      </c>
      <c r="E122" s="81" t="s">
        <v>569</v>
      </c>
      <c r="F122" s="19">
        <f>Internal!F122</f>
        <v>7</v>
      </c>
      <c r="G122" s="19">
        <f>Internal!K122</f>
        <v>0</v>
      </c>
      <c r="H122" s="18">
        <f ca="1">Internal!N122</f>
        <v>0</v>
      </c>
      <c r="I122" s="18">
        <f t="shared" ca="1" si="1"/>
        <v>0.7</v>
      </c>
      <c r="J122" s="20" t="str">
        <f>IF(Diemdanh!F120&gt;3.5, "Cấm thi","")</f>
        <v/>
      </c>
    </row>
    <row r="123" spans="2:11" s="21" customFormat="1" x14ac:dyDescent="0.25">
      <c r="B123" s="89">
        <v>114</v>
      </c>
      <c r="C123" s="79">
        <v>2101040055</v>
      </c>
      <c r="D123" s="80" t="s">
        <v>546</v>
      </c>
      <c r="E123" s="81" t="s">
        <v>540</v>
      </c>
      <c r="F123" s="19">
        <f>Internal!F123</f>
        <v>0</v>
      </c>
      <c r="G123" s="19">
        <f>Internal!K123</f>
        <v>8.5</v>
      </c>
      <c r="H123" s="18">
        <f ca="1">Internal!N123</f>
        <v>0</v>
      </c>
      <c r="I123" s="18">
        <f t="shared" ca="1" si="1"/>
        <v>2.6</v>
      </c>
      <c r="J123" s="20" t="str">
        <f>IF(Diemdanh!F121&gt;3.5, "Cấm thi","")</f>
        <v/>
      </c>
    </row>
    <row r="124" spans="2:11" s="21" customFormat="1" x14ac:dyDescent="0.25">
      <c r="B124" s="89">
        <v>115</v>
      </c>
      <c r="C124" s="79">
        <v>2101040062</v>
      </c>
      <c r="D124" s="80" t="s">
        <v>1554</v>
      </c>
      <c r="E124" s="81" t="s">
        <v>555</v>
      </c>
      <c r="F124" s="19">
        <f>Internal!F124</f>
        <v>0</v>
      </c>
      <c r="G124" s="19">
        <f>Internal!K124</f>
        <v>0</v>
      </c>
      <c r="H124" s="18">
        <f ca="1">Internal!N124</f>
        <v>0</v>
      </c>
      <c r="I124" s="18" t="str">
        <f t="shared" si="1"/>
        <v/>
      </c>
      <c r="J124" s="20" t="str">
        <f>IF(Diemdanh!F122&gt;3.5, "Cấm thi","")</f>
        <v>Cấm thi</v>
      </c>
    </row>
    <row r="125" spans="2:11" s="21" customFormat="1" x14ac:dyDescent="0.25">
      <c r="B125" s="89">
        <v>116</v>
      </c>
      <c r="C125" s="79">
        <v>2101040077</v>
      </c>
      <c r="D125" s="80" t="s">
        <v>606</v>
      </c>
      <c r="E125" s="81" t="s">
        <v>569</v>
      </c>
      <c r="F125" s="19">
        <f>Internal!F125</f>
        <v>0</v>
      </c>
      <c r="G125" s="19">
        <f>Internal!K125</f>
        <v>0</v>
      </c>
      <c r="H125" s="18">
        <f ca="1">Internal!N125</f>
        <v>0</v>
      </c>
      <c r="I125" s="18" t="str">
        <f t="shared" si="1"/>
        <v/>
      </c>
      <c r="J125" s="20" t="str">
        <f>IF(Diemdanh!F123&gt;3.5, "Cấm thi","")</f>
        <v>Cấm thi</v>
      </c>
    </row>
    <row r="126" spans="2:11" s="21" customFormat="1" x14ac:dyDescent="0.25">
      <c r="B126" s="89">
        <v>117</v>
      </c>
      <c r="C126" s="79">
        <v>2101040078</v>
      </c>
      <c r="D126" s="80" t="s">
        <v>583</v>
      </c>
      <c r="E126" s="81" t="s">
        <v>540</v>
      </c>
      <c r="F126" s="19">
        <f>Internal!F126</f>
        <v>9</v>
      </c>
      <c r="G126" s="19">
        <f>Internal!K126</f>
        <v>1.9</v>
      </c>
      <c r="H126" s="18">
        <f ca="1">Internal!N126</f>
        <v>0</v>
      </c>
      <c r="I126" s="18">
        <f t="shared" ca="1" si="1"/>
        <v>1.5</v>
      </c>
      <c r="J126" s="20" t="str">
        <f>IF(Diemdanh!F124&gt;3.5, "Cấm thi","")</f>
        <v/>
      </c>
    </row>
    <row r="127" spans="2:11" s="21" customFormat="1" x14ac:dyDescent="0.25">
      <c r="B127" s="89">
        <v>118</v>
      </c>
      <c r="C127" s="79">
        <v>2101040094</v>
      </c>
      <c r="D127" s="80" t="s">
        <v>1327</v>
      </c>
      <c r="E127" s="81" t="s">
        <v>551</v>
      </c>
      <c r="F127" s="19">
        <f>Internal!F127</f>
        <v>7</v>
      </c>
      <c r="G127" s="19">
        <f>Internal!K127</f>
        <v>4.0999999999999996</v>
      </c>
      <c r="H127" s="18">
        <f ca="1">Internal!N127</f>
        <v>0</v>
      </c>
      <c r="I127" s="18">
        <f t="shared" ca="1" si="1"/>
        <v>1.9</v>
      </c>
      <c r="J127" s="20" t="str">
        <f>IF(Diemdanh!F125&gt;3.5, "Cấm thi","")</f>
        <v/>
      </c>
    </row>
    <row r="128" spans="2:11" s="21" customFormat="1" x14ac:dyDescent="0.25">
      <c r="B128" s="89">
        <v>119</v>
      </c>
      <c r="C128" s="79">
        <v>2101040108</v>
      </c>
      <c r="D128" s="80" t="s">
        <v>571</v>
      </c>
      <c r="E128" s="81" t="s">
        <v>540</v>
      </c>
      <c r="F128" s="19">
        <f>Internal!F128</f>
        <v>0</v>
      </c>
      <c r="G128" s="19">
        <f>Internal!K128</f>
        <v>3.4</v>
      </c>
      <c r="H128" s="18">
        <f ca="1">Internal!N128</f>
        <v>0</v>
      </c>
      <c r="I128" s="18">
        <f t="shared" ca="1" si="1"/>
        <v>1</v>
      </c>
      <c r="J128" s="20" t="str">
        <f>IF(Diemdanh!F126&gt;3.5, "Cấm thi","")</f>
        <v/>
      </c>
    </row>
    <row r="129" spans="2:10" s="21" customFormat="1" x14ac:dyDescent="0.25">
      <c r="B129" s="89">
        <v>120</v>
      </c>
      <c r="C129" s="79">
        <v>2101040119</v>
      </c>
      <c r="D129" s="80" t="s">
        <v>1557</v>
      </c>
      <c r="E129" s="81" t="s">
        <v>537</v>
      </c>
      <c r="F129" s="19">
        <f>Internal!F129</f>
        <v>0</v>
      </c>
      <c r="G129" s="19">
        <f>Internal!K129</f>
        <v>4.5</v>
      </c>
      <c r="H129" s="18">
        <f ca="1">Internal!N129</f>
        <v>0</v>
      </c>
      <c r="I129" s="18">
        <f t="shared" ca="1" si="1"/>
        <v>1.4</v>
      </c>
      <c r="J129" s="20" t="str">
        <f>IF(Diemdanh!F127&gt;3.5, "Cấm thi","")</f>
        <v/>
      </c>
    </row>
    <row r="130" spans="2:10" s="21" customFormat="1" x14ac:dyDescent="0.25">
      <c r="B130" s="89">
        <v>121</v>
      </c>
      <c r="C130" s="79">
        <v>2101040126</v>
      </c>
      <c r="D130" s="80" t="s">
        <v>1329</v>
      </c>
      <c r="E130" s="81" t="s">
        <v>551</v>
      </c>
      <c r="F130" s="19">
        <f>Internal!F130</f>
        <v>9</v>
      </c>
      <c r="G130" s="19">
        <f>Internal!K130</f>
        <v>7.5</v>
      </c>
      <c r="H130" s="18">
        <f ca="1">Internal!N130</f>
        <v>0</v>
      </c>
      <c r="I130" s="18">
        <f t="shared" ca="1" si="1"/>
        <v>3.2</v>
      </c>
      <c r="J130" s="20" t="str">
        <f>IF(Diemdanh!F128&gt;3.5, "Cấm thi","")</f>
        <v/>
      </c>
    </row>
    <row r="131" spans="2:10" s="21" customFormat="1" x14ac:dyDescent="0.25">
      <c r="B131" s="89">
        <v>122</v>
      </c>
      <c r="C131" s="79">
        <v>2101040137</v>
      </c>
      <c r="D131" s="80" t="s">
        <v>589</v>
      </c>
      <c r="E131" s="81" t="s">
        <v>540</v>
      </c>
      <c r="F131" s="19">
        <f>Internal!F131</f>
        <v>8</v>
      </c>
      <c r="G131" s="19">
        <f>Internal!K131</f>
        <v>4.3</v>
      </c>
      <c r="H131" s="18">
        <f ca="1">Internal!N131</f>
        <v>0</v>
      </c>
      <c r="I131" s="18">
        <f t="shared" ca="1" si="1"/>
        <v>2.1</v>
      </c>
      <c r="J131" s="20" t="str">
        <f>IF(Diemdanh!F129&gt;3.5, "Cấm thi","")</f>
        <v/>
      </c>
    </row>
    <row r="132" spans="2:10" s="21" customFormat="1" x14ac:dyDescent="0.25">
      <c r="B132" s="89">
        <v>123</v>
      </c>
      <c r="C132" s="79">
        <v>2101040138</v>
      </c>
      <c r="D132" s="80" t="s">
        <v>1330</v>
      </c>
      <c r="E132" s="81" t="s">
        <v>551</v>
      </c>
      <c r="F132" s="19">
        <f>Internal!F132</f>
        <v>8</v>
      </c>
      <c r="G132" s="19">
        <f>Internal!K132</f>
        <v>3.8</v>
      </c>
      <c r="H132" s="18">
        <f ca="1">Internal!N132</f>
        <v>0</v>
      </c>
      <c r="I132" s="18">
        <f t="shared" ca="1" si="1"/>
        <v>1.9</v>
      </c>
      <c r="J132" s="20" t="str">
        <f>IF(Diemdanh!F130&gt;3.5, "Cấm thi","")</f>
        <v/>
      </c>
    </row>
    <row r="133" spans="2:10" s="21" customFormat="1" x14ac:dyDescent="0.25">
      <c r="B133" s="89">
        <v>124</v>
      </c>
      <c r="C133" s="79">
        <v>2101040156</v>
      </c>
      <c r="D133" s="80" t="s">
        <v>1561</v>
      </c>
      <c r="E133" s="81" t="s">
        <v>569</v>
      </c>
      <c r="F133" s="19">
        <f>Internal!F133</f>
        <v>0</v>
      </c>
      <c r="G133" s="19">
        <f>Internal!K133</f>
        <v>0</v>
      </c>
      <c r="H133" s="18">
        <f ca="1">Internal!N133</f>
        <v>0</v>
      </c>
      <c r="I133" s="18" t="str">
        <f t="shared" si="1"/>
        <v/>
      </c>
      <c r="J133" s="20" t="str">
        <f>IF(Diemdanh!F131&gt;3.5, "Cấm thi","")</f>
        <v>Cấm thi</v>
      </c>
    </row>
    <row r="134" spans="2:10" s="21" customFormat="1" x14ac:dyDescent="0.25">
      <c r="B134" s="89">
        <v>125</v>
      </c>
      <c r="C134" s="79">
        <v>2101040158</v>
      </c>
      <c r="D134" s="80" t="s">
        <v>557</v>
      </c>
      <c r="E134" s="81" t="s">
        <v>540</v>
      </c>
      <c r="F134" s="19">
        <f>Internal!F134</f>
        <v>0</v>
      </c>
      <c r="G134" s="19">
        <f>Internal!K134</f>
        <v>0</v>
      </c>
      <c r="H134" s="18">
        <f ca="1">Internal!N134</f>
        <v>0</v>
      </c>
      <c r="I134" s="18" t="str">
        <f t="shared" si="1"/>
        <v/>
      </c>
      <c r="J134" s="20" t="str">
        <f>IF(Diemdanh!F132&gt;3.5, "Cấm thi","")</f>
        <v>Cấm thi</v>
      </c>
    </row>
    <row r="135" spans="2:10" s="21" customFormat="1" x14ac:dyDescent="0.25">
      <c r="B135" s="89">
        <v>126</v>
      </c>
      <c r="C135" s="79">
        <v>2101040161</v>
      </c>
      <c r="D135" s="80" t="s">
        <v>1563</v>
      </c>
      <c r="E135" s="81" t="s">
        <v>540</v>
      </c>
      <c r="F135" s="19">
        <f>Internal!F135</f>
        <v>0</v>
      </c>
      <c r="G135" s="19">
        <f>Internal!K135</f>
        <v>1.9</v>
      </c>
      <c r="H135" s="18">
        <f ca="1">Internal!N135</f>
        <v>0</v>
      </c>
      <c r="I135" s="18" t="str">
        <f t="shared" si="1"/>
        <v/>
      </c>
      <c r="J135" s="20" t="str">
        <f>IF(Diemdanh!F133&gt;3.5, "Cấm thi","")</f>
        <v>Cấm thi</v>
      </c>
    </row>
    <row r="136" spans="2:10" s="21" customFormat="1" x14ac:dyDescent="0.25">
      <c r="B136" s="89">
        <v>127</v>
      </c>
      <c r="C136" s="79">
        <v>2101040165</v>
      </c>
      <c r="D136" s="80" t="s">
        <v>1565</v>
      </c>
      <c r="E136" s="81" t="s">
        <v>539</v>
      </c>
      <c r="F136" s="19">
        <f>Internal!F136</f>
        <v>9</v>
      </c>
      <c r="G136" s="19">
        <f>Internal!K136</f>
        <v>5.8</v>
      </c>
      <c r="H136" s="18">
        <f ca="1">Internal!N136</f>
        <v>0</v>
      </c>
      <c r="I136" s="18">
        <f t="shared" ca="1" si="1"/>
        <v>2.6</v>
      </c>
      <c r="J136" s="20" t="str">
        <f>IF(Diemdanh!F134&gt;3.5, "Cấm thi","")</f>
        <v/>
      </c>
    </row>
    <row r="137" spans="2:10" s="21" customFormat="1" x14ac:dyDescent="0.25">
      <c r="B137" s="89">
        <v>128</v>
      </c>
      <c r="C137" s="79">
        <v>2101040172</v>
      </c>
      <c r="D137" s="80" t="s">
        <v>1356</v>
      </c>
      <c r="E137" s="81" t="s">
        <v>540</v>
      </c>
      <c r="F137" s="19">
        <f>Internal!F137</f>
        <v>0</v>
      </c>
      <c r="G137" s="19">
        <f>Internal!K137</f>
        <v>1.9</v>
      </c>
      <c r="H137" s="18">
        <f ca="1">Internal!N137</f>
        <v>0</v>
      </c>
      <c r="I137" s="18">
        <f t="shared" ca="1" si="1"/>
        <v>0.6</v>
      </c>
      <c r="J137" s="20" t="str">
        <f>IF(Diemdanh!F135&gt;3.5, "Cấm thi","")</f>
        <v/>
      </c>
    </row>
    <row r="138" spans="2:10" s="21" customFormat="1" x14ac:dyDescent="0.25">
      <c r="B138" s="89">
        <v>129</v>
      </c>
      <c r="C138" s="79">
        <v>2101040178</v>
      </c>
      <c r="D138" s="80" t="s">
        <v>1568</v>
      </c>
      <c r="E138" s="81" t="s">
        <v>537</v>
      </c>
      <c r="F138" s="19">
        <f>Internal!F138</f>
        <v>0</v>
      </c>
      <c r="G138" s="19">
        <f>Internal!K138</f>
        <v>0</v>
      </c>
      <c r="H138" s="18">
        <f ca="1">Internal!N138</f>
        <v>0</v>
      </c>
      <c r="I138" s="18" t="str">
        <f t="shared" si="1"/>
        <v/>
      </c>
      <c r="J138" s="20" t="str">
        <f>IF(Diemdanh!F136&gt;3.5, "Cấm thi","")</f>
        <v>Cấm thi</v>
      </c>
    </row>
    <row r="139" spans="2:10" s="21" customFormat="1" x14ac:dyDescent="0.25">
      <c r="B139" s="89">
        <v>130</v>
      </c>
      <c r="C139" s="79">
        <v>2101040179</v>
      </c>
      <c r="D139" s="80" t="s">
        <v>1331</v>
      </c>
      <c r="E139" s="81" t="s">
        <v>551</v>
      </c>
      <c r="F139" s="19">
        <f>Internal!F139</f>
        <v>9</v>
      </c>
      <c r="G139" s="19">
        <f>Internal!K139</f>
        <v>8.1</v>
      </c>
      <c r="H139" s="18">
        <f ca="1">Internal!N139</f>
        <v>0</v>
      </c>
      <c r="I139" s="18">
        <f t="shared" ref="I139:I202" ca="1" si="2">IF(J139="",ROUND((F139+G139*3+H139*6)/10,1),"")</f>
        <v>3.3</v>
      </c>
      <c r="J139" s="20" t="str">
        <f>IF(Diemdanh!F137&gt;3.5, "Cấm thi","")</f>
        <v/>
      </c>
    </row>
    <row r="140" spans="2:10" s="21" customFormat="1" x14ac:dyDescent="0.25">
      <c r="B140" s="89">
        <v>131</v>
      </c>
      <c r="C140" s="79">
        <v>2101040191</v>
      </c>
      <c r="D140" s="80" t="s">
        <v>183</v>
      </c>
      <c r="E140" s="81" t="s">
        <v>555</v>
      </c>
      <c r="F140" s="19">
        <f>Internal!F140</f>
        <v>9</v>
      </c>
      <c r="G140" s="19">
        <f>Internal!K140</f>
        <v>3.9</v>
      </c>
      <c r="H140" s="18">
        <f ca="1">Internal!N140</f>
        <v>0</v>
      </c>
      <c r="I140" s="18">
        <f t="shared" ca="1" si="2"/>
        <v>2.1</v>
      </c>
      <c r="J140" s="20" t="str">
        <f>IF(Diemdanh!F138&gt;3.5, "Cấm thi","")</f>
        <v/>
      </c>
    </row>
    <row r="141" spans="2:10" s="21" customFormat="1" x14ac:dyDescent="0.25">
      <c r="B141" s="89">
        <v>132</v>
      </c>
      <c r="C141" s="79">
        <v>2101040201</v>
      </c>
      <c r="D141" s="80" t="s">
        <v>591</v>
      </c>
      <c r="E141" s="81" t="s">
        <v>540</v>
      </c>
      <c r="F141" s="19">
        <f>Internal!F141</f>
        <v>9</v>
      </c>
      <c r="G141" s="19">
        <f>Internal!K141</f>
        <v>3.8</v>
      </c>
      <c r="H141" s="18">
        <f ca="1">Internal!N141</f>
        <v>0</v>
      </c>
      <c r="I141" s="18">
        <f t="shared" ca="1" si="2"/>
        <v>2</v>
      </c>
      <c r="J141" s="20" t="str">
        <f>IF(Diemdanh!F139&gt;3.5, "Cấm thi","")</f>
        <v/>
      </c>
    </row>
    <row r="142" spans="2:10" s="21" customFormat="1" x14ac:dyDescent="0.25">
      <c r="B142" s="89">
        <v>133</v>
      </c>
      <c r="C142" s="79">
        <v>2101040208</v>
      </c>
      <c r="D142" s="80" t="s">
        <v>1572</v>
      </c>
      <c r="E142" s="81" t="s">
        <v>534</v>
      </c>
      <c r="F142" s="19">
        <f>Internal!F142</f>
        <v>9</v>
      </c>
      <c r="G142" s="19">
        <f>Internal!K142</f>
        <v>7.8</v>
      </c>
      <c r="H142" s="18">
        <f ca="1">Internal!N142</f>
        <v>0</v>
      </c>
      <c r="I142" s="18">
        <f t="shared" ca="1" si="2"/>
        <v>3.2</v>
      </c>
      <c r="J142" s="20" t="str">
        <f>IF(Diemdanh!F140&gt;3.5, "Cấm thi","")</f>
        <v/>
      </c>
    </row>
    <row r="143" spans="2:10" s="21" customFormat="1" x14ac:dyDescent="0.25">
      <c r="B143" s="89">
        <v>134</v>
      </c>
      <c r="C143" s="79">
        <v>2101040209</v>
      </c>
      <c r="D143" s="80" t="s">
        <v>1574</v>
      </c>
      <c r="E143" s="81" t="s">
        <v>540</v>
      </c>
      <c r="F143" s="19">
        <f>Internal!F143</f>
        <v>9</v>
      </c>
      <c r="G143" s="19">
        <f>Internal!K143</f>
        <v>1.5</v>
      </c>
      <c r="H143" s="18">
        <f ca="1">Internal!N143</f>
        <v>0</v>
      </c>
      <c r="I143" s="18">
        <f t="shared" ca="1" si="2"/>
        <v>1.4</v>
      </c>
      <c r="J143" s="20" t="str">
        <f>IF(Diemdanh!F141&gt;3.5, "Cấm thi","")</f>
        <v/>
      </c>
    </row>
    <row r="144" spans="2:10" s="21" customFormat="1" x14ac:dyDescent="0.25">
      <c r="B144" s="89">
        <v>135</v>
      </c>
      <c r="C144" s="79">
        <v>2101040210</v>
      </c>
      <c r="D144" s="80" t="s">
        <v>1332</v>
      </c>
      <c r="E144" s="81" t="s">
        <v>569</v>
      </c>
      <c r="F144" s="19">
        <f>Internal!F144</f>
        <v>0</v>
      </c>
      <c r="G144" s="19">
        <f>Internal!K144</f>
        <v>1.8</v>
      </c>
      <c r="H144" s="18">
        <f ca="1">Internal!N144</f>
        <v>0</v>
      </c>
      <c r="I144" s="18">
        <f t="shared" ca="1" si="2"/>
        <v>0.5</v>
      </c>
      <c r="J144" s="20" t="str">
        <f>IF(Diemdanh!F142&gt;3.5, "Cấm thi","")</f>
        <v/>
      </c>
    </row>
    <row r="145" spans="2:11" s="21" customFormat="1" x14ac:dyDescent="0.25">
      <c r="B145" s="89">
        <v>136</v>
      </c>
      <c r="C145" s="79">
        <v>2101040214</v>
      </c>
      <c r="D145" s="80" t="s">
        <v>536</v>
      </c>
      <c r="E145" s="81" t="s">
        <v>537</v>
      </c>
      <c r="F145" s="19">
        <f>Internal!F145</f>
        <v>8</v>
      </c>
      <c r="G145" s="19">
        <f>Internal!K145</f>
        <v>0</v>
      </c>
      <c r="H145" s="18">
        <f ca="1">Internal!N145</f>
        <v>0</v>
      </c>
      <c r="I145" s="18">
        <f t="shared" ca="1" si="2"/>
        <v>0.8</v>
      </c>
      <c r="J145" s="20" t="str">
        <f>IF(Diemdanh!F143&gt;3.5, "Cấm thi","")</f>
        <v/>
      </c>
    </row>
    <row r="146" spans="2:11" s="21" customFormat="1" x14ac:dyDescent="0.25">
      <c r="B146" s="89">
        <v>137</v>
      </c>
      <c r="C146" s="79">
        <v>2101040215</v>
      </c>
      <c r="D146" s="80" t="s">
        <v>618</v>
      </c>
      <c r="E146" s="81" t="s">
        <v>534</v>
      </c>
      <c r="F146" s="19">
        <f>Internal!F146</f>
        <v>0</v>
      </c>
      <c r="G146" s="19">
        <f>Internal!K146</f>
        <v>0</v>
      </c>
      <c r="H146" s="18">
        <f ca="1">Internal!N146</f>
        <v>0</v>
      </c>
      <c r="I146" s="18">
        <f t="shared" ca="1" si="2"/>
        <v>0</v>
      </c>
      <c r="J146" s="20" t="str">
        <f>IF(Diemdanh!F144&gt;3.5, "Cấm thi","")</f>
        <v/>
      </c>
    </row>
    <row r="147" spans="2:11" s="21" customFormat="1" x14ac:dyDescent="0.25">
      <c r="B147" s="89">
        <v>138</v>
      </c>
      <c r="C147" s="79">
        <v>2201040021</v>
      </c>
      <c r="D147" s="80" t="s">
        <v>1577</v>
      </c>
      <c r="E147" s="81" t="s">
        <v>1385</v>
      </c>
      <c r="F147" s="19">
        <f>Internal!F147</f>
        <v>0</v>
      </c>
      <c r="G147" s="19">
        <f>Internal!K147</f>
        <v>0</v>
      </c>
      <c r="H147" s="18">
        <f ca="1">Internal!N147</f>
        <v>0</v>
      </c>
      <c r="I147" s="18">
        <f t="shared" ca="1" si="2"/>
        <v>0</v>
      </c>
      <c r="J147" s="20" t="str">
        <f>IF(Diemdanh!F145&gt;3.5, "Cấm thi","")</f>
        <v/>
      </c>
    </row>
    <row r="148" spans="2:11" s="21" customFormat="1" x14ac:dyDescent="0.25">
      <c r="B148" s="89">
        <v>139</v>
      </c>
      <c r="C148" s="79">
        <v>2201040031</v>
      </c>
      <c r="D148" s="80" t="s">
        <v>1579</v>
      </c>
      <c r="E148" s="81" t="s">
        <v>1507</v>
      </c>
      <c r="F148" s="19">
        <f>Internal!F148</f>
        <v>0</v>
      </c>
      <c r="G148" s="19">
        <f>Internal!K148</f>
        <v>8.1</v>
      </c>
      <c r="H148" s="18">
        <f ca="1">Internal!N148</f>
        <v>0</v>
      </c>
      <c r="I148" s="18">
        <f t="shared" ca="1" si="2"/>
        <v>2.4</v>
      </c>
      <c r="J148" s="20" t="str">
        <f>IF(Diemdanh!F146&gt;3.5, "Cấm thi","")</f>
        <v/>
      </c>
      <c r="K148" s="21">
        <v>8</v>
      </c>
    </row>
    <row r="149" spans="2:11" s="21" customFormat="1" x14ac:dyDescent="0.25">
      <c r="B149" s="89">
        <v>140</v>
      </c>
      <c r="C149" s="79">
        <v>2201040048</v>
      </c>
      <c r="D149" s="80" t="s">
        <v>1581</v>
      </c>
      <c r="E149" s="81" t="s">
        <v>1385</v>
      </c>
      <c r="F149" s="19">
        <f>Internal!F149</f>
        <v>9</v>
      </c>
      <c r="G149" s="19">
        <f>Internal!K149</f>
        <v>7.9</v>
      </c>
      <c r="H149" s="18">
        <f ca="1">Internal!N149</f>
        <v>0</v>
      </c>
      <c r="I149" s="18">
        <f t="shared" ca="1" si="2"/>
        <v>3.3</v>
      </c>
      <c r="J149" s="20" t="str">
        <f>IF(Diemdanh!F147&gt;3.5, "Cấm thi","")</f>
        <v/>
      </c>
      <c r="K149" s="21">
        <v>5</v>
      </c>
    </row>
    <row r="150" spans="2:11" s="21" customFormat="1" x14ac:dyDescent="0.25">
      <c r="B150" s="89">
        <v>141</v>
      </c>
      <c r="C150" s="79">
        <v>2201040114</v>
      </c>
      <c r="D150" s="80" t="s">
        <v>1583</v>
      </c>
      <c r="E150" s="81" t="s">
        <v>1391</v>
      </c>
      <c r="F150" s="19">
        <f>Internal!F150</f>
        <v>8</v>
      </c>
      <c r="G150" s="19">
        <f>Internal!K150</f>
        <v>3.4</v>
      </c>
      <c r="H150" s="18">
        <f ca="1">Internal!N150</f>
        <v>0</v>
      </c>
      <c r="I150" s="18">
        <f t="shared" ca="1" si="2"/>
        <v>1.8</v>
      </c>
      <c r="J150" s="20" t="str">
        <f>IF(Diemdanh!F148&gt;3.5, "Cấm thi","")</f>
        <v/>
      </c>
      <c r="K150" s="21">
        <v>3</v>
      </c>
    </row>
    <row r="151" spans="2:11" s="21" customFormat="1" x14ac:dyDescent="0.25">
      <c r="B151" s="89">
        <v>142</v>
      </c>
      <c r="C151" s="79">
        <v>2201040150</v>
      </c>
      <c r="D151" s="80" t="s">
        <v>1585</v>
      </c>
      <c r="E151" s="81" t="s">
        <v>1476</v>
      </c>
      <c r="F151" s="19">
        <f>Internal!F151</f>
        <v>0</v>
      </c>
      <c r="G151" s="19">
        <f>Internal!K151</f>
        <v>1.9</v>
      </c>
      <c r="H151" s="18">
        <f ca="1">Internal!N151</f>
        <v>0</v>
      </c>
      <c r="I151" s="18">
        <f t="shared" ca="1" si="2"/>
        <v>0.6</v>
      </c>
      <c r="J151" s="20" t="str">
        <f>IF(Diemdanh!F149&gt;3.5, "Cấm thi","")</f>
        <v/>
      </c>
    </row>
    <row r="152" spans="2:11" s="21" customFormat="1" x14ac:dyDescent="0.25">
      <c r="B152" s="89">
        <v>143</v>
      </c>
      <c r="C152" s="79">
        <v>2201040160</v>
      </c>
      <c r="D152" s="80" t="s">
        <v>1587</v>
      </c>
      <c r="E152" s="81" t="s">
        <v>1406</v>
      </c>
      <c r="F152" s="19">
        <f>Internal!F152</f>
        <v>8</v>
      </c>
      <c r="G152" s="19">
        <f>Internal!K152</f>
        <v>3.9</v>
      </c>
      <c r="H152" s="18">
        <f ca="1">Internal!N152</f>
        <v>0</v>
      </c>
      <c r="I152" s="18">
        <f t="shared" ca="1" si="2"/>
        <v>2</v>
      </c>
      <c r="J152" s="20" t="str">
        <f>IF(Diemdanh!F150&gt;3.5, "Cấm thi","")</f>
        <v/>
      </c>
      <c r="K152" s="21">
        <v>6</v>
      </c>
    </row>
    <row r="153" spans="2:11" s="21" customFormat="1" x14ac:dyDescent="0.25">
      <c r="B153" s="89">
        <v>144</v>
      </c>
      <c r="C153" s="79">
        <v>2301040095</v>
      </c>
      <c r="D153" s="80" t="s">
        <v>1589</v>
      </c>
      <c r="E153" s="81" t="s">
        <v>1385</v>
      </c>
      <c r="F153" s="19">
        <f>Internal!F153</f>
        <v>0</v>
      </c>
      <c r="G153" s="19">
        <f>Internal!K153</f>
        <v>0</v>
      </c>
      <c r="H153" s="18">
        <f ca="1">Internal!N153</f>
        <v>0</v>
      </c>
      <c r="I153" s="18" t="str">
        <f t="shared" si="2"/>
        <v/>
      </c>
      <c r="J153" s="20" t="str">
        <f>IF(Diemdanh!F151&gt;3.5, "Cấm thi","")</f>
        <v>Cấm thi</v>
      </c>
      <c r="K153" s="21">
        <v>8.5</v>
      </c>
    </row>
    <row r="154" spans="2:11" s="21" customFormat="1" x14ac:dyDescent="0.25">
      <c r="B154" s="89">
        <v>145</v>
      </c>
      <c r="C154" s="55">
        <v>1901040042</v>
      </c>
      <c r="D154" s="56" t="s">
        <v>595</v>
      </c>
      <c r="E154" s="57" t="s">
        <v>15</v>
      </c>
      <c r="F154" s="19">
        <f>Internal!F154</f>
        <v>0</v>
      </c>
      <c r="G154" s="19">
        <f>Internal!K154</f>
        <v>0</v>
      </c>
      <c r="H154" s="18">
        <f ca="1">Internal!N154</f>
        <v>0</v>
      </c>
      <c r="I154" s="18" t="str">
        <f t="shared" si="2"/>
        <v/>
      </c>
      <c r="J154" s="20" t="str">
        <f>IF(Diemdanh!F152&gt;3.5, "Cấm thi","")</f>
        <v>Cấm thi</v>
      </c>
      <c r="K154" s="21">
        <v>4.5</v>
      </c>
    </row>
    <row r="155" spans="2:11" s="21" customFormat="1" x14ac:dyDescent="0.25">
      <c r="B155" s="89">
        <v>146</v>
      </c>
      <c r="C155" s="55">
        <v>2101060010</v>
      </c>
      <c r="D155" s="56" t="s">
        <v>561</v>
      </c>
      <c r="E155" s="57" t="s">
        <v>562</v>
      </c>
      <c r="F155" s="19">
        <f>Internal!F155</f>
        <v>0</v>
      </c>
      <c r="G155" s="19">
        <f>Internal!K155</f>
        <v>2.2999999999999998</v>
      </c>
      <c r="H155" s="18">
        <f ca="1">Internal!N155</f>
        <v>0</v>
      </c>
      <c r="I155" s="18">
        <f t="shared" ca="1" si="2"/>
        <v>0.7</v>
      </c>
      <c r="J155" s="20" t="str">
        <f>IF(Diemdanh!F153&gt;3.5, "Cấm thi","")</f>
        <v/>
      </c>
    </row>
    <row r="156" spans="2:11" s="21" customFormat="1" x14ac:dyDescent="0.25">
      <c r="B156" s="89">
        <v>147</v>
      </c>
      <c r="C156" s="55">
        <v>2101060016</v>
      </c>
      <c r="D156" s="56" t="s">
        <v>1347</v>
      </c>
      <c r="E156" s="57" t="s">
        <v>565</v>
      </c>
      <c r="F156" s="19">
        <f>Internal!F156</f>
        <v>8</v>
      </c>
      <c r="G156" s="19">
        <f>Internal!K156</f>
        <v>2.2999999999999998</v>
      </c>
      <c r="H156" s="18">
        <f ca="1">Internal!N156</f>
        <v>0</v>
      </c>
      <c r="I156" s="18">
        <f t="shared" ca="1" si="2"/>
        <v>1.5</v>
      </c>
      <c r="J156" s="20" t="str">
        <f>IF(Diemdanh!F154&gt;3.5, "Cấm thi","")</f>
        <v/>
      </c>
      <c r="K156" s="21">
        <v>4.5</v>
      </c>
    </row>
    <row r="157" spans="2:11" s="21" customFormat="1" x14ac:dyDescent="0.25">
      <c r="B157" s="89">
        <v>148</v>
      </c>
      <c r="C157" s="55">
        <v>2101060026</v>
      </c>
      <c r="D157" s="56" t="s">
        <v>1592</v>
      </c>
      <c r="E157" s="57" t="s">
        <v>538</v>
      </c>
      <c r="F157" s="19">
        <f>Internal!F157</f>
        <v>8</v>
      </c>
      <c r="G157" s="19">
        <f>Internal!K157</f>
        <v>0</v>
      </c>
      <c r="H157" s="18">
        <f ca="1">Internal!N157</f>
        <v>0</v>
      </c>
      <c r="I157" s="18">
        <f t="shared" ca="1" si="2"/>
        <v>0.8</v>
      </c>
      <c r="J157" s="20" t="str">
        <f>IF(Diemdanh!F155&gt;3.5, "Cấm thi","")</f>
        <v/>
      </c>
      <c r="K157" s="21">
        <v>3</v>
      </c>
    </row>
    <row r="158" spans="2:11" s="21" customFormat="1" x14ac:dyDescent="0.25">
      <c r="B158" s="89">
        <v>149</v>
      </c>
      <c r="C158" s="55">
        <v>2101060030</v>
      </c>
      <c r="D158" s="56" t="s">
        <v>1358</v>
      </c>
      <c r="E158" s="57" t="s">
        <v>562</v>
      </c>
      <c r="F158" s="19">
        <f>Internal!F158</f>
        <v>8</v>
      </c>
      <c r="G158" s="19">
        <f>Internal!K158</f>
        <v>8.3000000000000007</v>
      </c>
      <c r="H158" s="18">
        <f ca="1">Internal!N158</f>
        <v>0</v>
      </c>
      <c r="I158" s="18">
        <f t="shared" ca="1" si="2"/>
        <v>3.3</v>
      </c>
      <c r="J158" s="20" t="str">
        <f>IF(Diemdanh!F156&gt;3.5, "Cấm thi","")</f>
        <v/>
      </c>
      <c r="K158" s="21">
        <v>5</v>
      </c>
    </row>
    <row r="159" spans="2:11" s="21" customFormat="1" x14ac:dyDescent="0.25">
      <c r="B159" s="89">
        <v>150</v>
      </c>
      <c r="C159" s="55">
        <v>2101060032</v>
      </c>
      <c r="D159" s="56" t="s">
        <v>1348</v>
      </c>
      <c r="E159" s="57" t="s">
        <v>565</v>
      </c>
      <c r="F159" s="19">
        <f>Internal!F159</f>
        <v>0</v>
      </c>
      <c r="G159" s="19">
        <f>Internal!K159</f>
        <v>2.2999999999999998</v>
      </c>
      <c r="H159" s="18">
        <f ca="1">Internal!N159</f>
        <v>0</v>
      </c>
      <c r="I159" s="18">
        <f t="shared" ca="1" si="2"/>
        <v>0.7</v>
      </c>
      <c r="J159" s="20" t="str">
        <f>IF(Diemdanh!F157&gt;3.5, "Cấm thi","")</f>
        <v/>
      </c>
      <c r="K159" s="21">
        <v>4.5</v>
      </c>
    </row>
    <row r="160" spans="2:11" s="21" customFormat="1" x14ac:dyDescent="0.25">
      <c r="B160" s="89">
        <v>151</v>
      </c>
      <c r="C160" s="55">
        <v>2101060033</v>
      </c>
      <c r="D160" s="56" t="s">
        <v>1596</v>
      </c>
      <c r="E160" s="57" t="s">
        <v>538</v>
      </c>
      <c r="F160" s="19">
        <f>Internal!F160</f>
        <v>8</v>
      </c>
      <c r="G160" s="19">
        <f>Internal!K160</f>
        <v>3.3</v>
      </c>
      <c r="H160" s="18">
        <f ca="1">Internal!N160</f>
        <v>0</v>
      </c>
      <c r="I160" s="18">
        <f t="shared" ca="1" si="2"/>
        <v>1.8</v>
      </c>
      <c r="J160" s="20" t="str">
        <f>IF(Diemdanh!F158&gt;3.5, "Cấm thi","")</f>
        <v/>
      </c>
      <c r="K160" s="21">
        <v>8.5</v>
      </c>
    </row>
    <row r="161" spans="2:11" s="21" customFormat="1" x14ac:dyDescent="0.25">
      <c r="B161" s="89">
        <v>152</v>
      </c>
      <c r="C161" s="55">
        <v>2101060038</v>
      </c>
      <c r="D161" s="56" t="s">
        <v>573</v>
      </c>
      <c r="E161" s="57" t="s">
        <v>562</v>
      </c>
      <c r="F161" s="19">
        <f>Internal!F161</f>
        <v>10</v>
      </c>
      <c r="G161" s="19">
        <f>Internal!K161</f>
        <v>4</v>
      </c>
      <c r="H161" s="18">
        <f ca="1">Internal!N161</f>
        <v>0</v>
      </c>
      <c r="I161" s="18">
        <f t="shared" ca="1" si="2"/>
        <v>2.2000000000000002</v>
      </c>
      <c r="J161" s="20" t="str">
        <f>IF(Diemdanh!F159&gt;3.5, "Cấm thi","")</f>
        <v/>
      </c>
    </row>
    <row r="162" spans="2:11" s="21" customFormat="1" x14ac:dyDescent="0.25">
      <c r="B162" s="89">
        <v>153</v>
      </c>
      <c r="C162" s="55">
        <v>2101060047</v>
      </c>
      <c r="D162" s="56" t="s">
        <v>1341</v>
      </c>
      <c r="E162" s="57" t="s">
        <v>538</v>
      </c>
      <c r="F162" s="19">
        <f>Internal!F162</f>
        <v>0</v>
      </c>
      <c r="G162" s="19">
        <f>Internal!K162</f>
        <v>3.1</v>
      </c>
      <c r="H162" s="18">
        <f ca="1">Internal!N162</f>
        <v>0</v>
      </c>
      <c r="I162" s="18">
        <f t="shared" ca="1" si="2"/>
        <v>0.9</v>
      </c>
      <c r="J162" s="20" t="str">
        <f>IF(Diemdanh!F160&gt;3.5, "Cấm thi","")</f>
        <v/>
      </c>
      <c r="K162" s="21">
        <v>6</v>
      </c>
    </row>
    <row r="163" spans="2:11" s="21" customFormat="1" x14ac:dyDescent="0.25">
      <c r="B163" s="89">
        <v>154</v>
      </c>
      <c r="C163" s="55">
        <v>2101060051</v>
      </c>
      <c r="D163" s="56" t="s">
        <v>1342</v>
      </c>
      <c r="E163" s="57" t="s">
        <v>538</v>
      </c>
      <c r="F163" s="19">
        <f>Internal!F163</f>
        <v>0</v>
      </c>
      <c r="G163" s="19">
        <f>Internal!K163</f>
        <v>1.5</v>
      </c>
      <c r="H163" s="18">
        <f ca="1">Internal!N163</f>
        <v>0</v>
      </c>
      <c r="I163" s="18">
        <f t="shared" ca="1" si="2"/>
        <v>0.5</v>
      </c>
      <c r="J163" s="20" t="str">
        <f>IF(Diemdanh!F161&gt;3.5, "Cấm thi","")</f>
        <v/>
      </c>
    </row>
    <row r="164" spans="2:11" s="21" customFormat="1" x14ac:dyDescent="0.25">
      <c r="B164" s="89">
        <v>155</v>
      </c>
      <c r="C164" s="55">
        <v>2101060053</v>
      </c>
      <c r="D164" s="56" t="s">
        <v>1349</v>
      </c>
      <c r="E164" s="57" t="s">
        <v>565</v>
      </c>
      <c r="F164" s="19">
        <f>Internal!F164</f>
        <v>0</v>
      </c>
      <c r="G164" s="19">
        <f>Internal!K164</f>
        <v>6.3</v>
      </c>
      <c r="H164" s="18">
        <f ca="1">Internal!N164</f>
        <v>0</v>
      </c>
      <c r="I164" s="18">
        <f t="shared" ca="1" si="2"/>
        <v>1.9</v>
      </c>
      <c r="J164" s="20" t="str">
        <f>IF(Diemdanh!F162&gt;3.5, "Cấm thi","")</f>
        <v/>
      </c>
    </row>
    <row r="165" spans="2:11" s="21" customFormat="1" x14ac:dyDescent="0.25">
      <c r="B165" s="89">
        <v>156</v>
      </c>
      <c r="C165" s="55">
        <v>2101060056</v>
      </c>
      <c r="D165" s="56" t="s">
        <v>1359</v>
      </c>
      <c r="E165" s="57" t="s">
        <v>562</v>
      </c>
      <c r="F165" s="19">
        <f>Internal!F165</f>
        <v>0</v>
      </c>
      <c r="G165" s="19">
        <f>Internal!K165</f>
        <v>0</v>
      </c>
      <c r="H165" s="18">
        <f ca="1">Internal!N165</f>
        <v>0</v>
      </c>
      <c r="I165" s="18">
        <f t="shared" ca="1" si="2"/>
        <v>0</v>
      </c>
      <c r="J165" s="20" t="str">
        <f>IF(Diemdanh!F163&gt;3.5, "Cấm thi","")</f>
        <v/>
      </c>
    </row>
    <row r="166" spans="2:11" s="21" customFormat="1" x14ac:dyDescent="0.25">
      <c r="B166" s="89">
        <v>157</v>
      </c>
      <c r="C166" s="55">
        <v>2101060060</v>
      </c>
      <c r="D166" s="56" t="s">
        <v>1602</v>
      </c>
      <c r="E166" s="57" t="s">
        <v>562</v>
      </c>
      <c r="F166" s="19">
        <f>Internal!F166</f>
        <v>8</v>
      </c>
      <c r="G166" s="19">
        <f>Internal!K166</f>
        <v>3.3</v>
      </c>
      <c r="H166" s="18">
        <f ca="1">Internal!N166</f>
        <v>0</v>
      </c>
      <c r="I166" s="18">
        <f t="shared" ca="1" si="2"/>
        <v>1.8</v>
      </c>
      <c r="J166" s="20" t="str">
        <f>IF(Diemdanh!F164&gt;3.5, "Cấm thi","")</f>
        <v/>
      </c>
    </row>
    <row r="167" spans="2:11" s="21" customFormat="1" x14ac:dyDescent="0.25">
      <c r="B167" s="89">
        <v>158</v>
      </c>
      <c r="C167" s="55">
        <v>2101060067</v>
      </c>
      <c r="D167" s="56" t="s">
        <v>564</v>
      </c>
      <c r="E167" s="57" t="s">
        <v>565</v>
      </c>
      <c r="F167" s="19">
        <f>Internal!F167</f>
        <v>0</v>
      </c>
      <c r="G167" s="19">
        <f>Internal!K167</f>
        <v>3.5</v>
      </c>
      <c r="H167" s="18">
        <f ca="1">Internal!N167</f>
        <v>0</v>
      </c>
      <c r="I167" s="18" t="str">
        <f t="shared" si="2"/>
        <v/>
      </c>
      <c r="J167" s="20" t="str">
        <f>IF(Diemdanh!F165&gt;3.5, "Cấm thi","")</f>
        <v>Cấm thi</v>
      </c>
    </row>
    <row r="168" spans="2:11" s="21" customFormat="1" x14ac:dyDescent="0.25">
      <c r="B168" s="89">
        <v>159</v>
      </c>
      <c r="C168" s="55">
        <v>2101060071</v>
      </c>
      <c r="D168" s="56" t="s">
        <v>575</v>
      </c>
      <c r="E168" s="57" t="s">
        <v>538</v>
      </c>
      <c r="F168" s="19">
        <f>Internal!F168</f>
        <v>8</v>
      </c>
      <c r="G168" s="19">
        <f>Internal!K168</f>
        <v>3.8</v>
      </c>
      <c r="H168" s="18">
        <f ca="1">Internal!N168</f>
        <v>0</v>
      </c>
      <c r="I168" s="18">
        <f t="shared" ca="1" si="2"/>
        <v>1.9</v>
      </c>
      <c r="J168" s="20" t="str">
        <f>IF(Diemdanh!F166&gt;3.5, "Cấm thi","")</f>
        <v/>
      </c>
    </row>
    <row r="169" spans="2:11" s="21" customFormat="1" x14ac:dyDescent="0.25">
      <c r="B169" s="89">
        <v>160</v>
      </c>
      <c r="C169" s="55">
        <v>2101060080</v>
      </c>
      <c r="D169" s="56" t="s">
        <v>1604</v>
      </c>
      <c r="E169" s="57" t="s">
        <v>538</v>
      </c>
      <c r="F169" s="19">
        <f>Internal!F169</f>
        <v>8</v>
      </c>
      <c r="G169" s="19">
        <f>Internal!K169</f>
        <v>2</v>
      </c>
      <c r="H169" s="18">
        <f ca="1">Internal!N169</f>
        <v>0</v>
      </c>
      <c r="I169" s="18">
        <f t="shared" ca="1" si="2"/>
        <v>1.4</v>
      </c>
      <c r="J169" s="20" t="str">
        <f>IF(Diemdanh!F167&gt;3.5, "Cấm thi","")</f>
        <v/>
      </c>
    </row>
    <row r="170" spans="2:11" s="21" customFormat="1" x14ac:dyDescent="0.25">
      <c r="B170" s="89">
        <v>161</v>
      </c>
      <c r="C170" s="55">
        <v>2101060082</v>
      </c>
      <c r="D170" s="56" t="s">
        <v>1606</v>
      </c>
      <c r="E170" s="69" t="s">
        <v>565</v>
      </c>
      <c r="F170" s="19">
        <f>Internal!F170</f>
        <v>8</v>
      </c>
      <c r="G170" s="19">
        <f>Internal!K170</f>
        <v>5.8</v>
      </c>
      <c r="H170" s="18">
        <f ca="1">Internal!N170</f>
        <v>0</v>
      </c>
      <c r="I170" s="18">
        <f t="shared" ca="1" si="2"/>
        <v>2.5</v>
      </c>
      <c r="J170" s="20" t="str">
        <f>IF(Diemdanh!F168&gt;3.5, "Cấm thi","")</f>
        <v/>
      </c>
    </row>
    <row r="171" spans="2:11" s="21" customFormat="1" x14ac:dyDescent="0.25">
      <c r="B171" s="89">
        <v>162</v>
      </c>
      <c r="C171" s="55">
        <v>2101060085</v>
      </c>
      <c r="D171" s="56" t="s">
        <v>1360</v>
      </c>
      <c r="E171" s="72" t="s">
        <v>562</v>
      </c>
      <c r="F171" s="19">
        <f>Internal!F171</f>
        <v>0</v>
      </c>
      <c r="G171" s="19">
        <f>Internal!K171</f>
        <v>3.5</v>
      </c>
      <c r="H171" s="18">
        <f ca="1">Internal!N171</f>
        <v>0</v>
      </c>
      <c r="I171" s="18">
        <f t="shared" ca="1" si="2"/>
        <v>1.1000000000000001</v>
      </c>
      <c r="J171" s="20" t="str">
        <f>IF(Diemdanh!F169&gt;3.5, "Cấm thi","")</f>
        <v/>
      </c>
    </row>
    <row r="172" spans="2:11" s="21" customFormat="1" x14ac:dyDescent="0.25">
      <c r="B172" s="89">
        <v>163</v>
      </c>
      <c r="C172" s="55">
        <v>2201040009</v>
      </c>
      <c r="D172" s="56" t="s">
        <v>1609</v>
      </c>
      <c r="E172" s="72" t="s">
        <v>1385</v>
      </c>
      <c r="F172" s="19">
        <f>Internal!F172</f>
        <v>0</v>
      </c>
      <c r="G172" s="19">
        <f>Internal!K172</f>
        <v>8.3000000000000007</v>
      </c>
      <c r="H172" s="18">
        <f ca="1">Internal!N172</f>
        <v>0</v>
      </c>
      <c r="I172" s="18">
        <f t="shared" ca="1" si="2"/>
        <v>2.5</v>
      </c>
      <c r="J172" s="20" t="str">
        <f>IF(Diemdanh!F170&gt;3.5, "Cấm thi","")</f>
        <v/>
      </c>
    </row>
    <row r="173" spans="2:11" s="21" customFormat="1" x14ac:dyDescent="0.25">
      <c r="B173" s="89">
        <v>164</v>
      </c>
      <c r="C173" s="55">
        <v>2201040057</v>
      </c>
      <c r="D173" s="56" t="s">
        <v>1611</v>
      </c>
      <c r="E173" s="72" t="s">
        <v>1395</v>
      </c>
      <c r="F173" s="19">
        <f>Internal!F173</f>
        <v>0</v>
      </c>
      <c r="G173" s="19">
        <f>Internal!K173</f>
        <v>5</v>
      </c>
      <c r="H173" s="18">
        <f ca="1">Internal!N173</f>
        <v>0</v>
      </c>
      <c r="I173" s="18">
        <f t="shared" ca="1" si="2"/>
        <v>1.5</v>
      </c>
      <c r="J173" s="20" t="str">
        <f>IF(Diemdanh!F171&gt;3.5, "Cấm thi","")</f>
        <v/>
      </c>
    </row>
    <row r="174" spans="2:11" s="21" customFormat="1" x14ac:dyDescent="0.35">
      <c r="B174" s="89">
        <v>165</v>
      </c>
      <c r="C174" s="70">
        <v>2201040087</v>
      </c>
      <c r="D174" s="71" t="s">
        <v>1589</v>
      </c>
      <c r="E174" s="72" t="s">
        <v>1391</v>
      </c>
      <c r="F174" s="19">
        <f>Internal!F174</f>
        <v>8</v>
      </c>
      <c r="G174" s="19">
        <f>Internal!K174</f>
        <v>0</v>
      </c>
      <c r="H174" s="18">
        <f ca="1">Internal!N174</f>
        <v>0</v>
      </c>
      <c r="I174" s="18">
        <f t="shared" ca="1" si="2"/>
        <v>0.8</v>
      </c>
      <c r="J174" s="20" t="str">
        <f>IF(Diemdanh!F172&gt;3.5, "Cấm thi","")</f>
        <v/>
      </c>
    </row>
    <row r="175" spans="2:11" s="21" customFormat="1" x14ac:dyDescent="0.35">
      <c r="B175" s="89">
        <v>166</v>
      </c>
      <c r="C175" s="70">
        <v>2201040088</v>
      </c>
      <c r="D175" s="71" t="s">
        <v>1614</v>
      </c>
      <c r="E175" s="72" t="s">
        <v>1507</v>
      </c>
      <c r="F175" s="19">
        <f>Internal!F175</f>
        <v>0</v>
      </c>
      <c r="G175" s="19">
        <f>Internal!K175</f>
        <v>0</v>
      </c>
      <c r="H175" s="18">
        <f ca="1">Internal!N175</f>
        <v>0</v>
      </c>
      <c r="I175" s="18" t="str">
        <f t="shared" si="2"/>
        <v/>
      </c>
      <c r="J175" s="20" t="str">
        <f>IF(Diemdanh!F173&gt;3.5, "Cấm thi","")</f>
        <v>Cấm thi</v>
      </c>
    </row>
    <row r="176" spans="2:11" s="21" customFormat="1" x14ac:dyDescent="0.35">
      <c r="B176" s="89">
        <v>167</v>
      </c>
      <c r="C176" s="70">
        <v>2201040093</v>
      </c>
      <c r="D176" s="71" t="s">
        <v>1616</v>
      </c>
      <c r="E176" s="72" t="s">
        <v>1395</v>
      </c>
      <c r="F176" s="19">
        <f>Internal!F176</f>
        <v>0</v>
      </c>
      <c r="G176" s="19">
        <f>Internal!K176</f>
        <v>1.3</v>
      </c>
      <c r="H176" s="18">
        <f ca="1">Internal!N176</f>
        <v>0</v>
      </c>
      <c r="I176" s="18">
        <f t="shared" ca="1" si="2"/>
        <v>0.4</v>
      </c>
      <c r="J176" s="20" t="str">
        <f>IF(Diemdanh!F174&gt;3.5, "Cấm thi","")</f>
        <v/>
      </c>
    </row>
    <row r="177" spans="2:10" s="21" customFormat="1" x14ac:dyDescent="0.35">
      <c r="B177" s="89">
        <v>168</v>
      </c>
      <c r="C177" s="70">
        <v>2201040094</v>
      </c>
      <c r="D177" s="71" t="s">
        <v>1618</v>
      </c>
      <c r="E177" s="72" t="s">
        <v>1507</v>
      </c>
      <c r="F177" s="19">
        <f>Internal!F177</f>
        <v>0</v>
      </c>
      <c r="G177" s="19">
        <f>Internal!K177</f>
        <v>5</v>
      </c>
      <c r="H177" s="18">
        <f ca="1">Internal!N177</f>
        <v>0</v>
      </c>
      <c r="I177" s="18">
        <f t="shared" ca="1" si="2"/>
        <v>1.5</v>
      </c>
      <c r="J177" s="20" t="str">
        <f>IF(Diemdanh!F175&gt;3.5, "Cấm thi","")</f>
        <v/>
      </c>
    </row>
    <row r="178" spans="2:10" s="21" customFormat="1" x14ac:dyDescent="0.35">
      <c r="B178" s="89">
        <v>169</v>
      </c>
      <c r="C178" s="70">
        <v>2201040098</v>
      </c>
      <c r="D178" s="71" t="s">
        <v>1620</v>
      </c>
      <c r="E178" s="72" t="s">
        <v>1406</v>
      </c>
      <c r="F178" s="19">
        <f>Internal!F178</f>
        <v>8</v>
      </c>
      <c r="G178" s="19">
        <f>Internal!K178</f>
        <v>6.4</v>
      </c>
      <c r="H178" s="18">
        <f ca="1">Internal!N178</f>
        <v>0</v>
      </c>
      <c r="I178" s="18">
        <f t="shared" ca="1" si="2"/>
        <v>2.7</v>
      </c>
      <c r="J178" s="20" t="str">
        <f>IF(Diemdanh!F176&gt;3.5, "Cấm thi","")</f>
        <v/>
      </c>
    </row>
    <row r="179" spans="2:10" s="21" customFormat="1" x14ac:dyDescent="0.35">
      <c r="B179" s="89">
        <v>170</v>
      </c>
      <c r="C179" s="70">
        <v>2201040104</v>
      </c>
      <c r="D179" s="71" t="s">
        <v>1622</v>
      </c>
      <c r="E179" s="72" t="s">
        <v>1395</v>
      </c>
      <c r="F179" s="19">
        <f>Internal!F179</f>
        <v>0</v>
      </c>
      <c r="G179" s="19">
        <f>Internal!K179</f>
        <v>5.9</v>
      </c>
      <c r="H179" s="18">
        <f ca="1">Internal!N179</f>
        <v>0</v>
      </c>
      <c r="I179" s="18">
        <f t="shared" ca="1" si="2"/>
        <v>1.8</v>
      </c>
      <c r="J179" s="20" t="str">
        <f>IF(Diemdanh!F177&gt;3.5, "Cấm thi","")</f>
        <v/>
      </c>
    </row>
    <row r="180" spans="2:10" s="21" customFormat="1" x14ac:dyDescent="0.35">
      <c r="B180" s="89">
        <v>171</v>
      </c>
      <c r="C180" s="70">
        <v>2201040119</v>
      </c>
      <c r="D180" s="71" t="s">
        <v>1624</v>
      </c>
      <c r="E180" s="72" t="s">
        <v>1406</v>
      </c>
      <c r="F180" s="19">
        <f>Internal!F180</f>
        <v>8</v>
      </c>
      <c r="G180" s="19">
        <f>Internal!K180</f>
        <v>3.5</v>
      </c>
      <c r="H180" s="18">
        <f ca="1">Internal!N180</f>
        <v>0</v>
      </c>
      <c r="I180" s="18">
        <f t="shared" ca="1" si="2"/>
        <v>1.9</v>
      </c>
      <c r="J180" s="20" t="str">
        <f>IF(Diemdanh!F178&gt;3.5, "Cấm thi","")</f>
        <v/>
      </c>
    </row>
    <row r="181" spans="2:10" s="21" customFormat="1" x14ac:dyDescent="0.35">
      <c r="B181" s="89">
        <v>172</v>
      </c>
      <c r="C181" s="70">
        <v>2201040146</v>
      </c>
      <c r="D181" s="71" t="s">
        <v>1626</v>
      </c>
      <c r="E181" s="72" t="s">
        <v>1395</v>
      </c>
      <c r="F181" s="19">
        <f>Internal!F181</f>
        <v>0</v>
      </c>
      <c r="G181" s="19">
        <f>Internal!K181</f>
        <v>3.3</v>
      </c>
      <c r="H181" s="18">
        <f ca="1">Internal!N181</f>
        <v>0</v>
      </c>
      <c r="I181" s="18">
        <f t="shared" ca="1" si="2"/>
        <v>1</v>
      </c>
      <c r="J181" s="20" t="str">
        <f>IF(Diemdanh!F179&gt;3.5, "Cấm thi","")</f>
        <v/>
      </c>
    </row>
    <row r="182" spans="2:10" s="21" customFormat="1" x14ac:dyDescent="0.35">
      <c r="B182" s="89">
        <v>173</v>
      </c>
      <c r="C182" s="70">
        <v>2201040159</v>
      </c>
      <c r="D182" s="71" t="s">
        <v>1628</v>
      </c>
      <c r="E182" s="72" t="s">
        <v>1391</v>
      </c>
      <c r="F182" s="19">
        <f>Internal!F182</f>
        <v>0</v>
      </c>
      <c r="G182" s="19">
        <f>Internal!K182</f>
        <v>1.5</v>
      </c>
      <c r="H182" s="18">
        <f ca="1">Internal!N182</f>
        <v>0</v>
      </c>
      <c r="I182" s="18">
        <f t="shared" ca="1" si="2"/>
        <v>0.5</v>
      </c>
      <c r="J182" s="20" t="str">
        <f>IF(Diemdanh!F180&gt;3.5, "Cấm thi","")</f>
        <v/>
      </c>
    </row>
    <row r="183" spans="2:10" s="21" customFormat="1" x14ac:dyDescent="0.35">
      <c r="B183" s="89">
        <v>174</v>
      </c>
      <c r="C183" s="70">
        <v>2201040163</v>
      </c>
      <c r="D183" s="71" t="s">
        <v>58</v>
      </c>
      <c r="E183" s="72" t="s">
        <v>1395</v>
      </c>
      <c r="F183" s="19">
        <f>Internal!F183</f>
        <v>8</v>
      </c>
      <c r="G183" s="19">
        <f>Internal!K183</f>
        <v>2</v>
      </c>
      <c r="H183" s="18">
        <f ca="1">Internal!N183</f>
        <v>0</v>
      </c>
      <c r="I183" s="18">
        <f t="shared" ca="1" si="2"/>
        <v>1.4</v>
      </c>
      <c r="J183" s="20" t="str">
        <f>IF(Diemdanh!F181&gt;3.5, "Cấm thi","")</f>
        <v/>
      </c>
    </row>
    <row r="184" spans="2:10" s="21" customFormat="1" x14ac:dyDescent="0.35">
      <c r="B184" s="89">
        <v>175</v>
      </c>
      <c r="C184" s="70">
        <v>2201040174</v>
      </c>
      <c r="D184" s="71" t="s">
        <v>1631</v>
      </c>
      <c r="E184" s="72" t="s">
        <v>1395</v>
      </c>
      <c r="F184" s="19">
        <f>Internal!F184</f>
        <v>8</v>
      </c>
      <c r="G184" s="19">
        <f>Internal!K184</f>
        <v>4</v>
      </c>
      <c r="H184" s="18">
        <f ca="1">Internal!N184</f>
        <v>0</v>
      </c>
      <c r="I184" s="18">
        <f t="shared" ca="1" si="2"/>
        <v>2</v>
      </c>
      <c r="J184" s="20" t="str">
        <f>IF(Diemdanh!F182&gt;3.5, "Cấm thi","")</f>
        <v/>
      </c>
    </row>
    <row r="185" spans="2:10" s="21" customFormat="1" x14ac:dyDescent="0.35">
      <c r="B185" s="89">
        <v>176</v>
      </c>
      <c r="C185" s="70">
        <v>2201040201</v>
      </c>
      <c r="D185" s="71" t="s">
        <v>1633</v>
      </c>
      <c r="E185" s="72" t="s">
        <v>1406</v>
      </c>
      <c r="F185" s="19">
        <f>Internal!F185</f>
        <v>0</v>
      </c>
      <c r="G185" s="19">
        <f>Internal!K185</f>
        <v>3.6</v>
      </c>
      <c r="H185" s="18">
        <f ca="1">Internal!N185</f>
        <v>0</v>
      </c>
      <c r="I185" s="18">
        <f t="shared" ca="1" si="2"/>
        <v>1.1000000000000001</v>
      </c>
      <c r="J185" s="20" t="str">
        <f>IF(Diemdanh!F183&gt;3.5, "Cấm thi","")</f>
        <v/>
      </c>
    </row>
    <row r="186" spans="2:10" s="21" customFormat="1" x14ac:dyDescent="0.35">
      <c r="B186" s="89">
        <v>177</v>
      </c>
      <c r="C186" s="70">
        <v>2201060002</v>
      </c>
      <c r="D186" s="71" t="s">
        <v>1635</v>
      </c>
      <c r="E186" s="72" t="s">
        <v>1382</v>
      </c>
      <c r="F186" s="19">
        <f>Internal!F186</f>
        <v>0</v>
      </c>
      <c r="G186" s="19">
        <f>Internal!K186</f>
        <v>4</v>
      </c>
      <c r="H186" s="18">
        <f ca="1">Internal!N186</f>
        <v>0</v>
      </c>
      <c r="I186" s="18" t="str">
        <f t="shared" si="2"/>
        <v/>
      </c>
      <c r="J186" s="20" t="str">
        <f>IF(Diemdanh!F184&gt;3.5, "Cấm thi","")</f>
        <v>Cấm thi</v>
      </c>
    </row>
    <row r="187" spans="2:10" s="21" customFormat="1" x14ac:dyDescent="0.35">
      <c r="B187" s="89">
        <v>178</v>
      </c>
      <c r="C187" s="70">
        <v>2201060004</v>
      </c>
      <c r="D187" s="71" t="s">
        <v>1637</v>
      </c>
      <c r="E187" s="72" t="s">
        <v>1382</v>
      </c>
      <c r="F187" s="19">
        <f>Internal!F187</f>
        <v>0</v>
      </c>
      <c r="G187" s="19">
        <f>Internal!K187</f>
        <v>3.5</v>
      </c>
      <c r="H187" s="18">
        <f ca="1">Internal!N187</f>
        <v>0</v>
      </c>
      <c r="I187" s="18" t="str">
        <f t="shared" si="2"/>
        <v/>
      </c>
      <c r="J187" s="20" t="str">
        <f>IF(Diemdanh!F185&gt;3.5, "Cấm thi","")</f>
        <v>Cấm thi</v>
      </c>
    </row>
    <row r="188" spans="2:10" s="21" customFormat="1" x14ac:dyDescent="0.35">
      <c r="B188" s="89">
        <v>179</v>
      </c>
      <c r="C188" s="70">
        <v>2201060033</v>
      </c>
      <c r="D188" s="71" t="s">
        <v>1639</v>
      </c>
      <c r="E188" s="72" t="s">
        <v>1409</v>
      </c>
      <c r="F188" s="19">
        <f>Internal!F188</f>
        <v>8</v>
      </c>
      <c r="G188" s="19">
        <f>Internal!K188</f>
        <v>2.6</v>
      </c>
      <c r="H188" s="18">
        <f ca="1">Internal!N188</f>
        <v>0</v>
      </c>
      <c r="I188" s="18">
        <f t="shared" ca="1" si="2"/>
        <v>1.6</v>
      </c>
      <c r="J188" s="20" t="str">
        <f>IF(Diemdanh!F186&gt;3.5, "Cấm thi","")</f>
        <v/>
      </c>
    </row>
    <row r="189" spans="2:10" s="21" customFormat="1" x14ac:dyDescent="0.35">
      <c r="B189" s="89">
        <v>180</v>
      </c>
      <c r="C189" s="70">
        <v>2201060050</v>
      </c>
      <c r="D189" s="71" t="s">
        <v>1641</v>
      </c>
      <c r="E189" s="72" t="s">
        <v>1642</v>
      </c>
      <c r="F189" s="19">
        <f>Internal!F189</f>
        <v>8</v>
      </c>
      <c r="G189" s="19">
        <f>Internal!K189</f>
        <v>3.5</v>
      </c>
      <c r="H189" s="18">
        <f ca="1">Internal!N189</f>
        <v>0</v>
      </c>
      <c r="I189" s="18">
        <f t="shared" ca="1" si="2"/>
        <v>1.9</v>
      </c>
      <c r="J189" s="20" t="str">
        <f>IF(Diemdanh!F187&gt;3.5, "Cấm thi","")</f>
        <v/>
      </c>
    </row>
    <row r="190" spans="2:10" s="21" customFormat="1" x14ac:dyDescent="0.35">
      <c r="B190" s="89">
        <v>181</v>
      </c>
      <c r="C190" s="90">
        <v>1901040177</v>
      </c>
      <c r="D190" s="104" t="s">
        <v>60</v>
      </c>
      <c r="E190" s="84" t="s">
        <v>16</v>
      </c>
      <c r="F190" s="19">
        <f>Internal!F190</f>
        <v>0</v>
      </c>
      <c r="G190" s="19">
        <f>Internal!K190</f>
        <v>0</v>
      </c>
      <c r="H190" s="18">
        <f ca="1">Internal!N190</f>
        <v>0</v>
      </c>
      <c r="I190" s="18" t="str">
        <f t="shared" si="2"/>
        <v/>
      </c>
      <c r="J190" s="20" t="str">
        <f>IF(Diemdanh!F188&gt;3.5, "Cấm thi","")</f>
        <v>Cấm thi</v>
      </c>
    </row>
    <row r="191" spans="2:10" s="21" customFormat="1" x14ac:dyDescent="0.35">
      <c r="B191" s="89">
        <v>182</v>
      </c>
      <c r="C191" s="90">
        <v>2001040039</v>
      </c>
      <c r="D191" s="104" t="s">
        <v>55</v>
      </c>
      <c r="E191" s="84" t="s">
        <v>29</v>
      </c>
      <c r="F191" s="19">
        <f>Internal!F191</f>
        <v>0</v>
      </c>
      <c r="G191" s="19">
        <f>Internal!K191</f>
        <v>0</v>
      </c>
      <c r="H191" s="18">
        <f ca="1">Internal!N191</f>
        <v>0</v>
      </c>
      <c r="I191" s="18" t="str">
        <f t="shared" si="2"/>
        <v/>
      </c>
      <c r="J191" s="20" t="str">
        <f>IF(Diemdanh!F189&gt;3.5, "Cấm thi","")</f>
        <v>Cấm thi</v>
      </c>
    </row>
    <row r="192" spans="2:10" s="21" customFormat="1" x14ac:dyDescent="0.35">
      <c r="B192" s="89">
        <v>183</v>
      </c>
      <c r="C192" s="90">
        <v>2001040066</v>
      </c>
      <c r="D192" s="104" t="s">
        <v>49</v>
      </c>
      <c r="E192" s="84" t="s">
        <v>24</v>
      </c>
      <c r="F192" s="19">
        <f>Internal!F192</f>
        <v>0</v>
      </c>
      <c r="G192" s="19">
        <f>Internal!K192</f>
        <v>0</v>
      </c>
      <c r="H192" s="18">
        <f ca="1">Internal!N192</f>
        <v>0</v>
      </c>
      <c r="I192" s="18">
        <f t="shared" ca="1" si="2"/>
        <v>0</v>
      </c>
      <c r="J192" s="20" t="str">
        <f>IF(Diemdanh!F190&gt;3.5, "Cấm thi","")</f>
        <v/>
      </c>
    </row>
    <row r="193" spans="2:10" s="21" customFormat="1" x14ac:dyDescent="0.35">
      <c r="B193" s="89">
        <v>184</v>
      </c>
      <c r="C193" s="90">
        <v>2001040081</v>
      </c>
      <c r="D193" s="104" t="s">
        <v>1316</v>
      </c>
      <c r="E193" s="84" t="s">
        <v>23</v>
      </c>
      <c r="F193" s="19">
        <f>Internal!F193</f>
        <v>8</v>
      </c>
      <c r="G193" s="19">
        <f>Internal!K193</f>
        <v>3.8</v>
      </c>
      <c r="H193" s="18">
        <f ca="1">Internal!N193</f>
        <v>0</v>
      </c>
      <c r="I193" s="18" t="str">
        <f t="shared" si="2"/>
        <v/>
      </c>
      <c r="J193" s="20" t="str">
        <f>IF(Diemdanh!F191&gt;3.5, "Cấm thi","")</f>
        <v>Cấm thi</v>
      </c>
    </row>
    <row r="194" spans="2:10" s="21" customFormat="1" x14ac:dyDescent="0.35">
      <c r="B194" s="89">
        <v>185</v>
      </c>
      <c r="C194" s="90">
        <v>2001040086</v>
      </c>
      <c r="D194" s="104" t="s">
        <v>1352</v>
      </c>
      <c r="E194" s="84" t="s">
        <v>23</v>
      </c>
      <c r="F194" s="19">
        <f>Internal!F194</f>
        <v>8</v>
      </c>
      <c r="G194" s="19">
        <f>Internal!K194</f>
        <v>5.9</v>
      </c>
      <c r="H194" s="18">
        <f ca="1">Internal!N194</f>
        <v>0</v>
      </c>
      <c r="I194" s="18">
        <f t="shared" ca="1" si="2"/>
        <v>2.6</v>
      </c>
      <c r="J194" s="20" t="str">
        <f>IF(Diemdanh!F192&gt;3.5, "Cấm thi","")</f>
        <v/>
      </c>
    </row>
    <row r="195" spans="2:10" s="21" customFormat="1" x14ac:dyDescent="0.35">
      <c r="B195" s="89">
        <v>186</v>
      </c>
      <c r="C195" s="90">
        <v>2001040161</v>
      </c>
      <c r="D195" s="104" t="s">
        <v>602</v>
      </c>
      <c r="E195" s="84" t="s">
        <v>569</v>
      </c>
      <c r="F195" s="19">
        <f>Internal!F195</f>
        <v>9</v>
      </c>
      <c r="G195" s="19">
        <f>Internal!K195</f>
        <v>2</v>
      </c>
      <c r="H195" s="18">
        <f ca="1">Internal!N195</f>
        <v>0</v>
      </c>
      <c r="I195" s="18">
        <f t="shared" ca="1" si="2"/>
        <v>1.5</v>
      </c>
      <c r="J195" s="20" t="str">
        <f>IF(Diemdanh!F193&gt;3.5, "Cấm thi","")</f>
        <v/>
      </c>
    </row>
    <row r="196" spans="2:10" s="21" customFormat="1" x14ac:dyDescent="0.35">
      <c r="B196" s="89">
        <v>187</v>
      </c>
      <c r="C196" s="90">
        <v>2001060085</v>
      </c>
      <c r="D196" s="104" t="s">
        <v>28</v>
      </c>
      <c r="E196" s="84" t="s">
        <v>26</v>
      </c>
      <c r="F196" s="19">
        <f>Internal!F196</f>
        <v>8</v>
      </c>
      <c r="G196" s="19">
        <f>Internal!K196</f>
        <v>7</v>
      </c>
      <c r="H196" s="18">
        <f ca="1">Internal!N196</f>
        <v>0</v>
      </c>
      <c r="I196" s="18">
        <f t="shared" ca="1" si="2"/>
        <v>2.9</v>
      </c>
      <c r="J196" s="20" t="str">
        <f>IF(Diemdanh!F194&gt;3.5, "Cấm thi","")</f>
        <v/>
      </c>
    </row>
    <row r="197" spans="2:10" s="21" customFormat="1" x14ac:dyDescent="0.35">
      <c r="B197" s="89">
        <v>188</v>
      </c>
      <c r="C197" s="90">
        <v>2101040027</v>
      </c>
      <c r="D197" s="104" t="s">
        <v>1647</v>
      </c>
      <c r="E197" s="84" t="s">
        <v>537</v>
      </c>
      <c r="F197" s="19">
        <f>Internal!F197</f>
        <v>9</v>
      </c>
      <c r="G197" s="19">
        <f>Internal!K197</f>
        <v>4.3</v>
      </c>
      <c r="H197" s="18">
        <f ca="1">Internal!N197</f>
        <v>0</v>
      </c>
      <c r="I197" s="18">
        <f t="shared" ca="1" si="2"/>
        <v>2.2000000000000002</v>
      </c>
      <c r="J197" s="20" t="str">
        <f>IF(Diemdanh!F195&gt;3.5, "Cấm thi","")</f>
        <v/>
      </c>
    </row>
    <row r="198" spans="2:10" s="21" customFormat="1" x14ac:dyDescent="0.35">
      <c r="B198" s="89">
        <v>189</v>
      </c>
      <c r="C198" s="90">
        <v>2101040028</v>
      </c>
      <c r="D198" s="104" t="s">
        <v>1649</v>
      </c>
      <c r="E198" s="84" t="s">
        <v>551</v>
      </c>
      <c r="F198" s="19">
        <f>Internal!F198</f>
        <v>8</v>
      </c>
      <c r="G198" s="19">
        <f>Internal!K198</f>
        <v>3.8</v>
      </c>
      <c r="H198" s="18">
        <f ca="1">Internal!N198</f>
        <v>0</v>
      </c>
      <c r="I198" s="18">
        <f t="shared" ca="1" si="2"/>
        <v>1.9</v>
      </c>
      <c r="J198" s="20" t="str">
        <f>IF(Diemdanh!F196&gt;3.5, "Cấm thi","")</f>
        <v/>
      </c>
    </row>
    <row r="199" spans="2:10" s="21" customFormat="1" x14ac:dyDescent="0.35">
      <c r="B199" s="89">
        <v>190</v>
      </c>
      <c r="C199" s="90">
        <v>2101040033</v>
      </c>
      <c r="D199" s="104" t="s">
        <v>1333</v>
      </c>
      <c r="E199" s="84" t="s">
        <v>569</v>
      </c>
      <c r="F199" s="19">
        <f>Internal!F199</f>
        <v>0</v>
      </c>
      <c r="G199" s="19">
        <f>Internal!K199</f>
        <v>0</v>
      </c>
      <c r="H199" s="18">
        <f ca="1">Internal!N199</f>
        <v>0</v>
      </c>
      <c r="I199" s="18">
        <f t="shared" ca="1" si="2"/>
        <v>0</v>
      </c>
      <c r="J199" s="20" t="str">
        <f>IF(Diemdanh!F197&gt;3.5, "Cấm thi","")</f>
        <v/>
      </c>
    </row>
    <row r="200" spans="2:10" s="21" customFormat="1" x14ac:dyDescent="0.35">
      <c r="B200" s="89">
        <v>191</v>
      </c>
      <c r="C200" s="90">
        <v>2101040041</v>
      </c>
      <c r="D200" s="104" t="s">
        <v>1326</v>
      </c>
      <c r="E200" s="84" t="s">
        <v>555</v>
      </c>
      <c r="F200" s="19">
        <f>Internal!F200</f>
        <v>8</v>
      </c>
      <c r="G200" s="19">
        <f>Internal!K200</f>
        <v>6.5</v>
      </c>
      <c r="H200" s="18">
        <f ca="1">Internal!N200</f>
        <v>0</v>
      </c>
      <c r="I200" s="18">
        <f t="shared" ca="1" si="2"/>
        <v>2.8</v>
      </c>
      <c r="J200" s="20" t="str">
        <f>IF(Diemdanh!F198&gt;3.5, "Cấm thi","")</f>
        <v/>
      </c>
    </row>
    <row r="201" spans="2:10" s="21" customFormat="1" x14ac:dyDescent="0.35">
      <c r="B201" s="89">
        <v>192</v>
      </c>
      <c r="C201" s="90">
        <v>2101040047</v>
      </c>
      <c r="D201" s="104" t="s">
        <v>1653</v>
      </c>
      <c r="E201" s="84" t="s">
        <v>569</v>
      </c>
      <c r="F201" s="19">
        <f>Internal!F201</f>
        <v>8</v>
      </c>
      <c r="G201" s="19">
        <f>Internal!K201</f>
        <v>0</v>
      </c>
      <c r="H201" s="18">
        <f ca="1">Internal!N201</f>
        <v>0</v>
      </c>
      <c r="I201" s="18">
        <f t="shared" ca="1" si="2"/>
        <v>0.8</v>
      </c>
      <c r="J201" s="20" t="str">
        <f>IF(Diemdanh!F199&gt;3.5, "Cấm thi","")</f>
        <v/>
      </c>
    </row>
    <row r="202" spans="2:10" s="21" customFormat="1" x14ac:dyDescent="0.35">
      <c r="B202" s="89">
        <v>193</v>
      </c>
      <c r="C202" s="90">
        <v>2101040060</v>
      </c>
      <c r="D202" s="104" t="s">
        <v>581</v>
      </c>
      <c r="E202" s="84" t="s">
        <v>540</v>
      </c>
      <c r="F202" s="19">
        <f>Internal!F202</f>
        <v>0</v>
      </c>
      <c r="G202" s="19">
        <f>Internal!K202</f>
        <v>6</v>
      </c>
      <c r="H202" s="18">
        <f ca="1">Internal!N202</f>
        <v>0</v>
      </c>
      <c r="I202" s="18">
        <f t="shared" ca="1" si="2"/>
        <v>1.8</v>
      </c>
      <c r="J202" s="20" t="str">
        <f>IF(Diemdanh!F200&gt;3.5, "Cấm thi","")</f>
        <v/>
      </c>
    </row>
    <row r="203" spans="2:10" s="21" customFormat="1" x14ac:dyDescent="0.35">
      <c r="B203" s="89">
        <v>194</v>
      </c>
      <c r="C203" s="90">
        <v>2101040065</v>
      </c>
      <c r="D203" s="104" t="s">
        <v>548</v>
      </c>
      <c r="E203" s="84" t="s">
        <v>539</v>
      </c>
      <c r="F203" s="19">
        <f>Internal!F203</f>
        <v>9</v>
      </c>
      <c r="G203" s="19">
        <f>Internal!K203</f>
        <v>0</v>
      </c>
      <c r="H203" s="18">
        <f ca="1">Internal!N203</f>
        <v>0</v>
      </c>
      <c r="I203" s="18" t="str">
        <f t="shared" ref="I203:I266" si="3">IF(J203="",ROUND((F203+G203*3+H203*6)/10,1),"")</f>
        <v/>
      </c>
      <c r="J203" s="20" t="str">
        <f>IF(Diemdanh!F201&gt;3.5, "Cấm thi","")</f>
        <v>Cấm thi</v>
      </c>
    </row>
    <row r="204" spans="2:10" s="21" customFormat="1" x14ac:dyDescent="0.35">
      <c r="B204" s="89">
        <v>195</v>
      </c>
      <c r="C204" s="90">
        <v>2101040086</v>
      </c>
      <c r="D204" s="104" t="s">
        <v>1656</v>
      </c>
      <c r="E204" s="84" t="s">
        <v>569</v>
      </c>
      <c r="F204" s="19">
        <f>Internal!F204</f>
        <v>0</v>
      </c>
      <c r="G204" s="19">
        <f>Internal!K204</f>
        <v>0</v>
      </c>
      <c r="H204" s="18">
        <f ca="1">Internal!N204</f>
        <v>0</v>
      </c>
      <c r="I204" s="18">
        <f t="shared" ca="1" si="3"/>
        <v>0</v>
      </c>
      <c r="J204" s="20" t="str">
        <f>IF(Diemdanh!F202&gt;3.5, "Cấm thi","")</f>
        <v/>
      </c>
    </row>
    <row r="205" spans="2:10" s="21" customFormat="1" x14ac:dyDescent="0.35">
      <c r="B205" s="89">
        <v>196</v>
      </c>
      <c r="C205" s="90">
        <v>2101040095</v>
      </c>
      <c r="D205" s="104" t="s">
        <v>585</v>
      </c>
      <c r="E205" s="84" t="s">
        <v>555</v>
      </c>
      <c r="F205" s="19">
        <f>Internal!F205</f>
        <v>0</v>
      </c>
      <c r="G205" s="19">
        <f>Internal!K205</f>
        <v>0</v>
      </c>
      <c r="H205" s="18">
        <f ca="1">Internal!N205</f>
        <v>0</v>
      </c>
      <c r="I205" s="18" t="str">
        <f t="shared" si="3"/>
        <v/>
      </c>
      <c r="J205" s="20" t="str">
        <f>IF(Diemdanh!F203&gt;3.5, "Cấm thi","")</f>
        <v>Cấm thi</v>
      </c>
    </row>
    <row r="206" spans="2:10" s="21" customFormat="1" x14ac:dyDescent="0.35">
      <c r="B206" s="89">
        <v>197</v>
      </c>
      <c r="C206" s="90">
        <v>2101040101</v>
      </c>
      <c r="D206" s="104" t="s">
        <v>1658</v>
      </c>
      <c r="E206" s="84" t="s">
        <v>569</v>
      </c>
      <c r="F206" s="19">
        <f>Internal!F206</f>
        <v>8</v>
      </c>
      <c r="G206" s="19">
        <f>Internal!K206</f>
        <v>8.9</v>
      </c>
      <c r="H206" s="18">
        <f ca="1">Internal!N206</f>
        <v>0</v>
      </c>
      <c r="I206" s="18">
        <f t="shared" ca="1" si="3"/>
        <v>3.5</v>
      </c>
      <c r="J206" s="20" t="str">
        <f>IF(Diemdanh!F204&gt;3.5, "Cấm thi","")</f>
        <v/>
      </c>
    </row>
    <row r="207" spans="2:10" s="21" customFormat="1" x14ac:dyDescent="0.35">
      <c r="B207" s="89">
        <v>198</v>
      </c>
      <c r="C207" s="91">
        <v>2101040107</v>
      </c>
      <c r="D207" s="105" t="s">
        <v>1660</v>
      </c>
      <c r="E207" s="92" t="s">
        <v>539</v>
      </c>
      <c r="F207" s="19">
        <f>Internal!F207</f>
        <v>9</v>
      </c>
      <c r="G207" s="19">
        <f>Internal!K207</f>
        <v>2</v>
      </c>
      <c r="H207" s="18">
        <f ca="1">Internal!N207</f>
        <v>0</v>
      </c>
      <c r="I207" s="18">
        <f t="shared" ca="1" si="3"/>
        <v>1.5</v>
      </c>
      <c r="J207" s="20" t="str">
        <f>IF(Diemdanh!F205&gt;3.5, "Cấm thi","")</f>
        <v/>
      </c>
    </row>
    <row r="208" spans="2:10" s="21" customFormat="1" x14ac:dyDescent="0.35">
      <c r="B208" s="89">
        <v>199</v>
      </c>
      <c r="C208" s="91">
        <v>2101040141</v>
      </c>
      <c r="D208" s="105" t="s">
        <v>614</v>
      </c>
      <c r="E208" s="92" t="s">
        <v>551</v>
      </c>
      <c r="F208" s="19">
        <f>Internal!F208</f>
        <v>0</v>
      </c>
      <c r="G208" s="19">
        <f>Internal!K208</f>
        <v>4.5</v>
      </c>
      <c r="H208" s="18">
        <f ca="1">Internal!N208</f>
        <v>0</v>
      </c>
      <c r="I208" s="18">
        <f t="shared" ca="1" si="3"/>
        <v>1.4</v>
      </c>
      <c r="J208" s="20" t="str">
        <f>IF(Diemdanh!F206&gt;3.5, "Cấm thi","")</f>
        <v/>
      </c>
    </row>
    <row r="209" spans="2:10" s="21" customFormat="1" x14ac:dyDescent="0.35">
      <c r="B209" s="89">
        <v>200</v>
      </c>
      <c r="C209" s="91">
        <v>2101040143</v>
      </c>
      <c r="D209" s="105" t="s">
        <v>1339</v>
      </c>
      <c r="E209" s="92" t="s">
        <v>569</v>
      </c>
      <c r="F209" s="19">
        <f>Internal!F209</f>
        <v>0</v>
      </c>
      <c r="G209" s="19">
        <f>Internal!K209</f>
        <v>0</v>
      </c>
      <c r="H209" s="18">
        <f ca="1">Internal!N209</f>
        <v>0</v>
      </c>
      <c r="I209" s="18">
        <f t="shared" ca="1" si="3"/>
        <v>0</v>
      </c>
      <c r="J209" s="20" t="str">
        <f>IF(Diemdanh!F207&gt;3.5, "Cấm thi","")</f>
        <v/>
      </c>
    </row>
    <row r="210" spans="2:10" s="21" customFormat="1" x14ac:dyDescent="0.35">
      <c r="B210" s="89">
        <v>201</v>
      </c>
      <c r="C210" s="91">
        <v>2101040148</v>
      </c>
      <c r="D210" s="105" t="s">
        <v>553</v>
      </c>
      <c r="E210" s="92" t="s">
        <v>537</v>
      </c>
      <c r="F210" s="19">
        <f>Internal!F210</f>
        <v>8</v>
      </c>
      <c r="G210" s="19">
        <f>Internal!K210</f>
        <v>6.3</v>
      </c>
      <c r="H210" s="18">
        <f ca="1">Internal!N210</f>
        <v>0</v>
      </c>
      <c r="I210" s="18">
        <f t="shared" ca="1" si="3"/>
        <v>2.7</v>
      </c>
      <c r="J210" s="20" t="str">
        <f>IF(Diemdanh!F208&gt;3.5, "Cấm thi","")</f>
        <v/>
      </c>
    </row>
    <row r="211" spans="2:10" s="21" customFormat="1" x14ac:dyDescent="0.35">
      <c r="B211" s="89">
        <v>202</v>
      </c>
      <c r="C211" s="91">
        <v>2101040151</v>
      </c>
      <c r="D211" s="105" t="s">
        <v>1319</v>
      </c>
      <c r="E211" s="92" t="s">
        <v>540</v>
      </c>
      <c r="F211" s="19">
        <f>Internal!F211</f>
        <v>0</v>
      </c>
      <c r="G211" s="19">
        <f>Internal!K211</f>
        <v>1.8</v>
      </c>
      <c r="H211" s="18">
        <f ca="1">Internal!N211</f>
        <v>0</v>
      </c>
      <c r="I211" s="18">
        <f t="shared" ca="1" si="3"/>
        <v>0.5</v>
      </c>
      <c r="J211" s="20" t="str">
        <f>IF(Diemdanh!F209&gt;3.5, "Cấm thi","")</f>
        <v/>
      </c>
    </row>
    <row r="212" spans="2:10" s="21" customFormat="1" x14ac:dyDescent="0.35">
      <c r="B212" s="89">
        <v>203</v>
      </c>
      <c r="C212" s="91">
        <v>2101040162</v>
      </c>
      <c r="D212" s="105" t="s">
        <v>1664</v>
      </c>
      <c r="E212" s="92" t="s">
        <v>569</v>
      </c>
      <c r="F212" s="19">
        <f>Internal!F212</f>
        <v>8</v>
      </c>
      <c r="G212" s="19">
        <f>Internal!K212</f>
        <v>0</v>
      </c>
      <c r="H212" s="18">
        <f ca="1">Internal!N212</f>
        <v>0</v>
      </c>
      <c r="I212" s="18">
        <f t="shared" ca="1" si="3"/>
        <v>0.8</v>
      </c>
      <c r="J212" s="20" t="str">
        <f>IF(Diemdanh!F210&gt;3.5, "Cấm thi","")</f>
        <v/>
      </c>
    </row>
    <row r="213" spans="2:10" s="21" customFormat="1" x14ac:dyDescent="0.25">
      <c r="B213" s="89">
        <v>204</v>
      </c>
      <c r="C213" s="85">
        <v>2101040184</v>
      </c>
      <c r="D213" s="106" t="s">
        <v>1320</v>
      </c>
      <c r="E213" s="87" t="s">
        <v>540</v>
      </c>
      <c r="F213" s="19">
        <f>Internal!F213</f>
        <v>0</v>
      </c>
      <c r="G213" s="19">
        <f>Internal!K213</f>
        <v>5.8</v>
      </c>
      <c r="H213" s="18">
        <f ca="1">Internal!N213</f>
        <v>0</v>
      </c>
      <c r="I213" s="18">
        <f t="shared" ca="1" si="3"/>
        <v>1.7</v>
      </c>
      <c r="J213" s="20" t="str">
        <f>IF(Diemdanh!F211&gt;3.5, "Cấm thi","")</f>
        <v/>
      </c>
    </row>
    <row r="214" spans="2:10" s="21" customFormat="1" x14ac:dyDescent="0.25">
      <c r="B214" s="89">
        <v>205</v>
      </c>
      <c r="C214" s="85">
        <v>2101040193</v>
      </c>
      <c r="D214" s="106" t="s">
        <v>234</v>
      </c>
      <c r="E214" s="87" t="s">
        <v>537</v>
      </c>
      <c r="F214" s="19">
        <f>Internal!F214</f>
        <v>8</v>
      </c>
      <c r="G214" s="19">
        <f>Internal!K214</f>
        <v>6.5</v>
      </c>
      <c r="H214" s="18">
        <f ca="1">Internal!N214</f>
        <v>0</v>
      </c>
      <c r="I214" s="18">
        <f t="shared" ca="1" si="3"/>
        <v>2.8</v>
      </c>
      <c r="J214" s="20" t="str">
        <f>IF(Diemdanh!F212&gt;3.5, "Cấm thi","")</f>
        <v/>
      </c>
    </row>
    <row r="215" spans="2:10" s="21" customFormat="1" x14ac:dyDescent="0.25">
      <c r="B215" s="89">
        <v>206</v>
      </c>
      <c r="C215" s="85">
        <v>2101040197</v>
      </c>
      <c r="D215" s="106" t="s">
        <v>1668</v>
      </c>
      <c r="E215" s="87" t="s">
        <v>537</v>
      </c>
      <c r="F215" s="19">
        <f>Internal!F215</f>
        <v>0</v>
      </c>
      <c r="G215" s="19">
        <f>Internal!K215</f>
        <v>4.3</v>
      </c>
      <c r="H215" s="18">
        <f ca="1">Internal!N215</f>
        <v>0</v>
      </c>
      <c r="I215" s="18">
        <f t="shared" ca="1" si="3"/>
        <v>1.3</v>
      </c>
      <c r="J215" s="20" t="str">
        <f>IF(Diemdanh!F213&gt;3.5, "Cấm thi","")</f>
        <v/>
      </c>
    </row>
    <row r="216" spans="2:10" s="21" customFormat="1" x14ac:dyDescent="0.25">
      <c r="B216" s="89">
        <v>207</v>
      </c>
      <c r="C216" s="85">
        <v>2101040213</v>
      </c>
      <c r="D216" s="106" t="s">
        <v>1670</v>
      </c>
      <c r="E216" s="87" t="s">
        <v>534</v>
      </c>
      <c r="F216" s="19">
        <f>Internal!F216</f>
        <v>0</v>
      </c>
      <c r="G216" s="19">
        <f>Internal!K216</f>
        <v>1.8</v>
      </c>
      <c r="H216" s="18">
        <f ca="1">Internal!N216</f>
        <v>0</v>
      </c>
      <c r="I216" s="18" t="str">
        <f t="shared" si="3"/>
        <v/>
      </c>
      <c r="J216" s="20" t="str">
        <f>IF(Diemdanh!F214&gt;3.5, "Cấm thi","")</f>
        <v>Cấm thi</v>
      </c>
    </row>
    <row r="217" spans="2:10" s="21" customFormat="1" x14ac:dyDescent="0.25">
      <c r="B217" s="89">
        <v>208</v>
      </c>
      <c r="C217" s="85">
        <v>2201040016</v>
      </c>
      <c r="D217" s="106" t="s">
        <v>1672</v>
      </c>
      <c r="E217" s="87" t="s">
        <v>1507</v>
      </c>
      <c r="F217" s="19">
        <f>Internal!F217</f>
        <v>0</v>
      </c>
      <c r="G217" s="19">
        <f>Internal!K217</f>
        <v>3.5</v>
      </c>
      <c r="H217" s="18">
        <f ca="1">Internal!N217</f>
        <v>0</v>
      </c>
      <c r="I217" s="18">
        <f t="shared" ca="1" si="3"/>
        <v>1.1000000000000001</v>
      </c>
      <c r="J217" s="20" t="str">
        <f>IF(Diemdanh!F215&gt;3.5, "Cấm thi","")</f>
        <v/>
      </c>
    </row>
    <row r="218" spans="2:10" s="21" customFormat="1" x14ac:dyDescent="0.25">
      <c r="B218" s="89">
        <v>209</v>
      </c>
      <c r="C218" s="85">
        <v>2201040070</v>
      </c>
      <c r="D218" s="106" t="s">
        <v>1674</v>
      </c>
      <c r="E218" s="87" t="s">
        <v>1476</v>
      </c>
      <c r="F218" s="19">
        <f>Internal!F218</f>
        <v>0</v>
      </c>
      <c r="G218" s="19">
        <f>Internal!K218</f>
        <v>2</v>
      </c>
      <c r="H218" s="18">
        <f ca="1">Internal!N218</f>
        <v>0</v>
      </c>
      <c r="I218" s="18">
        <f t="shared" ca="1" si="3"/>
        <v>0.6</v>
      </c>
      <c r="J218" s="20" t="str">
        <f>IF(Diemdanh!F216&gt;3.5, "Cấm thi","")</f>
        <v/>
      </c>
    </row>
    <row r="219" spans="2:10" s="21" customFormat="1" x14ac:dyDescent="0.25">
      <c r="B219" s="89">
        <v>210</v>
      </c>
      <c r="C219" s="85">
        <v>2201040078</v>
      </c>
      <c r="D219" s="106" t="s">
        <v>1676</v>
      </c>
      <c r="E219" s="87" t="s">
        <v>1507</v>
      </c>
      <c r="F219" s="19">
        <f>Internal!F219</f>
        <v>0</v>
      </c>
      <c r="G219" s="19">
        <f>Internal!K219</f>
        <v>1.8</v>
      </c>
      <c r="H219" s="18">
        <f ca="1">Internal!N219</f>
        <v>0</v>
      </c>
      <c r="I219" s="18">
        <f t="shared" ca="1" si="3"/>
        <v>0.5</v>
      </c>
      <c r="J219" s="20" t="str">
        <f>IF(Diemdanh!F217&gt;3.5, "Cấm thi","")</f>
        <v/>
      </c>
    </row>
    <row r="220" spans="2:10" s="21" customFormat="1" x14ac:dyDescent="0.25">
      <c r="B220" s="89">
        <v>211</v>
      </c>
      <c r="C220" s="85">
        <v>2201040109</v>
      </c>
      <c r="D220" s="106" t="s">
        <v>1678</v>
      </c>
      <c r="E220" s="87" t="s">
        <v>1476</v>
      </c>
      <c r="F220" s="19">
        <f>Internal!F220</f>
        <v>0</v>
      </c>
      <c r="G220" s="19">
        <f>Internal!K220</f>
        <v>5.6</v>
      </c>
      <c r="H220" s="18">
        <f ca="1">Internal!N220</f>
        <v>0</v>
      </c>
      <c r="I220" s="18">
        <f t="shared" ca="1" si="3"/>
        <v>1.7</v>
      </c>
      <c r="J220" s="20" t="str">
        <f>IF(Diemdanh!F218&gt;3.5, "Cấm thi","")</f>
        <v/>
      </c>
    </row>
    <row r="221" spans="2:10" s="21" customFormat="1" x14ac:dyDescent="0.25">
      <c r="B221" s="89">
        <v>212</v>
      </c>
      <c r="C221" s="85">
        <v>2201040115</v>
      </c>
      <c r="D221" s="106" t="s">
        <v>1680</v>
      </c>
      <c r="E221" s="87" t="s">
        <v>1476</v>
      </c>
      <c r="F221" s="19">
        <f>Internal!F221</f>
        <v>0</v>
      </c>
      <c r="G221" s="19">
        <f>Internal!K221</f>
        <v>1.8</v>
      </c>
      <c r="H221" s="18">
        <f ca="1">Internal!N221</f>
        <v>0</v>
      </c>
      <c r="I221" s="18">
        <f t="shared" ca="1" si="3"/>
        <v>0.5</v>
      </c>
      <c r="J221" s="20" t="str">
        <f>IF(Diemdanh!F219&gt;3.5, "Cấm thi","")</f>
        <v/>
      </c>
    </row>
    <row r="222" spans="2:10" s="21" customFormat="1" x14ac:dyDescent="0.25">
      <c r="B222" s="89">
        <v>213</v>
      </c>
      <c r="C222" s="85">
        <v>2201040142</v>
      </c>
      <c r="D222" s="106" t="s">
        <v>1682</v>
      </c>
      <c r="E222" s="87" t="s">
        <v>1476</v>
      </c>
      <c r="F222" s="19">
        <f>Internal!F222</f>
        <v>0</v>
      </c>
      <c r="G222" s="19">
        <f>Internal!K222</f>
        <v>3.6</v>
      </c>
      <c r="H222" s="18">
        <f ca="1">Internal!N222</f>
        <v>0</v>
      </c>
      <c r="I222" s="18">
        <f t="shared" ca="1" si="3"/>
        <v>1.1000000000000001</v>
      </c>
      <c r="J222" s="20" t="str">
        <f>IF(Diemdanh!F220&gt;3.5, "Cấm thi","")</f>
        <v/>
      </c>
    </row>
    <row r="223" spans="2:10" s="21" customFormat="1" x14ac:dyDescent="0.25">
      <c r="B223" s="89">
        <v>214</v>
      </c>
      <c r="C223" s="85">
        <v>2201040180</v>
      </c>
      <c r="D223" s="106" t="s">
        <v>1684</v>
      </c>
      <c r="E223" s="87" t="s">
        <v>1388</v>
      </c>
      <c r="F223" s="19">
        <f>Internal!F223</f>
        <v>7</v>
      </c>
      <c r="G223" s="19">
        <f>Internal!K223</f>
        <v>3.4</v>
      </c>
      <c r="H223" s="18">
        <f ca="1">Internal!N223</f>
        <v>0</v>
      </c>
      <c r="I223" s="18" t="str">
        <f t="shared" si="3"/>
        <v/>
      </c>
      <c r="J223" s="20" t="str">
        <f>IF(Diemdanh!F221&gt;3.5, "Cấm thi","")</f>
        <v>Cấm thi</v>
      </c>
    </row>
    <row r="224" spans="2:10" s="21" customFormat="1" x14ac:dyDescent="0.25">
      <c r="B224" s="89">
        <v>215</v>
      </c>
      <c r="C224" s="85">
        <v>2201060010</v>
      </c>
      <c r="D224" s="106" t="s">
        <v>1686</v>
      </c>
      <c r="E224" s="87" t="s">
        <v>1642</v>
      </c>
      <c r="F224" s="19">
        <f>Internal!F224</f>
        <v>8</v>
      </c>
      <c r="G224" s="19">
        <f>Internal!K224</f>
        <v>4.3</v>
      </c>
      <c r="H224" s="18">
        <f ca="1">Internal!N224</f>
        <v>0</v>
      </c>
      <c r="I224" s="18">
        <f t="shared" ca="1" si="3"/>
        <v>2.1</v>
      </c>
      <c r="J224" s="20" t="str">
        <f>IF(Diemdanh!F222&gt;3.5, "Cấm thi","")</f>
        <v/>
      </c>
    </row>
    <row r="225" spans="2:10" s="21" customFormat="1" x14ac:dyDescent="0.25">
      <c r="B225" s="89">
        <v>216</v>
      </c>
      <c r="C225" s="85" t="s">
        <v>1687</v>
      </c>
      <c r="D225" s="106" t="s">
        <v>1688</v>
      </c>
      <c r="E225" s="87" t="s">
        <v>1385</v>
      </c>
      <c r="F225" s="19">
        <f>Internal!F225</f>
        <v>0</v>
      </c>
      <c r="G225" s="19">
        <f>Internal!K225</f>
        <v>4</v>
      </c>
      <c r="H225" s="18">
        <f ca="1">Internal!N225</f>
        <v>0</v>
      </c>
      <c r="I225" s="18">
        <f t="shared" ca="1" si="3"/>
        <v>1.2</v>
      </c>
      <c r="J225" s="20" t="str">
        <f>IF(Diemdanh!F223&gt;3.5, "Cấm thi","")</f>
        <v/>
      </c>
    </row>
    <row r="226" spans="2:10" s="21" customFormat="1" x14ac:dyDescent="0.25">
      <c r="B226" s="96">
        <v>217</v>
      </c>
      <c r="C226" s="79">
        <v>2201040003</v>
      </c>
      <c r="D226" s="80" t="s">
        <v>1694</v>
      </c>
      <c r="E226" s="81" t="s">
        <v>1476</v>
      </c>
      <c r="F226" s="19">
        <f>Internal!F226</f>
        <v>8</v>
      </c>
      <c r="G226" s="19">
        <f>Internal!K226</f>
        <v>0</v>
      </c>
      <c r="H226" s="18">
        <f ca="1">Internal!N226</f>
        <v>0</v>
      </c>
      <c r="I226" s="18">
        <f t="shared" ca="1" si="3"/>
        <v>0.8</v>
      </c>
      <c r="J226" s="20" t="str">
        <f>IF(Diemdanh!F224&gt;3.5, "Cấm thi","")</f>
        <v/>
      </c>
    </row>
    <row r="227" spans="2:10" s="21" customFormat="1" x14ac:dyDescent="0.25">
      <c r="B227" s="96">
        <v>218</v>
      </c>
      <c r="C227" s="79">
        <v>2201040010</v>
      </c>
      <c r="D227" s="80" t="s">
        <v>1696</v>
      </c>
      <c r="E227" s="81" t="s">
        <v>1476</v>
      </c>
      <c r="F227" s="19">
        <f>Internal!F227</f>
        <v>9</v>
      </c>
      <c r="G227" s="19">
        <f>Internal!K227</f>
        <v>4.3</v>
      </c>
      <c r="H227" s="18">
        <f ca="1">Internal!N227</f>
        <v>0</v>
      </c>
      <c r="I227" s="18">
        <f t="shared" ca="1" si="3"/>
        <v>2.2000000000000002</v>
      </c>
      <c r="J227" s="20" t="str">
        <f>IF(Diemdanh!F225&gt;3.5, "Cấm thi","")</f>
        <v/>
      </c>
    </row>
    <row r="228" spans="2:10" s="21" customFormat="1" x14ac:dyDescent="0.25">
      <c r="B228" s="96">
        <v>219</v>
      </c>
      <c r="C228" s="79">
        <v>2201040011</v>
      </c>
      <c r="D228" s="80" t="s">
        <v>1698</v>
      </c>
      <c r="E228" s="81" t="s">
        <v>1391</v>
      </c>
      <c r="F228" s="19">
        <f>Internal!F228</f>
        <v>8</v>
      </c>
      <c r="G228" s="19">
        <f>Internal!K228</f>
        <v>4</v>
      </c>
      <c r="H228" s="18">
        <f ca="1">Internal!N228</f>
        <v>0</v>
      </c>
      <c r="I228" s="18">
        <f t="shared" ca="1" si="3"/>
        <v>2</v>
      </c>
      <c r="J228" s="20" t="str">
        <f>IF(Diemdanh!F226&gt;3.5, "Cấm thi","")</f>
        <v/>
      </c>
    </row>
    <row r="229" spans="2:10" s="21" customFormat="1" x14ac:dyDescent="0.25">
      <c r="B229" s="96">
        <v>220</v>
      </c>
      <c r="C229" s="79">
        <v>2201040012</v>
      </c>
      <c r="D229" s="80" t="s">
        <v>1700</v>
      </c>
      <c r="E229" s="81" t="s">
        <v>1476</v>
      </c>
      <c r="F229" s="19">
        <f>Internal!F229</f>
        <v>0</v>
      </c>
      <c r="G229" s="19">
        <f>Internal!K229</f>
        <v>0</v>
      </c>
      <c r="H229" s="18">
        <f ca="1">Internal!N229</f>
        <v>0</v>
      </c>
      <c r="I229" s="18" t="str">
        <f t="shared" si="3"/>
        <v/>
      </c>
      <c r="J229" s="20" t="str">
        <f>IF(Diemdanh!F227&gt;3.5, "Cấm thi","")</f>
        <v>Cấm thi</v>
      </c>
    </row>
    <row r="230" spans="2:10" s="21" customFormat="1" x14ac:dyDescent="0.25">
      <c r="B230" s="96">
        <v>221</v>
      </c>
      <c r="C230" s="79">
        <v>2201040020</v>
      </c>
      <c r="D230" s="80" t="s">
        <v>1702</v>
      </c>
      <c r="E230" s="81" t="s">
        <v>1406</v>
      </c>
      <c r="F230" s="19">
        <f>Internal!F230</f>
        <v>9</v>
      </c>
      <c r="G230" s="19">
        <f>Internal!K230</f>
        <v>4.0999999999999996</v>
      </c>
      <c r="H230" s="18">
        <f ca="1">Internal!N230</f>
        <v>0</v>
      </c>
      <c r="I230" s="18">
        <f t="shared" ca="1" si="3"/>
        <v>2.1</v>
      </c>
      <c r="J230" s="20" t="str">
        <f>IF(Diemdanh!F228&gt;3.5, "Cấm thi","")</f>
        <v/>
      </c>
    </row>
    <row r="231" spans="2:10" s="21" customFormat="1" x14ac:dyDescent="0.25">
      <c r="B231" s="96">
        <v>222</v>
      </c>
      <c r="C231" s="79">
        <v>2201040032</v>
      </c>
      <c r="D231" s="80" t="s">
        <v>1704</v>
      </c>
      <c r="E231" s="81" t="s">
        <v>1476</v>
      </c>
      <c r="F231" s="19">
        <f>Internal!F231</f>
        <v>0</v>
      </c>
      <c r="G231" s="19">
        <f>Internal!K231</f>
        <v>4.3</v>
      </c>
      <c r="H231" s="18">
        <f ca="1">Internal!N231</f>
        <v>0</v>
      </c>
      <c r="I231" s="18">
        <f t="shared" ca="1" si="3"/>
        <v>1.3</v>
      </c>
      <c r="J231" s="20" t="str">
        <f>IF(Diemdanh!F229&gt;3.5, "Cấm thi","")</f>
        <v/>
      </c>
    </row>
    <row r="232" spans="2:10" s="21" customFormat="1" x14ac:dyDescent="0.25">
      <c r="B232" s="96">
        <v>223</v>
      </c>
      <c r="C232" s="79">
        <v>2201040033</v>
      </c>
      <c r="D232" s="80" t="s">
        <v>1706</v>
      </c>
      <c r="E232" s="81" t="s">
        <v>1406</v>
      </c>
      <c r="F232" s="19">
        <f>Internal!F232</f>
        <v>8</v>
      </c>
      <c r="G232" s="19">
        <f>Internal!K232</f>
        <v>3.8</v>
      </c>
      <c r="H232" s="18">
        <f ca="1">Internal!N232</f>
        <v>0</v>
      </c>
      <c r="I232" s="18">
        <f t="shared" ca="1" si="3"/>
        <v>1.9</v>
      </c>
      <c r="J232" s="20" t="str">
        <f>IF(Diemdanh!F230&gt;3.5, "Cấm thi","")</f>
        <v/>
      </c>
    </row>
    <row r="233" spans="2:10" s="21" customFormat="1" x14ac:dyDescent="0.25">
      <c r="B233" s="96">
        <v>224</v>
      </c>
      <c r="C233" s="79">
        <v>2201040034</v>
      </c>
      <c r="D233" s="80" t="s">
        <v>1708</v>
      </c>
      <c r="E233" s="81" t="s">
        <v>1395</v>
      </c>
      <c r="F233" s="19">
        <f>Internal!F233</f>
        <v>0</v>
      </c>
      <c r="G233" s="19">
        <f>Internal!K233</f>
        <v>0</v>
      </c>
      <c r="H233" s="18">
        <f ca="1">Internal!N233</f>
        <v>0</v>
      </c>
      <c r="I233" s="18">
        <f t="shared" ca="1" si="3"/>
        <v>0</v>
      </c>
      <c r="J233" s="20" t="str">
        <f>IF(Diemdanh!F231&gt;3.5, "Cấm thi","")</f>
        <v/>
      </c>
    </row>
    <row r="234" spans="2:10" s="21" customFormat="1" x14ac:dyDescent="0.25">
      <c r="B234" s="96">
        <v>225</v>
      </c>
      <c r="C234" s="79">
        <v>2201040041</v>
      </c>
      <c r="D234" s="80" t="s">
        <v>47</v>
      </c>
      <c r="E234" s="81" t="s">
        <v>1385</v>
      </c>
      <c r="F234" s="19">
        <f>Internal!F234</f>
        <v>8</v>
      </c>
      <c r="G234" s="19">
        <f>Internal!K234</f>
        <v>7.5</v>
      </c>
      <c r="H234" s="18">
        <f ca="1">Internal!N234</f>
        <v>0</v>
      </c>
      <c r="I234" s="18">
        <f t="shared" ca="1" si="3"/>
        <v>3.1</v>
      </c>
      <c r="J234" s="20" t="str">
        <f>IF(Diemdanh!F232&gt;3.5, "Cấm thi","")</f>
        <v/>
      </c>
    </row>
    <row r="235" spans="2:10" s="21" customFormat="1" x14ac:dyDescent="0.25">
      <c r="B235" s="96">
        <v>226</v>
      </c>
      <c r="C235" s="79">
        <v>2201040054</v>
      </c>
      <c r="D235" s="80" t="s">
        <v>1711</v>
      </c>
      <c r="E235" s="81" t="s">
        <v>1385</v>
      </c>
      <c r="F235" s="19">
        <f>Internal!F235</f>
        <v>0</v>
      </c>
      <c r="G235" s="19">
        <f>Internal!K235</f>
        <v>5.8</v>
      </c>
      <c r="H235" s="18">
        <f ca="1">Internal!N235</f>
        <v>0</v>
      </c>
      <c r="I235" s="18">
        <f t="shared" ca="1" si="3"/>
        <v>1.7</v>
      </c>
      <c r="J235" s="20" t="str">
        <f>IF(Diemdanh!F233&gt;3.5, "Cấm thi","")</f>
        <v/>
      </c>
    </row>
    <row r="236" spans="2:10" s="21" customFormat="1" x14ac:dyDescent="0.25">
      <c r="B236" s="96">
        <v>227</v>
      </c>
      <c r="C236" s="79">
        <v>2201040058</v>
      </c>
      <c r="D236" s="80" t="s">
        <v>49</v>
      </c>
      <c r="E236" s="81" t="s">
        <v>1507</v>
      </c>
      <c r="F236" s="19">
        <f>Internal!F236</f>
        <v>9</v>
      </c>
      <c r="G236" s="19">
        <f>Internal!K236</f>
        <v>8.4</v>
      </c>
      <c r="H236" s="18">
        <f ca="1">Internal!N236</f>
        <v>0</v>
      </c>
      <c r="I236" s="18">
        <f t="shared" ca="1" si="3"/>
        <v>3.4</v>
      </c>
      <c r="J236" s="20" t="str">
        <f>IF(Diemdanh!F234&gt;3.5, "Cấm thi","")</f>
        <v/>
      </c>
    </row>
    <row r="237" spans="2:10" s="21" customFormat="1" x14ac:dyDescent="0.25">
      <c r="B237" s="96">
        <v>228</v>
      </c>
      <c r="C237" s="79">
        <v>2201040067</v>
      </c>
      <c r="D237" s="80" t="s">
        <v>1714</v>
      </c>
      <c r="E237" s="81" t="s">
        <v>1385</v>
      </c>
      <c r="F237" s="19">
        <f>Internal!F237</f>
        <v>8</v>
      </c>
      <c r="G237" s="19">
        <f>Internal!K237</f>
        <v>4.3</v>
      </c>
      <c r="H237" s="18">
        <f ca="1">Internal!N237</f>
        <v>0</v>
      </c>
      <c r="I237" s="18">
        <f t="shared" ca="1" si="3"/>
        <v>2.1</v>
      </c>
      <c r="J237" s="20" t="str">
        <f>IF(Diemdanh!F235&gt;3.5, "Cấm thi","")</f>
        <v/>
      </c>
    </row>
    <row r="238" spans="2:10" s="21" customFormat="1" x14ac:dyDescent="0.25">
      <c r="B238" s="96">
        <v>229</v>
      </c>
      <c r="C238" s="79">
        <v>2201040080</v>
      </c>
      <c r="D238" s="80" t="s">
        <v>1716</v>
      </c>
      <c r="E238" s="81" t="s">
        <v>1388</v>
      </c>
      <c r="F238" s="19">
        <f>Internal!F238</f>
        <v>8</v>
      </c>
      <c r="G238" s="19">
        <f>Internal!K238</f>
        <v>5.8</v>
      </c>
      <c r="H238" s="18">
        <f ca="1">Internal!N238</f>
        <v>0</v>
      </c>
      <c r="I238" s="18">
        <f t="shared" ca="1" si="3"/>
        <v>2.5</v>
      </c>
      <c r="J238" s="20" t="str">
        <f>IF(Diemdanh!F236&gt;3.5, "Cấm thi","")</f>
        <v/>
      </c>
    </row>
    <row r="239" spans="2:10" s="21" customFormat="1" x14ac:dyDescent="0.25">
      <c r="B239" s="96">
        <v>230</v>
      </c>
      <c r="C239" s="79">
        <v>2201040092</v>
      </c>
      <c r="D239" s="80" t="s">
        <v>1718</v>
      </c>
      <c r="E239" s="81" t="s">
        <v>1476</v>
      </c>
      <c r="F239" s="19">
        <f>Internal!F239</f>
        <v>8</v>
      </c>
      <c r="G239" s="19">
        <f>Internal!K239</f>
        <v>8.4</v>
      </c>
      <c r="H239" s="18">
        <f ca="1">Internal!N239</f>
        <v>0</v>
      </c>
      <c r="I239" s="18">
        <f t="shared" ca="1" si="3"/>
        <v>3.3</v>
      </c>
      <c r="J239" s="20" t="str">
        <f>IF(Diemdanh!F237&gt;3.5, "Cấm thi","")</f>
        <v/>
      </c>
    </row>
    <row r="240" spans="2:10" s="21" customFormat="1" x14ac:dyDescent="0.25">
      <c r="B240" s="96">
        <v>231</v>
      </c>
      <c r="C240" s="79">
        <v>2201040095</v>
      </c>
      <c r="D240" s="80" t="s">
        <v>1720</v>
      </c>
      <c r="E240" s="81" t="s">
        <v>1507</v>
      </c>
      <c r="F240" s="19">
        <f>Internal!F240</f>
        <v>0</v>
      </c>
      <c r="G240" s="19">
        <f>Internal!K240</f>
        <v>6.1</v>
      </c>
      <c r="H240" s="18">
        <f ca="1">Internal!N240</f>
        <v>0</v>
      </c>
      <c r="I240" s="18">
        <f t="shared" ca="1" si="3"/>
        <v>1.8</v>
      </c>
      <c r="J240" s="20" t="str">
        <f>IF(Diemdanh!F238&gt;3.5, "Cấm thi","")</f>
        <v/>
      </c>
    </row>
    <row r="241" spans="2:10" s="21" customFormat="1" x14ac:dyDescent="0.25">
      <c r="B241" s="96">
        <v>232</v>
      </c>
      <c r="C241" s="79">
        <v>2201040099</v>
      </c>
      <c r="D241" s="80" t="s">
        <v>1421</v>
      </c>
      <c r="E241" s="81" t="s">
        <v>1507</v>
      </c>
      <c r="F241" s="19">
        <f>Internal!F241</f>
        <v>7</v>
      </c>
      <c r="G241" s="19">
        <f>Internal!K241</f>
        <v>4</v>
      </c>
      <c r="H241" s="18">
        <f ca="1">Internal!N241</f>
        <v>0</v>
      </c>
      <c r="I241" s="18">
        <f t="shared" ca="1" si="3"/>
        <v>1.9</v>
      </c>
      <c r="J241" s="20" t="str">
        <f>IF(Diemdanh!F239&gt;3.5, "Cấm thi","")</f>
        <v/>
      </c>
    </row>
    <row r="242" spans="2:10" s="21" customFormat="1" x14ac:dyDescent="0.25">
      <c r="B242" s="96">
        <v>233</v>
      </c>
      <c r="C242" s="79">
        <v>2201040101</v>
      </c>
      <c r="D242" s="80" t="s">
        <v>1723</v>
      </c>
      <c r="E242" s="81" t="s">
        <v>1388</v>
      </c>
      <c r="F242" s="19">
        <f>Internal!F242</f>
        <v>9</v>
      </c>
      <c r="G242" s="19">
        <f>Internal!K242</f>
        <v>6</v>
      </c>
      <c r="H242" s="18">
        <f ca="1">Internal!N242</f>
        <v>0</v>
      </c>
      <c r="I242" s="18">
        <f t="shared" ca="1" si="3"/>
        <v>2.7</v>
      </c>
      <c r="J242" s="20" t="str">
        <f>IF(Diemdanh!F240&gt;3.5, "Cấm thi","")</f>
        <v/>
      </c>
    </row>
    <row r="243" spans="2:10" s="21" customFormat="1" x14ac:dyDescent="0.25">
      <c r="B243" s="96">
        <v>234</v>
      </c>
      <c r="C243" s="79">
        <v>2201040118</v>
      </c>
      <c r="D243" s="80" t="s">
        <v>1725</v>
      </c>
      <c r="E243" s="81" t="s">
        <v>1395</v>
      </c>
      <c r="F243" s="19">
        <f>Internal!F243</f>
        <v>0</v>
      </c>
      <c r="G243" s="19">
        <f>Internal!K243</f>
        <v>4.0999999999999996</v>
      </c>
      <c r="H243" s="18">
        <f ca="1">Internal!N243</f>
        <v>0</v>
      </c>
      <c r="I243" s="18">
        <f t="shared" ca="1" si="3"/>
        <v>1.2</v>
      </c>
      <c r="J243" s="20" t="str">
        <f>IF(Diemdanh!F241&gt;3.5, "Cấm thi","")</f>
        <v/>
      </c>
    </row>
    <row r="244" spans="2:10" s="21" customFormat="1" x14ac:dyDescent="0.25">
      <c r="B244" s="96">
        <v>235</v>
      </c>
      <c r="C244" s="79">
        <v>2201040125</v>
      </c>
      <c r="D244" s="80" t="s">
        <v>1727</v>
      </c>
      <c r="E244" s="81" t="s">
        <v>1507</v>
      </c>
      <c r="F244" s="19">
        <f>Internal!F244</f>
        <v>8</v>
      </c>
      <c r="G244" s="19">
        <f>Internal!K244</f>
        <v>7.9</v>
      </c>
      <c r="H244" s="18">
        <f ca="1">Internal!N244</f>
        <v>0</v>
      </c>
      <c r="I244" s="18">
        <f t="shared" ca="1" si="3"/>
        <v>3.2</v>
      </c>
      <c r="J244" s="20" t="str">
        <f>IF(Diemdanh!F242&gt;3.5, "Cấm thi","")</f>
        <v/>
      </c>
    </row>
    <row r="245" spans="2:10" s="21" customFormat="1" x14ac:dyDescent="0.25">
      <c r="B245" s="96">
        <v>236</v>
      </c>
      <c r="C245" s="79">
        <v>2201040135</v>
      </c>
      <c r="D245" s="80" t="s">
        <v>1729</v>
      </c>
      <c r="E245" s="81" t="s">
        <v>1507</v>
      </c>
      <c r="F245" s="19">
        <f>Internal!F245</f>
        <v>0</v>
      </c>
      <c r="G245" s="19">
        <f>Internal!K245</f>
        <v>3.6</v>
      </c>
      <c r="H245" s="18">
        <f ca="1">Internal!N245</f>
        <v>0</v>
      </c>
      <c r="I245" s="18">
        <f t="shared" ca="1" si="3"/>
        <v>1.1000000000000001</v>
      </c>
      <c r="J245" s="20" t="str">
        <f>IF(Diemdanh!F243&gt;3.5, "Cấm thi","")</f>
        <v/>
      </c>
    </row>
    <row r="246" spans="2:10" s="21" customFormat="1" x14ac:dyDescent="0.25">
      <c r="B246" s="96">
        <v>237</v>
      </c>
      <c r="C246" s="79">
        <v>2201040138</v>
      </c>
      <c r="D246" s="80" t="s">
        <v>1731</v>
      </c>
      <c r="E246" s="81" t="s">
        <v>1391</v>
      </c>
      <c r="F246" s="19">
        <f>Internal!F246</f>
        <v>8</v>
      </c>
      <c r="G246" s="19">
        <f>Internal!K246</f>
        <v>5.8</v>
      </c>
      <c r="H246" s="18">
        <f ca="1">Internal!N246</f>
        <v>0</v>
      </c>
      <c r="I246" s="18">
        <f t="shared" ca="1" si="3"/>
        <v>2.5</v>
      </c>
      <c r="J246" s="20" t="str">
        <f>IF(Diemdanh!F244&gt;3.5, "Cấm thi","")</f>
        <v/>
      </c>
    </row>
    <row r="247" spans="2:10" s="21" customFormat="1" x14ac:dyDescent="0.25">
      <c r="B247" s="96">
        <v>238</v>
      </c>
      <c r="C247" s="79">
        <v>2201040143</v>
      </c>
      <c r="D247" s="80" t="s">
        <v>1733</v>
      </c>
      <c r="E247" s="81" t="s">
        <v>1388</v>
      </c>
      <c r="F247" s="19">
        <f>Internal!F247</f>
        <v>8.5</v>
      </c>
      <c r="G247" s="19">
        <f>Internal!K247</f>
        <v>4</v>
      </c>
      <c r="H247" s="18">
        <f ca="1">Internal!N247</f>
        <v>0</v>
      </c>
      <c r="I247" s="18">
        <f t="shared" ca="1" si="3"/>
        <v>2.1</v>
      </c>
      <c r="J247" s="20" t="str">
        <f>IF(Diemdanh!F245&gt;3.5, "Cấm thi","")</f>
        <v/>
      </c>
    </row>
    <row r="248" spans="2:10" s="21" customFormat="1" x14ac:dyDescent="0.25">
      <c r="B248" s="96">
        <v>239</v>
      </c>
      <c r="C248" s="79">
        <v>2201040157</v>
      </c>
      <c r="D248" s="80" t="s">
        <v>1735</v>
      </c>
      <c r="E248" s="81" t="s">
        <v>1476</v>
      </c>
      <c r="F248" s="19">
        <f>Internal!F248</f>
        <v>0</v>
      </c>
      <c r="G248" s="19">
        <f>Internal!K248</f>
        <v>0</v>
      </c>
      <c r="H248" s="18">
        <f ca="1">Internal!N248</f>
        <v>0</v>
      </c>
      <c r="I248" s="18">
        <f t="shared" ca="1" si="3"/>
        <v>0</v>
      </c>
      <c r="J248" s="20" t="str">
        <f>IF(Diemdanh!F246&gt;3.5, "Cấm thi","")</f>
        <v/>
      </c>
    </row>
    <row r="249" spans="2:10" s="21" customFormat="1" x14ac:dyDescent="0.25">
      <c r="B249" s="96">
        <v>240</v>
      </c>
      <c r="C249" s="79">
        <v>2201040161</v>
      </c>
      <c r="D249" s="80" t="s">
        <v>1737</v>
      </c>
      <c r="E249" s="81" t="s">
        <v>1385</v>
      </c>
      <c r="F249" s="19">
        <f>Internal!F249</f>
        <v>8</v>
      </c>
      <c r="G249" s="19">
        <f>Internal!K249</f>
        <v>4.5</v>
      </c>
      <c r="H249" s="18">
        <f ca="1">Internal!N249</f>
        <v>0</v>
      </c>
      <c r="I249" s="18">
        <f t="shared" ca="1" si="3"/>
        <v>2.2000000000000002</v>
      </c>
      <c r="J249" s="20" t="str">
        <f>IF(Diemdanh!F247&gt;3.5, "Cấm thi","")</f>
        <v/>
      </c>
    </row>
    <row r="250" spans="2:10" s="21" customFormat="1" x14ac:dyDescent="0.25">
      <c r="B250" s="96">
        <v>241</v>
      </c>
      <c r="C250" s="79">
        <v>2201040166</v>
      </c>
      <c r="D250" s="80" t="s">
        <v>1739</v>
      </c>
      <c r="E250" s="81" t="s">
        <v>1395</v>
      </c>
      <c r="F250" s="19">
        <f>Internal!F250</f>
        <v>0</v>
      </c>
      <c r="G250" s="19">
        <f>Internal!K250</f>
        <v>1.8</v>
      </c>
      <c r="H250" s="18">
        <f ca="1">Internal!N250</f>
        <v>0</v>
      </c>
      <c r="I250" s="18">
        <f t="shared" ca="1" si="3"/>
        <v>0.5</v>
      </c>
      <c r="J250" s="20" t="str">
        <f>IF(Diemdanh!F248&gt;3.5, "Cấm thi","")</f>
        <v/>
      </c>
    </row>
    <row r="251" spans="2:10" s="21" customFormat="1" x14ac:dyDescent="0.25">
      <c r="B251" s="96">
        <v>242</v>
      </c>
      <c r="C251" s="79">
        <v>2201040171</v>
      </c>
      <c r="D251" s="80" t="s">
        <v>1741</v>
      </c>
      <c r="E251" s="81" t="s">
        <v>1395</v>
      </c>
      <c r="F251" s="19">
        <f>Internal!F251</f>
        <v>8</v>
      </c>
      <c r="G251" s="19">
        <f>Internal!K251</f>
        <v>5.5</v>
      </c>
      <c r="H251" s="18">
        <f ca="1">Internal!N251</f>
        <v>0</v>
      </c>
      <c r="I251" s="18">
        <f t="shared" ca="1" si="3"/>
        <v>2.5</v>
      </c>
      <c r="J251" s="20" t="str">
        <f>IF(Diemdanh!F249&gt;3.5, "Cấm thi","")</f>
        <v/>
      </c>
    </row>
    <row r="252" spans="2:10" s="21" customFormat="1" x14ac:dyDescent="0.25">
      <c r="B252" s="96">
        <v>243</v>
      </c>
      <c r="C252" s="79">
        <v>2201040173</v>
      </c>
      <c r="D252" s="80" t="s">
        <v>1743</v>
      </c>
      <c r="E252" s="81" t="s">
        <v>1391</v>
      </c>
      <c r="F252" s="19">
        <f>Internal!F252</f>
        <v>0</v>
      </c>
      <c r="G252" s="19">
        <f>Internal!K252</f>
        <v>4.3</v>
      </c>
      <c r="H252" s="18">
        <f ca="1">Internal!N252</f>
        <v>0</v>
      </c>
      <c r="I252" s="18">
        <f t="shared" ca="1" si="3"/>
        <v>1.3</v>
      </c>
      <c r="J252" s="20" t="str">
        <f>IF(Diemdanh!F250&gt;3.5, "Cấm thi","")</f>
        <v/>
      </c>
    </row>
    <row r="253" spans="2:10" s="21" customFormat="1" x14ac:dyDescent="0.25">
      <c r="B253" s="96">
        <v>244</v>
      </c>
      <c r="C253" s="79">
        <v>2201040184</v>
      </c>
      <c r="D253" s="80" t="s">
        <v>1745</v>
      </c>
      <c r="E253" s="81" t="s">
        <v>1391</v>
      </c>
      <c r="F253" s="19">
        <f>Internal!F253</f>
        <v>0</v>
      </c>
      <c r="G253" s="19">
        <f>Internal!K253</f>
        <v>0</v>
      </c>
      <c r="H253" s="18">
        <f ca="1">Internal!N253</f>
        <v>0</v>
      </c>
      <c r="I253" s="18" t="str">
        <f t="shared" si="3"/>
        <v/>
      </c>
      <c r="J253" s="20" t="str">
        <f>IF(Diemdanh!F251&gt;3.5, "Cấm thi","")</f>
        <v>Cấm thi</v>
      </c>
    </row>
    <row r="254" spans="2:10" s="21" customFormat="1" x14ac:dyDescent="0.25">
      <c r="B254" s="96">
        <v>245</v>
      </c>
      <c r="C254" s="79">
        <v>2201040189</v>
      </c>
      <c r="D254" s="80" t="s">
        <v>1747</v>
      </c>
      <c r="E254" s="81" t="s">
        <v>1395</v>
      </c>
      <c r="F254" s="19">
        <f>Internal!F254</f>
        <v>0</v>
      </c>
      <c r="G254" s="19">
        <f>Internal!K254</f>
        <v>4</v>
      </c>
      <c r="H254" s="18">
        <f ca="1">Internal!N254</f>
        <v>0</v>
      </c>
      <c r="I254" s="18">
        <f t="shared" ca="1" si="3"/>
        <v>1.2</v>
      </c>
      <c r="J254" s="20" t="str">
        <f>IF(Diemdanh!F252&gt;3.5, "Cấm thi","")</f>
        <v/>
      </c>
    </row>
    <row r="255" spans="2:10" s="21" customFormat="1" x14ac:dyDescent="0.25">
      <c r="B255" s="96">
        <v>246</v>
      </c>
      <c r="C255" s="79">
        <v>2201040195</v>
      </c>
      <c r="D255" s="80" t="s">
        <v>1749</v>
      </c>
      <c r="E255" s="81" t="s">
        <v>1391</v>
      </c>
      <c r="F255" s="19">
        <f>Internal!F255</f>
        <v>0</v>
      </c>
      <c r="G255" s="19">
        <f>Internal!K255</f>
        <v>5.8</v>
      </c>
      <c r="H255" s="18">
        <f ca="1">Internal!N255</f>
        <v>0</v>
      </c>
      <c r="I255" s="18">
        <f t="shared" ca="1" si="3"/>
        <v>1.7</v>
      </c>
      <c r="J255" s="20" t="str">
        <f>IF(Diemdanh!F253&gt;3.5, "Cấm thi","")</f>
        <v/>
      </c>
    </row>
    <row r="256" spans="2:10" s="21" customFormat="1" x14ac:dyDescent="0.25">
      <c r="B256" s="96">
        <v>247</v>
      </c>
      <c r="C256" s="79">
        <v>2201060018</v>
      </c>
      <c r="D256" s="80" t="s">
        <v>1751</v>
      </c>
      <c r="E256" s="81" t="s">
        <v>1409</v>
      </c>
      <c r="F256" s="19">
        <f>Internal!F256</f>
        <v>0</v>
      </c>
      <c r="G256" s="19">
        <f>Internal!K256</f>
        <v>2</v>
      </c>
      <c r="H256" s="18">
        <f ca="1">Internal!N256</f>
        <v>0</v>
      </c>
      <c r="I256" s="18">
        <f t="shared" ca="1" si="3"/>
        <v>0.6</v>
      </c>
      <c r="J256" s="20" t="str">
        <f>IF(Diemdanh!F254&gt;3.5, "Cấm thi","")</f>
        <v/>
      </c>
    </row>
    <row r="257" spans="2:10" s="21" customFormat="1" x14ac:dyDescent="0.25">
      <c r="B257" s="96">
        <v>248</v>
      </c>
      <c r="C257" s="79">
        <v>2201060048</v>
      </c>
      <c r="D257" s="80" t="s">
        <v>1753</v>
      </c>
      <c r="E257" s="81" t="s">
        <v>1409</v>
      </c>
      <c r="F257" s="19">
        <f>Internal!F257</f>
        <v>0</v>
      </c>
      <c r="G257" s="19">
        <f>Internal!K257</f>
        <v>4</v>
      </c>
      <c r="H257" s="18">
        <f ca="1">Internal!N257</f>
        <v>0</v>
      </c>
      <c r="I257" s="18">
        <f t="shared" ca="1" si="3"/>
        <v>1.2</v>
      </c>
      <c r="J257" s="20" t="str">
        <f>IF(Diemdanh!F255&gt;3.5, "Cấm thi","")</f>
        <v/>
      </c>
    </row>
    <row r="258" spans="2:10" s="21" customFormat="1" x14ac:dyDescent="0.25">
      <c r="B258" s="96">
        <v>249</v>
      </c>
      <c r="C258" s="79">
        <v>2201060057</v>
      </c>
      <c r="D258" s="80" t="s">
        <v>1755</v>
      </c>
      <c r="E258" s="81" t="s">
        <v>1642</v>
      </c>
      <c r="F258" s="19">
        <f>Internal!F258</f>
        <v>9</v>
      </c>
      <c r="G258" s="19">
        <f>Internal!K258</f>
        <v>6.3</v>
      </c>
      <c r="H258" s="18">
        <f ca="1">Internal!N258</f>
        <v>0</v>
      </c>
      <c r="I258" s="18">
        <f t="shared" ca="1" si="3"/>
        <v>2.8</v>
      </c>
      <c r="J258" s="20" t="str">
        <f>IF(Diemdanh!F256&gt;3.5, "Cấm thi","")</f>
        <v/>
      </c>
    </row>
    <row r="259" spans="2:10" s="21" customFormat="1" x14ac:dyDescent="0.25">
      <c r="B259" s="96">
        <v>250</v>
      </c>
      <c r="C259" s="79">
        <v>2301040071</v>
      </c>
      <c r="D259" s="80" t="s">
        <v>1757</v>
      </c>
      <c r="E259" s="81" t="s">
        <v>1385</v>
      </c>
      <c r="F259" s="19">
        <f>Internal!F259</f>
        <v>0</v>
      </c>
      <c r="G259" s="19">
        <f>Internal!K259</f>
        <v>0</v>
      </c>
      <c r="H259" s="18">
        <f ca="1">Internal!N259</f>
        <v>0</v>
      </c>
      <c r="I259" s="18">
        <f t="shared" ca="1" si="3"/>
        <v>0</v>
      </c>
      <c r="J259" s="20" t="str">
        <f>IF(Diemdanh!F257&gt;3.5, "Cấm thi","")</f>
        <v/>
      </c>
    </row>
    <row r="260" spans="2:10" s="21" customFormat="1" x14ac:dyDescent="0.25">
      <c r="B260" s="96">
        <v>251</v>
      </c>
      <c r="C260" s="79">
        <v>2301060001</v>
      </c>
      <c r="D260" s="80" t="s">
        <v>620</v>
      </c>
      <c r="E260" s="81" t="s">
        <v>1409</v>
      </c>
      <c r="F260" s="19">
        <f>Internal!F260</f>
        <v>0</v>
      </c>
      <c r="G260" s="19">
        <f>Internal!K260</f>
        <v>6</v>
      </c>
      <c r="H260" s="18">
        <f ca="1">Internal!N260</f>
        <v>0</v>
      </c>
      <c r="I260" s="18">
        <f t="shared" ca="1" si="3"/>
        <v>1.8</v>
      </c>
      <c r="J260" s="20" t="str">
        <f>IF(Diemdanh!F258&gt;3.5, "Cấm thi","")</f>
        <v/>
      </c>
    </row>
    <row r="261" spans="2:10" s="21" customFormat="1" x14ac:dyDescent="0.25">
      <c r="B261" s="96">
        <v>252</v>
      </c>
      <c r="C261" s="55">
        <v>2101040091</v>
      </c>
      <c r="D261" s="56" t="s">
        <v>1760</v>
      </c>
      <c r="E261" s="57" t="s">
        <v>1406</v>
      </c>
      <c r="F261" s="19">
        <f>Internal!F261</f>
        <v>0</v>
      </c>
      <c r="G261" s="19">
        <f>Internal!K261</f>
        <v>0</v>
      </c>
      <c r="H261" s="18">
        <f ca="1">Internal!N261</f>
        <v>0</v>
      </c>
      <c r="I261" s="18">
        <f t="shared" ca="1" si="3"/>
        <v>0</v>
      </c>
      <c r="J261" s="20" t="str">
        <f>IF(Diemdanh!F259&gt;3.5, "Cấm thi","")</f>
        <v/>
      </c>
    </row>
    <row r="262" spans="2:10" s="21" customFormat="1" x14ac:dyDescent="0.25">
      <c r="B262" s="96">
        <v>253</v>
      </c>
      <c r="C262" s="55">
        <v>2104010064</v>
      </c>
      <c r="D262" s="56" t="s">
        <v>1762</v>
      </c>
      <c r="E262" s="57" t="s">
        <v>1409</v>
      </c>
      <c r="F262" s="19">
        <f>Internal!F262</f>
        <v>7</v>
      </c>
      <c r="G262" s="19">
        <f>Internal!K262</f>
        <v>3.4</v>
      </c>
      <c r="H262" s="18">
        <f ca="1">Internal!N262</f>
        <v>0</v>
      </c>
      <c r="I262" s="18">
        <f t="shared" ca="1" si="3"/>
        <v>1.7</v>
      </c>
      <c r="J262" s="20" t="str">
        <f>IF(Diemdanh!F260&gt;3.5, "Cấm thi","")</f>
        <v/>
      </c>
    </row>
    <row r="263" spans="2:10" s="21" customFormat="1" x14ac:dyDescent="0.25">
      <c r="B263" s="96">
        <v>254</v>
      </c>
      <c r="C263" s="55">
        <v>2201040001</v>
      </c>
      <c r="D263" s="56" t="s">
        <v>1764</v>
      </c>
      <c r="E263" s="57" t="s">
        <v>1385</v>
      </c>
      <c r="F263" s="19">
        <f>Internal!F263</f>
        <v>8</v>
      </c>
      <c r="G263" s="19">
        <f>Internal!K263</f>
        <v>2</v>
      </c>
      <c r="H263" s="18">
        <f ca="1">Internal!N263</f>
        <v>0</v>
      </c>
      <c r="I263" s="18">
        <f t="shared" ca="1" si="3"/>
        <v>1.4</v>
      </c>
      <c r="J263" s="20" t="str">
        <f>IF(Diemdanh!F261&gt;3.5, "Cấm thi","")</f>
        <v/>
      </c>
    </row>
    <row r="264" spans="2:10" s="21" customFormat="1" x14ac:dyDescent="0.25">
      <c r="B264" s="96">
        <v>255</v>
      </c>
      <c r="C264" s="55">
        <v>2201040022</v>
      </c>
      <c r="D264" s="56" t="s">
        <v>1766</v>
      </c>
      <c r="E264" s="57" t="s">
        <v>1385</v>
      </c>
      <c r="F264" s="19">
        <f>Internal!F264</f>
        <v>8</v>
      </c>
      <c r="G264" s="19">
        <f>Internal!K264</f>
        <v>1.8</v>
      </c>
      <c r="H264" s="18">
        <f ca="1">Internal!N264</f>
        <v>0</v>
      </c>
      <c r="I264" s="18">
        <f t="shared" ca="1" si="3"/>
        <v>1.3</v>
      </c>
      <c r="J264" s="20" t="str">
        <f>IF(Diemdanh!F262&gt;3.5, "Cấm thi","")</f>
        <v/>
      </c>
    </row>
    <row r="265" spans="2:10" s="21" customFormat="1" x14ac:dyDescent="0.25">
      <c r="B265" s="96">
        <v>256</v>
      </c>
      <c r="C265" s="55">
        <v>2201040026</v>
      </c>
      <c r="D265" s="56" t="s">
        <v>1768</v>
      </c>
      <c r="E265" s="57" t="s">
        <v>1507</v>
      </c>
      <c r="F265" s="19">
        <f>Internal!F265</f>
        <v>0</v>
      </c>
      <c r="G265" s="19">
        <f>Internal!K265</f>
        <v>0</v>
      </c>
      <c r="H265" s="18">
        <f ca="1">Internal!N265</f>
        <v>0</v>
      </c>
      <c r="I265" s="18">
        <f t="shared" ca="1" si="3"/>
        <v>0</v>
      </c>
      <c r="J265" s="20" t="str">
        <f>IF(Diemdanh!F263&gt;3.5, "Cấm thi","")</f>
        <v/>
      </c>
    </row>
    <row r="266" spans="2:10" s="21" customFormat="1" x14ac:dyDescent="0.25">
      <c r="B266" s="96">
        <v>257</v>
      </c>
      <c r="C266" s="55">
        <v>2201040027</v>
      </c>
      <c r="D266" s="56" t="s">
        <v>1770</v>
      </c>
      <c r="E266" s="57" t="s">
        <v>1388</v>
      </c>
      <c r="F266" s="19">
        <f>Internal!F266</f>
        <v>0</v>
      </c>
      <c r="G266" s="19">
        <f>Internal!K266</f>
        <v>4.3</v>
      </c>
      <c r="H266" s="18">
        <f ca="1">Internal!N266</f>
        <v>0</v>
      </c>
      <c r="I266" s="18">
        <f t="shared" ca="1" si="3"/>
        <v>1.3</v>
      </c>
      <c r="J266" s="20" t="str">
        <f>IF(Diemdanh!F264&gt;3.5, "Cấm thi","")</f>
        <v/>
      </c>
    </row>
    <row r="267" spans="2:10" s="21" customFormat="1" x14ac:dyDescent="0.25">
      <c r="B267" s="96">
        <v>258</v>
      </c>
      <c r="C267" s="55">
        <v>2201040030</v>
      </c>
      <c r="D267" s="56" t="s">
        <v>1772</v>
      </c>
      <c r="E267" s="57" t="s">
        <v>1507</v>
      </c>
      <c r="F267" s="19">
        <f>Internal!F267</f>
        <v>0</v>
      </c>
      <c r="G267" s="19">
        <f>Internal!K267</f>
        <v>0</v>
      </c>
      <c r="H267" s="18">
        <f ca="1">Internal!N267</f>
        <v>0</v>
      </c>
      <c r="I267" s="18">
        <f t="shared" ref="I267:I330" ca="1" si="4">IF(J267="",ROUND((F267+G267*3+H267*6)/10,1),"")</f>
        <v>0</v>
      </c>
      <c r="J267" s="20" t="str">
        <f>IF(Diemdanh!F265&gt;3.5, "Cấm thi","")</f>
        <v/>
      </c>
    </row>
    <row r="268" spans="2:10" s="21" customFormat="1" x14ac:dyDescent="0.25">
      <c r="B268" s="96">
        <v>259</v>
      </c>
      <c r="C268" s="55">
        <v>2201040040</v>
      </c>
      <c r="D268" s="56" t="s">
        <v>47</v>
      </c>
      <c r="E268" s="57" t="s">
        <v>1507</v>
      </c>
      <c r="F268" s="19">
        <f>Internal!F268</f>
        <v>9</v>
      </c>
      <c r="G268" s="19">
        <f>Internal!K268</f>
        <v>8.3000000000000007</v>
      </c>
      <c r="H268" s="18">
        <f ca="1">Internal!N268</f>
        <v>0</v>
      </c>
      <c r="I268" s="18">
        <f t="shared" ca="1" si="4"/>
        <v>3.4</v>
      </c>
      <c r="J268" s="20" t="str">
        <f>IF(Diemdanh!F266&gt;3.5, "Cấm thi","")</f>
        <v/>
      </c>
    </row>
    <row r="269" spans="2:10" s="21" customFormat="1" x14ac:dyDescent="0.25">
      <c r="B269" s="96">
        <v>260</v>
      </c>
      <c r="C269" s="55">
        <v>2201040044</v>
      </c>
      <c r="D269" s="56" t="s">
        <v>1775</v>
      </c>
      <c r="E269" s="57" t="s">
        <v>1476</v>
      </c>
      <c r="F269" s="19">
        <f>Internal!F269</f>
        <v>0</v>
      </c>
      <c r="G269" s="19">
        <f>Internal!K269</f>
        <v>0</v>
      </c>
      <c r="H269" s="18">
        <f ca="1">Internal!N269</f>
        <v>0</v>
      </c>
      <c r="I269" s="18">
        <f t="shared" ca="1" si="4"/>
        <v>0</v>
      </c>
      <c r="J269" s="20" t="str">
        <f>IF(Diemdanh!F267&gt;3.5, "Cấm thi","")</f>
        <v/>
      </c>
    </row>
    <row r="270" spans="2:10" s="21" customFormat="1" x14ac:dyDescent="0.25">
      <c r="B270" s="96">
        <v>261</v>
      </c>
      <c r="C270" s="55">
        <v>2201040045</v>
      </c>
      <c r="D270" s="56" t="s">
        <v>1777</v>
      </c>
      <c r="E270" s="57" t="s">
        <v>1388</v>
      </c>
      <c r="F270" s="19">
        <f>Internal!F270</f>
        <v>0</v>
      </c>
      <c r="G270" s="19">
        <f>Internal!K270</f>
        <v>0</v>
      </c>
      <c r="H270" s="18">
        <f ca="1">Internal!N270</f>
        <v>0</v>
      </c>
      <c r="I270" s="18">
        <f t="shared" ca="1" si="4"/>
        <v>0</v>
      </c>
      <c r="J270" s="20" t="str">
        <f>IF(Diemdanh!F268&gt;3.5, "Cấm thi","")</f>
        <v/>
      </c>
    </row>
    <row r="271" spans="2:10" s="21" customFormat="1" x14ac:dyDescent="0.25">
      <c r="B271" s="96">
        <v>262</v>
      </c>
      <c r="C271" s="55">
        <v>2201040051</v>
      </c>
      <c r="D271" s="56" t="s">
        <v>1779</v>
      </c>
      <c r="E271" s="57" t="s">
        <v>1391</v>
      </c>
      <c r="F271" s="19">
        <f>Internal!F271</f>
        <v>0</v>
      </c>
      <c r="G271" s="19">
        <f>Internal!K271</f>
        <v>1.8</v>
      </c>
      <c r="H271" s="18">
        <f ca="1">Internal!N271</f>
        <v>0</v>
      </c>
      <c r="I271" s="18">
        <f t="shared" ca="1" si="4"/>
        <v>0.5</v>
      </c>
      <c r="J271" s="20" t="str">
        <f>IF(Diemdanh!F269&gt;3.5, "Cấm thi","")</f>
        <v/>
      </c>
    </row>
    <row r="272" spans="2:10" s="21" customFormat="1" x14ac:dyDescent="0.25">
      <c r="B272" s="96">
        <v>263</v>
      </c>
      <c r="C272" s="55">
        <v>2201040055</v>
      </c>
      <c r="D272" s="56" t="s">
        <v>1781</v>
      </c>
      <c r="E272" s="57" t="s">
        <v>1388</v>
      </c>
      <c r="F272" s="19">
        <f>Internal!F272</f>
        <v>0</v>
      </c>
      <c r="G272" s="19">
        <f>Internal!K272</f>
        <v>3.8</v>
      </c>
      <c r="H272" s="18">
        <f ca="1">Internal!N272</f>
        <v>0</v>
      </c>
      <c r="I272" s="18">
        <f t="shared" ca="1" si="4"/>
        <v>1.1000000000000001</v>
      </c>
      <c r="J272" s="20" t="str">
        <f>IF(Diemdanh!F270&gt;3.5, "Cấm thi","")</f>
        <v/>
      </c>
    </row>
    <row r="273" spans="2:10" s="21" customFormat="1" x14ac:dyDescent="0.25">
      <c r="B273" s="96">
        <v>264</v>
      </c>
      <c r="C273" s="55">
        <v>2201040060</v>
      </c>
      <c r="D273" s="56" t="s">
        <v>1783</v>
      </c>
      <c r="E273" s="57" t="s">
        <v>1476</v>
      </c>
      <c r="F273" s="19">
        <f>Internal!F273</f>
        <v>8</v>
      </c>
      <c r="G273" s="19">
        <f>Internal!K273</f>
        <v>2.2999999999999998</v>
      </c>
      <c r="H273" s="18">
        <f ca="1">Internal!N273</f>
        <v>0</v>
      </c>
      <c r="I273" s="18">
        <f t="shared" ca="1" si="4"/>
        <v>1.5</v>
      </c>
      <c r="J273" s="20" t="str">
        <f>IF(Diemdanh!F271&gt;3.5, "Cấm thi","")</f>
        <v/>
      </c>
    </row>
    <row r="274" spans="2:10" s="21" customFormat="1" x14ac:dyDescent="0.25">
      <c r="B274" s="96">
        <v>265</v>
      </c>
      <c r="C274" s="55">
        <v>2201040063</v>
      </c>
      <c r="D274" s="56" t="s">
        <v>1785</v>
      </c>
      <c r="E274" s="57" t="s">
        <v>1385</v>
      </c>
      <c r="F274" s="19">
        <f>Internal!F274</f>
        <v>9</v>
      </c>
      <c r="G274" s="19">
        <f>Internal!K274</f>
        <v>2</v>
      </c>
      <c r="H274" s="18">
        <f ca="1">Internal!N274</f>
        <v>0</v>
      </c>
      <c r="I274" s="18">
        <f t="shared" ca="1" si="4"/>
        <v>1.5</v>
      </c>
      <c r="J274" s="20" t="str">
        <f>IF(Diemdanh!F272&gt;3.5, "Cấm thi","")</f>
        <v/>
      </c>
    </row>
    <row r="275" spans="2:10" s="21" customFormat="1" x14ac:dyDescent="0.25">
      <c r="B275" s="96">
        <v>266</v>
      </c>
      <c r="C275" s="55">
        <v>2201040069</v>
      </c>
      <c r="D275" s="56" t="s">
        <v>1787</v>
      </c>
      <c r="E275" s="57" t="s">
        <v>1406</v>
      </c>
      <c r="F275" s="19">
        <f>Internal!F275</f>
        <v>9</v>
      </c>
      <c r="G275" s="19">
        <f>Internal!K275</f>
        <v>1.8</v>
      </c>
      <c r="H275" s="18">
        <f ca="1">Internal!N275</f>
        <v>0</v>
      </c>
      <c r="I275" s="18">
        <f t="shared" ca="1" si="4"/>
        <v>1.4</v>
      </c>
      <c r="J275" s="20" t="str">
        <f>IF(Diemdanh!F273&gt;3.5, "Cấm thi","")</f>
        <v/>
      </c>
    </row>
    <row r="276" spans="2:10" s="21" customFormat="1" x14ac:dyDescent="0.25">
      <c r="B276" s="96">
        <v>267</v>
      </c>
      <c r="C276" s="55">
        <v>2201040112</v>
      </c>
      <c r="D276" s="56" t="s">
        <v>1789</v>
      </c>
      <c r="E276" s="57" t="s">
        <v>1476</v>
      </c>
      <c r="F276" s="19">
        <f>Internal!F276</f>
        <v>0</v>
      </c>
      <c r="G276" s="19">
        <f>Internal!K276</f>
        <v>3</v>
      </c>
      <c r="H276" s="18">
        <f ca="1">Internal!N276</f>
        <v>0</v>
      </c>
      <c r="I276" s="18">
        <f t="shared" ca="1" si="4"/>
        <v>0.9</v>
      </c>
      <c r="J276" s="20" t="str">
        <f>IF(Diemdanh!F274&gt;3.5, "Cấm thi","")</f>
        <v/>
      </c>
    </row>
    <row r="277" spans="2:10" s="21" customFormat="1" x14ac:dyDescent="0.25">
      <c r="B277" s="96">
        <v>268</v>
      </c>
      <c r="C277" s="55">
        <v>2201040127</v>
      </c>
      <c r="D277" s="56" t="s">
        <v>1791</v>
      </c>
      <c r="E277" s="57" t="s">
        <v>1395</v>
      </c>
      <c r="F277" s="19">
        <f>Internal!F277</f>
        <v>0</v>
      </c>
      <c r="G277" s="19">
        <f>Internal!K277</f>
        <v>3.6</v>
      </c>
      <c r="H277" s="18">
        <f ca="1">Internal!N277</f>
        <v>0</v>
      </c>
      <c r="I277" s="18">
        <f t="shared" ca="1" si="4"/>
        <v>1.1000000000000001</v>
      </c>
      <c r="J277" s="20" t="str">
        <f>IF(Diemdanh!F275&gt;3.5, "Cấm thi","")</f>
        <v/>
      </c>
    </row>
    <row r="278" spans="2:10" s="21" customFormat="1" x14ac:dyDescent="0.25">
      <c r="B278" s="96">
        <v>269</v>
      </c>
      <c r="C278" s="55">
        <v>2201040130</v>
      </c>
      <c r="D278" s="56" t="s">
        <v>1793</v>
      </c>
      <c r="E278" s="57" t="s">
        <v>1388</v>
      </c>
      <c r="F278" s="19">
        <f>Internal!F278</f>
        <v>0</v>
      </c>
      <c r="G278" s="19">
        <f>Internal!K278</f>
        <v>2.2999999999999998</v>
      </c>
      <c r="H278" s="18">
        <f ca="1">Internal!N278</f>
        <v>0</v>
      </c>
      <c r="I278" s="18">
        <f t="shared" ca="1" si="4"/>
        <v>0.7</v>
      </c>
      <c r="J278" s="20" t="str">
        <f>IF(Diemdanh!F276&gt;3.5, "Cấm thi","")</f>
        <v/>
      </c>
    </row>
    <row r="279" spans="2:10" s="21" customFormat="1" x14ac:dyDescent="0.25">
      <c r="B279" s="96">
        <v>270</v>
      </c>
      <c r="C279" s="55">
        <v>2201040132</v>
      </c>
      <c r="D279" s="56" t="s">
        <v>1795</v>
      </c>
      <c r="E279" s="57" t="s">
        <v>1406</v>
      </c>
      <c r="F279" s="19">
        <f>Internal!F279</f>
        <v>0</v>
      </c>
      <c r="G279" s="19">
        <f>Internal!K279</f>
        <v>0</v>
      </c>
      <c r="H279" s="18">
        <f ca="1">Internal!N279</f>
        <v>0</v>
      </c>
      <c r="I279" s="18" t="str">
        <f t="shared" si="4"/>
        <v/>
      </c>
      <c r="J279" s="20" t="str">
        <f>IF(Diemdanh!F277&gt;3.5, "Cấm thi","")</f>
        <v>Cấm thi</v>
      </c>
    </row>
    <row r="280" spans="2:10" s="21" customFormat="1" x14ac:dyDescent="0.25">
      <c r="B280" s="96">
        <v>271</v>
      </c>
      <c r="C280" s="55">
        <v>2201040136</v>
      </c>
      <c r="D280" s="56" t="s">
        <v>1797</v>
      </c>
      <c r="E280" s="57" t="s">
        <v>1395</v>
      </c>
      <c r="F280" s="19">
        <f>Internal!F280</f>
        <v>0</v>
      </c>
      <c r="G280" s="19">
        <f>Internal!K280</f>
        <v>1.8</v>
      </c>
      <c r="H280" s="18">
        <f ca="1">Internal!N280</f>
        <v>0</v>
      </c>
      <c r="I280" s="18">
        <f t="shared" ca="1" si="4"/>
        <v>0.5</v>
      </c>
      <c r="J280" s="20" t="str">
        <f>IF(Diemdanh!F278&gt;3.5, "Cấm thi","")</f>
        <v/>
      </c>
    </row>
    <row r="281" spans="2:10" s="21" customFormat="1" x14ac:dyDescent="0.25">
      <c r="B281" s="96">
        <v>272</v>
      </c>
      <c r="C281" s="55">
        <v>2201040141</v>
      </c>
      <c r="D281" s="56" t="s">
        <v>1799</v>
      </c>
      <c r="E281" s="57" t="s">
        <v>1507</v>
      </c>
      <c r="F281" s="19">
        <f>Internal!F281</f>
        <v>0</v>
      </c>
      <c r="G281" s="19">
        <f>Internal!K281</f>
        <v>0</v>
      </c>
      <c r="H281" s="18">
        <f ca="1">Internal!N281</f>
        <v>0</v>
      </c>
      <c r="I281" s="18">
        <f t="shared" ca="1" si="4"/>
        <v>0</v>
      </c>
      <c r="J281" s="20" t="str">
        <f>IF(Diemdanh!F279&gt;3.5, "Cấm thi","")</f>
        <v/>
      </c>
    </row>
    <row r="282" spans="2:10" s="21" customFormat="1" x14ac:dyDescent="0.25">
      <c r="B282" s="96">
        <v>273</v>
      </c>
      <c r="C282" s="55">
        <v>2201040145</v>
      </c>
      <c r="D282" s="56" t="s">
        <v>1801</v>
      </c>
      <c r="E282" s="57" t="s">
        <v>1476</v>
      </c>
      <c r="F282" s="19">
        <f>Internal!F282</f>
        <v>0</v>
      </c>
      <c r="G282" s="19">
        <f>Internal!K282</f>
        <v>0</v>
      </c>
      <c r="H282" s="18">
        <f ca="1">Internal!N282</f>
        <v>0</v>
      </c>
      <c r="I282" s="18">
        <f t="shared" ca="1" si="4"/>
        <v>0</v>
      </c>
      <c r="J282" s="20" t="str">
        <f>IF(Diemdanh!F280&gt;3.5, "Cấm thi","")</f>
        <v/>
      </c>
    </row>
    <row r="283" spans="2:10" s="21" customFormat="1" x14ac:dyDescent="0.25">
      <c r="B283" s="96">
        <v>274</v>
      </c>
      <c r="C283" s="55">
        <v>2201040147</v>
      </c>
      <c r="D283" s="56" t="s">
        <v>1803</v>
      </c>
      <c r="E283" s="57" t="s">
        <v>1395</v>
      </c>
      <c r="F283" s="19">
        <f>Internal!F283</f>
        <v>0</v>
      </c>
      <c r="G283" s="19">
        <f>Internal!K283</f>
        <v>0</v>
      </c>
      <c r="H283" s="18">
        <f ca="1">Internal!N283</f>
        <v>0</v>
      </c>
      <c r="I283" s="18" t="str">
        <f t="shared" si="4"/>
        <v/>
      </c>
      <c r="J283" s="20" t="str">
        <f>IF(Diemdanh!F281&gt;3.5, "Cấm thi","")</f>
        <v>Cấm thi</v>
      </c>
    </row>
    <row r="284" spans="2:10" s="21" customFormat="1" x14ac:dyDescent="0.25">
      <c r="B284" s="96">
        <v>275</v>
      </c>
      <c r="C284" s="55">
        <v>2201040153</v>
      </c>
      <c r="D284" s="56" t="s">
        <v>1805</v>
      </c>
      <c r="E284" s="57" t="s">
        <v>1406</v>
      </c>
      <c r="F284" s="19">
        <f>Internal!F284</f>
        <v>8</v>
      </c>
      <c r="G284" s="19">
        <f>Internal!K284</f>
        <v>0</v>
      </c>
      <c r="H284" s="18">
        <f ca="1">Internal!N284</f>
        <v>0</v>
      </c>
      <c r="I284" s="18">
        <f t="shared" ca="1" si="4"/>
        <v>0.8</v>
      </c>
      <c r="J284" s="20" t="str">
        <f>IF(Diemdanh!F282&gt;3.5, "Cấm thi","")</f>
        <v/>
      </c>
    </row>
    <row r="285" spans="2:10" s="21" customFormat="1" x14ac:dyDescent="0.25">
      <c r="B285" s="96">
        <v>276</v>
      </c>
      <c r="C285" s="55">
        <v>2201040167</v>
      </c>
      <c r="D285" s="56" t="s">
        <v>1807</v>
      </c>
      <c r="E285" s="57" t="s">
        <v>1406</v>
      </c>
      <c r="F285" s="19">
        <f>Internal!F285</f>
        <v>9</v>
      </c>
      <c r="G285" s="19">
        <f>Internal!K285</f>
        <v>6.8</v>
      </c>
      <c r="H285" s="18">
        <f ca="1">Internal!N285</f>
        <v>0</v>
      </c>
      <c r="I285" s="18">
        <f t="shared" ca="1" si="4"/>
        <v>2.9</v>
      </c>
      <c r="J285" s="20" t="str">
        <f>IF(Diemdanh!F283&gt;3.5, "Cấm thi","")</f>
        <v/>
      </c>
    </row>
    <row r="286" spans="2:10" s="21" customFormat="1" x14ac:dyDescent="0.25">
      <c r="B286" s="96">
        <v>277</v>
      </c>
      <c r="C286" s="55">
        <v>2201040185</v>
      </c>
      <c r="D286" s="56" t="s">
        <v>1809</v>
      </c>
      <c r="E286" s="57" t="s">
        <v>1388</v>
      </c>
      <c r="F286" s="19">
        <f>Internal!F286</f>
        <v>0</v>
      </c>
      <c r="G286" s="19">
        <f>Internal!K286</f>
        <v>3.6</v>
      </c>
      <c r="H286" s="18">
        <f ca="1">Internal!N286</f>
        <v>0</v>
      </c>
      <c r="I286" s="18">
        <f t="shared" ca="1" si="4"/>
        <v>1.1000000000000001</v>
      </c>
      <c r="J286" s="20" t="str">
        <f>IF(Diemdanh!F284&gt;3.5, "Cấm thi","")</f>
        <v/>
      </c>
    </row>
    <row r="287" spans="2:10" s="21" customFormat="1" x14ac:dyDescent="0.25">
      <c r="B287" s="96">
        <v>278</v>
      </c>
      <c r="C287" s="55">
        <v>2201040187</v>
      </c>
      <c r="D287" s="56" t="s">
        <v>1811</v>
      </c>
      <c r="E287" s="57" t="s">
        <v>1406</v>
      </c>
      <c r="F287" s="19">
        <f>Internal!F287</f>
        <v>0</v>
      </c>
      <c r="G287" s="19">
        <f>Internal!K287</f>
        <v>1.5</v>
      </c>
      <c r="H287" s="18">
        <f ca="1">Internal!N287</f>
        <v>0</v>
      </c>
      <c r="I287" s="18">
        <f t="shared" ca="1" si="4"/>
        <v>0.5</v>
      </c>
      <c r="J287" s="20" t="str">
        <f>IF(Diemdanh!F285&gt;3.5, "Cấm thi","")</f>
        <v/>
      </c>
    </row>
    <row r="288" spans="2:10" s="21" customFormat="1" x14ac:dyDescent="0.25">
      <c r="B288" s="96">
        <v>279</v>
      </c>
      <c r="C288" s="55">
        <v>2201040200</v>
      </c>
      <c r="D288" s="56" t="s">
        <v>1813</v>
      </c>
      <c r="E288" s="57" t="s">
        <v>1391</v>
      </c>
      <c r="F288" s="19">
        <f>Internal!F288</f>
        <v>0</v>
      </c>
      <c r="G288" s="19">
        <f>Internal!K288</f>
        <v>3.8</v>
      </c>
      <c r="H288" s="18">
        <f ca="1">Internal!N288</f>
        <v>0</v>
      </c>
      <c r="I288" s="18">
        <f t="shared" ca="1" si="4"/>
        <v>1.1000000000000001</v>
      </c>
      <c r="J288" s="20" t="str">
        <f>IF(Diemdanh!F286&gt;3.5, "Cấm thi","")</f>
        <v/>
      </c>
    </row>
    <row r="289" spans="2:10" s="21" customFormat="1" x14ac:dyDescent="0.25">
      <c r="B289" s="96">
        <v>280</v>
      </c>
      <c r="C289" s="55">
        <v>2201060008</v>
      </c>
      <c r="D289" s="56" t="s">
        <v>1815</v>
      </c>
      <c r="E289" s="57" t="s">
        <v>1409</v>
      </c>
      <c r="F289" s="19">
        <f>Internal!F289</f>
        <v>0</v>
      </c>
      <c r="G289" s="19">
        <f>Internal!K289</f>
        <v>1.8</v>
      </c>
      <c r="H289" s="18">
        <f ca="1">Internal!N289</f>
        <v>0</v>
      </c>
      <c r="I289" s="18">
        <f t="shared" ca="1" si="4"/>
        <v>0.5</v>
      </c>
      <c r="J289" s="20" t="str">
        <f>IF(Diemdanh!F287&gt;3.5, "Cấm thi","")</f>
        <v/>
      </c>
    </row>
    <row r="290" spans="2:10" s="21" customFormat="1" x14ac:dyDescent="0.25">
      <c r="B290" s="96">
        <v>281</v>
      </c>
      <c r="C290" s="55">
        <v>2201060020</v>
      </c>
      <c r="D290" s="56" t="s">
        <v>1817</v>
      </c>
      <c r="E290" s="57" t="s">
        <v>1409</v>
      </c>
      <c r="F290" s="19">
        <f>Internal!F290</f>
        <v>0</v>
      </c>
      <c r="G290" s="19">
        <f>Internal!K290</f>
        <v>1.8</v>
      </c>
      <c r="H290" s="18">
        <f ca="1">Internal!N290</f>
        <v>0</v>
      </c>
      <c r="I290" s="18" t="str">
        <f t="shared" si="4"/>
        <v/>
      </c>
      <c r="J290" s="20" t="str">
        <f>IF(Diemdanh!F288&gt;3.5, "Cấm thi","")</f>
        <v>Cấm thi</v>
      </c>
    </row>
    <row r="291" spans="2:10" s="21" customFormat="1" x14ac:dyDescent="0.25">
      <c r="B291" s="96">
        <v>282</v>
      </c>
      <c r="C291" s="55">
        <v>2201060041</v>
      </c>
      <c r="D291" s="56" t="s">
        <v>1819</v>
      </c>
      <c r="E291" s="57" t="s">
        <v>1409</v>
      </c>
      <c r="F291" s="19">
        <f>Internal!F291</f>
        <v>8</v>
      </c>
      <c r="G291" s="19">
        <f>Internal!K291</f>
        <v>4.3</v>
      </c>
      <c r="H291" s="18">
        <f ca="1">Internal!N291</f>
        <v>0</v>
      </c>
      <c r="I291" s="18">
        <f t="shared" ca="1" si="4"/>
        <v>2.1</v>
      </c>
      <c r="J291" s="20" t="str">
        <f>IF(Diemdanh!F289&gt;3.5, "Cấm thi","")</f>
        <v/>
      </c>
    </row>
    <row r="292" spans="2:10" s="21" customFormat="1" x14ac:dyDescent="0.25">
      <c r="B292" s="96">
        <v>283</v>
      </c>
      <c r="C292" s="55">
        <v>2201060060</v>
      </c>
      <c r="D292" s="56" t="s">
        <v>1821</v>
      </c>
      <c r="E292" s="57" t="s">
        <v>1382</v>
      </c>
      <c r="F292" s="19">
        <f>Internal!F292</f>
        <v>0</v>
      </c>
      <c r="G292" s="19">
        <f>Internal!K292</f>
        <v>1.5</v>
      </c>
      <c r="H292" s="18">
        <f ca="1">Internal!N292</f>
        <v>0</v>
      </c>
      <c r="I292" s="18">
        <f t="shared" ca="1" si="4"/>
        <v>0.5</v>
      </c>
      <c r="J292" s="20" t="str">
        <f>IF(Diemdanh!F290&gt;3.5, "Cấm thi","")</f>
        <v/>
      </c>
    </row>
    <row r="293" spans="2:10" s="21" customFormat="1" x14ac:dyDescent="0.25">
      <c r="B293" s="96">
        <v>284</v>
      </c>
      <c r="C293" s="55">
        <v>2201060063</v>
      </c>
      <c r="D293" s="56" t="s">
        <v>1823</v>
      </c>
      <c r="E293" s="57" t="s">
        <v>1409</v>
      </c>
      <c r="F293" s="19">
        <f>Internal!F293</f>
        <v>0</v>
      </c>
      <c r="G293" s="19">
        <f>Internal!K293</f>
        <v>4</v>
      </c>
      <c r="H293" s="18">
        <f ca="1">Internal!N293</f>
        <v>0</v>
      </c>
      <c r="I293" s="18">
        <f t="shared" ca="1" si="4"/>
        <v>1.2</v>
      </c>
      <c r="J293" s="20" t="str">
        <f>IF(Diemdanh!F291&gt;3.5, "Cấm thi","")</f>
        <v/>
      </c>
    </row>
    <row r="294" spans="2:10" s="21" customFormat="1" x14ac:dyDescent="0.25">
      <c r="B294" s="96">
        <v>285</v>
      </c>
      <c r="C294" s="55">
        <v>2201060064</v>
      </c>
      <c r="D294" s="56" t="s">
        <v>1825</v>
      </c>
      <c r="E294" s="57" t="s">
        <v>1642</v>
      </c>
      <c r="F294" s="19">
        <f>Internal!F294</f>
        <v>0</v>
      </c>
      <c r="G294" s="19">
        <f>Internal!K294</f>
        <v>1.8</v>
      </c>
      <c r="H294" s="18">
        <f ca="1">Internal!N294</f>
        <v>0</v>
      </c>
      <c r="I294" s="18">
        <f t="shared" ca="1" si="4"/>
        <v>0.5</v>
      </c>
      <c r="J294" s="20" t="str">
        <f>IF(Diemdanh!F292&gt;3.5, "Cấm thi","")</f>
        <v/>
      </c>
    </row>
    <row r="295" spans="2:10" s="21" customFormat="1" x14ac:dyDescent="0.25">
      <c r="B295" s="96">
        <v>286</v>
      </c>
      <c r="C295" s="55">
        <v>2201060079</v>
      </c>
      <c r="D295" s="56" t="s">
        <v>1827</v>
      </c>
      <c r="E295" s="57" t="s">
        <v>1382</v>
      </c>
      <c r="F295" s="19">
        <f>Internal!F295</f>
        <v>0</v>
      </c>
      <c r="G295" s="19">
        <f>Internal!K295</f>
        <v>1.3</v>
      </c>
      <c r="H295" s="18">
        <f ca="1">Internal!N295</f>
        <v>0</v>
      </c>
      <c r="I295" s="18">
        <f t="shared" ca="1" si="4"/>
        <v>0.4</v>
      </c>
      <c r="J295" s="20" t="str">
        <f>IF(Diemdanh!F293&gt;3.5, "Cấm thi","")</f>
        <v/>
      </c>
    </row>
    <row r="296" spans="2:10" s="21" customFormat="1" x14ac:dyDescent="0.25">
      <c r="B296" s="96">
        <v>287</v>
      </c>
      <c r="C296" s="55">
        <v>2301040007</v>
      </c>
      <c r="D296" s="56" t="s">
        <v>1829</v>
      </c>
      <c r="E296" s="57" t="s">
        <v>1385</v>
      </c>
      <c r="F296" s="19">
        <f>Internal!F296</f>
        <v>8</v>
      </c>
      <c r="G296" s="19">
        <f>Internal!K296</f>
        <v>4</v>
      </c>
      <c r="H296" s="18">
        <f ca="1">Internal!N296</f>
        <v>0</v>
      </c>
      <c r="I296" s="18">
        <f t="shared" ca="1" si="4"/>
        <v>2</v>
      </c>
      <c r="J296" s="20" t="str">
        <f>IF(Diemdanh!F294&gt;3.5, "Cấm thi","")</f>
        <v/>
      </c>
    </row>
    <row r="297" spans="2:10" s="21" customFormat="1" x14ac:dyDescent="0.25">
      <c r="B297" s="89">
        <v>288</v>
      </c>
      <c r="C297" s="93">
        <v>1901040140</v>
      </c>
      <c r="D297" s="94" t="s">
        <v>54</v>
      </c>
      <c r="E297" s="95" t="s">
        <v>17</v>
      </c>
      <c r="F297" s="19">
        <f>Internal!F297</f>
        <v>0</v>
      </c>
      <c r="G297" s="19">
        <f>Internal!K297</f>
        <v>0</v>
      </c>
      <c r="H297" s="18">
        <f ca="1">Internal!N297</f>
        <v>0</v>
      </c>
      <c r="I297" s="18" t="str">
        <f t="shared" si="4"/>
        <v/>
      </c>
      <c r="J297" s="20" t="str">
        <f>IF(Diemdanh!F295&gt;3.5, "Cấm thi","")</f>
        <v>Cấm thi</v>
      </c>
    </row>
    <row r="298" spans="2:10" s="21" customFormat="1" x14ac:dyDescent="0.25">
      <c r="B298" s="89">
        <v>289</v>
      </c>
      <c r="C298" s="93">
        <v>2001040107</v>
      </c>
      <c r="D298" s="94" t="s">
        <v>41</v>
      </c>
      <c r="E298" s="95" t="s">
        <v>24</v>
      </c>
      <c r="F298" s="19">
        <f>Internal!F298</f>
        <v>0</v>
      </c>
      <c r="G298" s="19">
        <f>Internal!K298</f>
        <v>8</v>
      </c>
      <c r="H298" s="18">
        <f ca="1">Internal!N298</f>
        <v>0</v>
      </c>
      <c r="I298" s="18">
        <f t="shared" ca="1" si="4"/>
        <v>2.4</v>
      </c>
      <c r="J298" s="20" t="str">
        <f>IF(Diemdanh!F296&gt;3.5, "Cấm thi","")</f>
        <v/>
      </c>
    </row>
    <row r="299" spans="2:10" s="21" customFormat="1" x14ac:dyDescent="0.25">
      <c r="B299" s="89">
        <v>290</v>
      </c>
      <c r="C299" s="93">
        <v>2001040129</v>
      </c>
      <c r="D299" s="94" t="s">
        <v>598</v>
      </c>
      <c r="E299" s="95" t="s">
        <v>30</v>
      </c>
      <c r="F299" s="19">
        <f>Internal!F299</f>
        <v>0</v>
      </c>
      <c r="G299" s="19">
        <f>Internal!K299</f>
        <v>8</v>
      </c>
      <c r="H299" s="18">
        <f ca="1">Internal!N299</f>
        <v>0</v>
      </c>
      <c r="I299" s="18">
        <f t="shared" ca="1" si="4"/>
        <v>2.4</v>
      </c>
      <c r="J299" s="20" t="str">
        <f>IF(Diemdanh!F297&gt;3.5, "Cấm thi","")</f>
        <v/>
      </c>
    </row>
    <row r="300" spans="2:10" s="21" customFormat="1" x14ac:dyDescent="0.25">
      <c r="B300" s="89">
        <v>291</v>
      </c>
      <c r="C300" s="93">
        <v>2001040156</v>
      </c>
      <c r="D300" s="94" t="s">
        <v>600</v>
      </c>
      <c r="E300" s="95" t="s">
        <v>29</v>
      </c>
      <c r="F300" s="19">
        <f>Internal!F300</f>
        <v>0</v>
      </c>
      <c r="G300" s="19">
        <f>Internal!K300</f>
        <v>2</v>
      </c>
      <c r="H300" s="18">
        <f ca="1">Internal!N300</f>
        <v>0</v>
      </c>
      <c r="I300" s="18">
        <f t="shared" ca="1" si="4"/>
        <v>0.6</v>
      </c>
      <c r="J300" s="20" t="str">
        <f>IF(Diemdanh!F298&gt;3.5, "Cấm thi","")</f>
        <v/>
      </c>
    </row>
    <row r="301" spans="2:10" s="21" customFormat="1" x14ac:dyDescent="0.25">
      <c r="B301" s="89">
        <v>292</v>
      </c>
      <c r="C301" s="93">
        <v>2001040167</v>
      </c>
      <c r="D301" s="94" t="s">
        <v>34</v>
      </c>
      <c r="E301" s="95" t="s">
        <v>29</v>
      </c>
      <c r="F301" s="19">
        <f>Internal!F301</f>
        <v>9</v>
      </c>
      <c r="G301" s="19">
        <f>Internal!K301</f>
        <v>4</v>
      </c>
      <c r="H301" s="18">
        <f ca="1">Internal!N301</f>
        <v>0</v>
      </c>
      <c r="I301" s="18">
        <f t="shared" ca="1" si="4"/>
        <v>2.1</v>
      </c>
      <c r="J301" s="20" t="str">
        <f>IF(Diemdanh!F299&gt;3.5, "Cấm thi","")</f>
        <v/>
      </c>
    </row>
    <row r="302" spans="2:10" s="21" customFormat="1" x14ac:dyDescent="0.25">
      <c r="B302" s="89">
        <v>293</v>
      </c>
      <c r="C302" s="93">
        <v>2001040174</v>
      </c>
      <c r="D302" s="94" t="s">
        <v>577</v>
      </c>
      <c r="E302" s="95" t="s">
        <v>39</v>
      </c>
      <c r="F302" s="19">
        <f>Internal!F302</f>
        <v>0</v>
      </c>
      <c r="G302" s="19">
        <f>Internal!K302</f>
        <v>4</v>
      </c>
      <c r="H302" s="18">
        <f ca="1">Internal!N302</f>
        <v>0</v>
      </c>
      <c r="I302" s="18" t="str">
        <f t="shared" si="4"/>
        <v/>
      </c>
      <c r="J302" s="20" t="str">
        <f>IF(Diemdanh!F300&gt;3.5, "Cấm thi","")</f>
        <v>Cấm thi</v>
      </c>
    </row>
    <row r="303" spans="2:10" s="21" customFormat="1" x14ac:dyDescent="0.25">
      <c r="B303" s="89">
        <v>294</v>
      </c>
      <c r="C303" s="93">
        <v>2101040005</v>
      </c>
      <c r="D303" s="94" t="s">
        <v>1833</v>
      </c>
      <c r="E303" s="95" t="s">
        <v>569</v>
      </c>
      <c r="F303" s="19">
        <f>Internal!F303</f>
        <v>8</v>
      </c>
      <c r="G303" s="19">
        <f>Internal!K303</f>
        <v>4</v>
      </c>
      <c r="H303" s="18">
        <f ca="1">Internal!N303</f>
        <v>0</v>
      </c>
      <c r="I303" s="18">
        <f t="shared" ca="1" si="4"/>
        <v>2</v>
      </c>
      <c r="J303" s="20" t="str">
        <f>IF(Diemdanh!F301&gt;3.5, "Cấm thi","")</f>
        <v/>
      </c>
    </row>
    <row r="304" spans="2:10" s="21" customFormat="1" x14ac:dyDescent="0.25">
      <c r="B304" s="89">
        <v>295</v>
      </c>
      <c r="C304" s="93">
        <v>2101040012</v>
      </c>
      <c r="D304" s="94" t="s">
        <v>1322</v>
      </c>
      <c r="E304" s="95" t="s">
        <v>555</v>
      </c>
      <c r="F304" s="19">
        <f>Internal!F304</f>
        <v>10</v>
      </c>
      <c r="G304" s="19">
        <f>Internal!K304</f>
        <v>10</v>
      </c>
      <c r="H304" s="18">
        <f>Internal!N304</f>
        <v>9</v>
      </c>
      <c r="I304" s="18">
        <f t="shared" si="4"/>
        <v>9.4</v>
      </c>
      <c r="J304" s="20" t="str">
        <f>IF(Diemdanh!F302&gt;3.5, "Cấm thi","")</f>
        <v/>
      </c>
    </row>
    <row r="305" spans="2:10" s="21" customFormat="1" x14ac:dyDescent="0.25">
      <c r="B305" s="89">
        <v>296</v>
      </c>
      <c r="C305" s="93">
        <v>2101040017</v>
      </c>
      <c r="D305" s="94" t="s">
        <v>1836</v>
      </c>
      <c r="E305" s="95" t="s">
        <v>551</v>
      </c>
      <c r="F305" s="19">
        <f>Internal!F305</f>
        <v>0</v>
      </c>
      <c r="G305" s="19">
        <f>Internal!K305</f>
        <v>6.1</v>
      </c>
      <c r="H305" s="18">
        <f ca="1">Internal!N305</f>
        <v>0</v>
      </c>
      <c r="I305" s="18">
        <f t="shared" ca="1" si="4"/>
        <v>1.8</v>
      </c>
      <c r="J305" s="20" t="str">
        <f>IF(Diemdanh!F303&gt;3.5, "Cấm thi","")</f>
        <v/>
      </c>
    </row>
    <row r="306" spans="2:10" s="21" customFormat="1" x14ac:dyDescent="0.25">
      <c r="B306" s="89">
        <v>297</v>
      </c>
      <c r="C306" s="93">
        <v>2101040037</v>
      </c>
      <c r="D306" s="94" t="s">
        <v>579</v>
      </c>
      <c r="E306" s="95" t="s">
        <v>555</v>
      </c>
      <c r="F306" s="19">
        <f>Internal!F306</f>
        <v>0</v>
      </c>
      <c r="G306" s="19">
        <f>Internal!K306</f>
        <v>0</v>
      </c>
      <c r="H306" s="18">
        <f ca="1">Internal!N306</f>
        <v>0</v>
      </c>
      <c r="I306" s="18">
        <f t="shared" ca="1" si="4"/>
        <v>0</v>
      </c>
      <c r="J306" s="20" t="str">
        <f>IF(Diemdanh!F304&gt;3.5, "Cấm thi","")</f>
        <v/>
      </c>
    </row>
    <row r="307" spans="2:10" s="21" customFormat="1" x14ac:dyDescent="0.25">
      <c r="B307" s="89">
        <v>298</v>
      </c>
      <c r="C307" s="93">
        <v>2101040051</v>
      </c>
      <c r="D307" s="94" t="s">
        <v>544</v>
      </c>
      <c r="E307" s="95" t="s">
        <v>539</v>
      </c>
      <c r="F307" s="19">
        <f>Internal!F307</f>
        <v>10</v>
      </c>
      <c r="G307" s="19">
        <f>Internal!K307</f>
        <v>2</v>
      </c>
      <c r="H307" s="18">
        <f ca="1">Internal!N307</f>
        <v>0</v>
      </c>
      <c r="I307" s="18">
        <f t="shared" ca="1" si="4"/>
        <v>1.6</v>
      </c>
      <c r="J307" s="20" t="str">
        <f>IF(Diemdanh!F305&gt;3.5, "Cấm thi","")</f>
        <v/>
      </c>
    </row>
    <row r="308" spans="2:10" s="21" customFormat="1" x14ac:dyDescent="0.25">
      <c r="B308" s="89">
        <v>299</v>
      </c>
      <c r="C308" s="93">
        <v>2101040063</v>
      </c>
      <c r="D308" s="94" t="s">
        <v>581</v>
      </c>
      <c r="E308" s="95" t="s">
        <v>555</v>
      </c>
      <c r="F308" s="19">
        <f>Internal!F308</f>
        <v>0</v>
      </c>
      <c r="G308" s="19">
        <f>Internal!K308</f>
        <v>2</v>
      </c>
      <c r="H308" s="18">
        <f ca="1">Internal!N308</f>
        <v>0</v>
      </c>
      <c r="I308" s="18">
        <f t="shared" ca="1" si="4"/>
        <v>0.6</v>
      </c>
      <c r="J308" s="20" t="str">
        <f>IF(Diemdanh!F306&gt;3.5, "Cấm thi","")</f>
        <v/>
      </c>
    </row>
    <row r="309" spans="2:10" s="21" customFormat="1" x14ac:dyDescent="0.25">
      <c r="B309" s="89">
        <v>300</v>
      </c>
      <c r="C309" s="93">
        <v>2101040070</v>
      </c>
      <c r="D309" s="94" t="s">
        <v>1838</v>
      </c>
      <c r="E309" s="95" t="s">
        <v>555</v>
      </c>
      <c r="F309" s="19">
        <f>Internal!F309</f>
        <v>8</v>
      </c>
      <c r="G309" s="19">
        <f>Internal!K309</f>
        <v>6.1</v>
      </c>
      <c r="H309" s="18">
        <f ca="1">Internal!N309</f>
        <v>0</v>
      </c>
      <c r="I309" s="18">
        <f t="shared" ca="1" si="4"/>
        <v>2.6</v>
      </c>
      <c r="J309" s="20" t="str">
        <f>IF(Diemdanh!F307&gt;3.5, "Cấm thi","")</f>
        <v/>
      </c>
    </row>
    <row r="310" spans="2:10" s="21" customFormat="1" x14ac:dyDescent="0.25">
      <c r="B310" s="89">
        <v>301</v>
      </c>
      <c r="C310" s="93">
        <v>2101040075</v>
      </c>
      <c r="D310" s="94" t="s">
        <v>1840</v>
      </c>
      <c r="E310" s="95" t="s">
        <v>1476</v>
      </c>
      <c r="F310" s="19">
        <f>Internal!F310</f>
        <v>9</v>
      </c>
      <c r="G310" s="19">
        <f>Internal!K310</f>
        <v>6.3</v>
      </c>
      <c r="H310" s="18">
        <f ca="1">Internal!N310</f>
        <v>0</v>
      </c>
      <c r="I310" s="18">
        <f t="shared" ca="1" si="4"/>
        <v>2.8</v>
      </c>
      <c r="J310" s="20" t="str">
        <f>IF(Diemdanh!F308&gt;3.5, "Cấm thi","")</f>
        <v/>
      </c>
    </row>
    <row r="311" spans="2:10" s="21" customFormat="1" x14ac:dyDescent="0.25">
      <c r="B311" s="89">
        <v>302</v>
      </c>
      <c r="C311" s="93">
        <v>2101040083</v>
      </c>
      <c r="D311" s="94" t="s">
        <v>1355</v>
      </c>
      <c r="E311" s="95" t="s">
        <v>569</v>
      </c>
      <c r="F311" s="19">
        <f>Internal!F311</f>
        <v>9</v>
      </c>
      <c r="G311" s="19">
        <f>Internal!K311</f>
        <v>6</v>
      </c>
      <c r="H311" s="18">
        <f ca="1">Internal!N311</f>
        <v>0</v>
      </c>
      <c r="I311" s="18">
        <f t="shared" ca="1" si="4"/>
        <v>2.7</v>
      </c>
      <c r="J311" s="20" t="str">
        <f>IF(Diemdanh!F309&gt;3.5, "Cấm thi","")</f>
        <v/>
      </c>
    </row>
    <row r="312" spans="2:10" s="21" customFormat="1" x14ac:dyDescent="0.25">
      <c r="B312" s="89">
        <v>303</v>
      </c>
      <c r="C312" s="93">
        <v>2101040084</v>
      </c>
      <c r="D312" s="94" t="s">
        <v>608</v>
      </c>
      <c r="E312" s="95" t="s">
        <v>551</v>
      </c>
      <c r="F312" s="19">
        <f>Internal!F312</f>
        <v>8</v>
      </c>
      <c r="G312" s="19">
        <f>Internal!K312</f>
        <v>6.1</v>
      </c>
      <c r="H312" s="18">
        <f ca="1">Internal!N312</f>
        <v>0</v>
      </c>
      <c r="I312" s="18">
        <f t="shared" ca="1" si="4"/>
        <v>2.6</v>
      </c>
      <c r="J312" s="20" t="str">
        <f>IF(Diemdanh!F310&gt;3.5, "Cấm thi","")</f>
        <v/>
      </c>
    </row>
    <row r="313" spans="2:10" s="21" customFormat="1" x14ac:dyDescent="0.25">
      <c r="B313" s="89">
        <v>304</v>
      </c>
      <c r="C313" s="93">
        <v>2101040092</v>
      </c>
      <c r="D313" s="94" t="s">
        <v>1843</v>
      </c>
      <c r="E313" s="95" t="s">
        <v>555</v>
      </c>
      <c r="F313" s="19">
        <f>Internal!F313</f>
        <v>9</v>
      </c>
      <c r="G313" s="19">
        <f>Internal!K313</f>
        <v>8.5</v>
      </c>
      <c r="H313" s="18">
        <f ca="1">Internal!N313</f>
        <v>0</v>
      </c>
      <c r="I313" s="18">
        <f t="shared" ca="1" si="4"/>
        <v>3.5</v>
      </c>
      <c r="J313" s="20" t="str">
        <f>IF(Diemdanh!F311&gt;3.5, "Cấm thi","")</f>
        <v/>
      </c>
    </row>
    <row r="314" spans="2:10" s="21" customFormat="1" x14ac:dyDescent="0.25">
      <c r="B314" s="89">
        <v>305</v>
      </c>
      <c r="C314" s="93">
        <v>2101040093</v>
      </c>
      <c r="D314" s="94" t="s">
        <v>1316</v>
      </c>
      <c r="E314" s="95" t="s">
        <v>555</v>
      </c>
      <c r="F314" s="19">
        <f>Internal!F314</f>
        <v>0</v>
      </c>
      <c r="G314" s="19">
        <f>Internal!K314</f>
        <v>4.3</v>
      </c>
      <c r="H314" s="18">
        <f ca="1">Internal!N314</f>
        <v>0</v>
      </c>
      <c r="I314" s="18">
        <f t="shared" ca="1" si="4"/>
        <v>1.3</v>
      </c>
      <c r="J314" s="20" t="str">
        <f>IF(Diemdanh!F312&gt;3.5, "Cấm thi","")</f>
        <v/>
      </c>
    </row>
    <row r="315" spans="2:10" s="21" customFormat="1" x14ac:dyDescent="0.25">
      <c r="B315" s="89">
        <v>306</v>
      </c>
      <c r="C315" s="93">
        <v>2101040097</v>
      </c>
      <c r="D315" s="94" t="s">
        <v>1328</v>
      </c>
      <c r="E315" s="95" t="s">
        <v>555</v>
      </c>
      <c r="F315" s="19">
        <f>Internal!F315</f>
        <v>0</v>
      </c>
      <c r="G315" s="19">
        <f>Internal!K315</f>
        <v>8</v>
      </c>
      <c r="H315" s="18">
        <f ca="1">Internal!N315</f>
        <v>0</v>
      </c>
      <c r="I315" s="18">
        <f t="shared" ca="1" si="4"/>
        <v>2.4</v>
      </c>
      <c r="J315" s="20" t="str">
        <f>IF(Diemdanh!F313&gt;3.5, "Cấm thi","")</f>
        <v/>
      </c>
    </row>
    <row r="316" spans="2:10" s="21" customFormat="1" x14ac:dyDescent="0.25">
      <c r="B316" s="89">
        <v>307</v>
      </c>
      <c r="C316" s="93">
        <v>2101040099</v>
      </c>
      <c r="D316" s="94" t="s">
        <v>587</v>
      </c>
      <c r="E316" s="95" t="s">
        <v>537</v>
      </c>
      <c r="F316" s="19">
        <f>Internal!F316</f>
        <v>9</v>
      </c>
      <c r="G316" s="19">
        <f>Internal!K316</f>
        <v>6</v>
      </c>
      <c r="H316" s="18">
        <f ca="1">Internal!N316</f>
        <v>0</v>
      </c>
      <c r="I316" s="18">
        <f t="shared" ca="1" si="4"/>
        <v>2.7</v>
      </c>
      <c r="J316" s="20" t="str">
        <f>IF(Diemdanh!F314&gt;3.5, "Cấm thi","")</f>
        <v/>
      </c>
    </row>
    <row r="317" spans="2:10" s="21" customFormat="1" x14ac:dyDescent="0.25">
      <c r="B317" s="89">
        <v>308</v>
      </c>
      <c r="C317" s="93">
        <v>2101040111</v>
      </c>
      <c r="D317" s="94" t="s">
        <v>1338</v>
      </c>
      <c r="E317" s="95" t="s">
        <v>551</v>
      </c>
      <c r="F317" s="19">
        <f>Internal!F317</f>
        <v>8</v>
      </c>
      <c r="G317" s="19">
        <f>Internal!K317</f>
        <v>3.8</v>
      </c>
      <c r="H317" s="18">
        <f ca="1">Internal!N317</f>
        <v>0</v>
      </c>
      <c r="I317" s="18">
        <f t="shared" ca="1" si="4"/>
        <v>1.9</v>
      </c>
      <c r="J317" s="20" t="str">
        <f>IF(Diemdanh!F315&gt;3.5, "Cấm thi","")</f>
        <v/>
      </c>
    </row>
    <row r="318" spans="2:10" s="21" customFormat="1" x14ac:dyDescent="0.25">
      <c r="B318" s="89">
        <v>309</v>
      </c>
      <c r="C318" s="93">
        <v>2101040122</v>
      </c>
      <c r="D318" s="94" t="s">
        <v>1344</v>
      </c>
      <c r="E318" s="95" t="s">
        <v>555</v>
      </c>
      <c r="F318" s="19">
        <f>Internal!F318</f>
        <v>9</v>
      </c>
      <c r="G318" s="19">
        <f>Internal!K318</f>
        <v>7.8</v>
      </c>
      <c r="H318" s="18">
        <f ca="1">Internal!N318</f>
        <v>0</v>
      </c>
      <c r="I318" s="18">
        <f t="shared" ca="1" si="4"/>
        <v>3.2</v>
      </c>
      <c r="J318" s="20" t="str">
        <f>IF(Diemdanh!F316&gt;3.5, "Cấm thi","")</f>
        <v/>
      </c>
    </row>
    <row r="319" spans="2:10" s="21" customFormat="1" x14ac:dyDescent="0.25">
      <c r="B319" s="89">
        <v>310</v>
      </c>
      <c r="C319" s="93">
        <v>2101040142</v>
      </c>
      <c r="D319" s="94" t="s">
        <v>616</v>
      </c>
      <c r="E319" s="95" t="s">
        <v>555</v>
      </c>
      <c r="F319" s="19">
        <f>Internal!F319</f>
        <v>0</v>
      </c>
      <c r="G319" s="19">
        <f>Internal!K319</f>
        <v>4.0999999999999996</v>
      </c>
      <c r="H319" s="18">
        <f ca="1">Internal!N319</f>
        <v>0</v>
      </c>
      <c r="I319" s="18">
        <f t="shared" ca="1" si="4"/>
        <v>1.2</v>
      </c>
      <c r="J319" s="20" t="str">
        <f>IF(Diemdanh!F317&gt;3.5, "Cấm thi","")</f>
        <v/>
      </c>
    </row>
    <row r="320" spans="2:10" s="21" customFormat="1" x14ac:dyDescent="0.25">
      <c r="B320" s="89">
        <v>311</v>
      </c>
      <c r="C320" s="93">
        <v>2101040155</v>
      </c>
      <c r="D320" s="94" t="s">
        <v>1345</v>
      </c>
      <c r="E320" s="95" t="s">
        <v>555</v>
      </c>
      <c r="F320" s="19">
        <f>Internal!F320</f>
        <v>0</v>
      </c>
      <c r="G320" s="19">
        <f>Internal!K320</f>
        <v>6</v>
      </c>
      <c r="H320" s="18">
        <f ca="1">Internal!N320</f>
        <v>0</v>
      </c>
      <c r="I320" s="18">
        <f t="shared" ca="1" si="4"/>
        <v>1.8</v>
      </c>
      <c r="J320" s="20" t="str">
        <f>IF(Diemdanh!F318&gt;3.5, "Cấm thi","")</f>
        <v/>
      </c>
    </row>
    <row r="321" spans="2:10" s="21" customFormat="1" x14ac:dyDescent="0.25">
      <c r="B321" s="89">
        <v>312</v>
      </c>
      <c r="C321" s="93">
        <v>2101040159</v>
      </c>
      <c r="D321" s="94" t="s">
        <v>559</v>
      </c>
      <c r="E321" s="95" t="s">
        <v>555</v>
      </c>
      <c r="F321" s="19">
        <f>Internal!F321</f>
        <v>0</v>
      </c>
      <c r="G321" s="19">
        <f>Internal!K321</f>
        <v>4.0999999999999996</v>
      </c>
      <c r="H321" s="18">
        <f ca="1">Internal!N321</f>
        <v>0</v>
      </c>
      <c r="I321" s="18">
        <f t="shared" ca="1" si="4"/>
        <v>1.2</v>
      </c>
      <c r="J321" s="20" t="str">
        <f>IF(Diemdanh!F319&gt;3.5, "Cấm thi","")</f>
        <v/>
      </c>
    </row>
    <row r="322" spans="2:10" s="21" customFormat="1" x14ac:dyDescent="0.25">
      <c r="B322" s="89">
        <v>313</v>
      </c>
      <c r="C322" s="93">
        <v>2101040181</v>
      </c>
      <c r="D322" s="94" t="s">
        <v>1850</v>
      </c>
      <c r="E322" s="95" t="s">
        <v>537</v>
      </c>
      <c r="F322" s="19">
        <f>Internal!F322</f>
        <v>0</v>
      </c>
      <c r="G322" s="19">
        <f>Internal!K322</f>
        <v>4</v>
      </c>
      <c r="H322" s="18">
        <f ca="1">Internal!N322</f>
        <v>0</v>
      </c>
      <c r="I322" s="18">
        <f t="shared" ca="1" si="4"/>
        <v>1.2</v>
      </c>
      <c r="J322" s="20" t="str">
        <f>IF(Diemdanh!F320&gt;3.5, "Cấm thi","")</f>
        <v/>
      </c>
    </row>
    <row r="323" spans="2:10" s="21" customFormat="1" x14ac:dyDescent="0.25">
      <c r="B323" s="89">
        <v>314</v>
      </c>
      <c r="C323" s="93">
        <v>2101040187</v>
      </c>
      <c r="D323" s="94" t="s">
        <v>1321</v>
      </c>
      <c r="E323" s="95" t="s">
        <v>537</v>
      </c>
      <c r="F323" s="19">
        <f>Internal!F323</f>
        <v>0</v>
      </c>
      <c r="G323" s="19">
        <f>Internal!K323</f>
        <v>4</v>
      </c>
      <c r="H323" s="18">
        <f ca="1">Internal!N323</f>
        <v>0</v>
      </c>
      <c r="I323" s="18">
        <f t="shared" ca="1" si="4"/>
        <v>1.2</v>
      </c>
      <c r="J323" s="20" t="str">
        <f>IF(Diemdanh!F321&gt;3.5, "Cấm thi","")</f>
        <v/>
      </c>
    </row>
    <row r="324" spans="2:10" s="21" customFormat="1" x14ac:dyDescent="0.25">
      <c r="B324" s="89">
        <v>315</v>
      </c>
      <c r="C324" s="93">
        <v>2101040198</v>
      </c>
      <c r="D324" s="94" t="s">
        <v>1853</v>
      </c>
      <c r="E324" s="95" t="s">
        <v>534</v>
      </c>
      <c r="F324" s="19">
        <f>Internal!F324</f>
        <v>0</v>
      </c>
      <c r="G324" s="19">
        <f>Internal!K324</f>
        <v>6.3</v>
      </c>
      <c r="H324" s="18">
        <f ca="1">Internal!N324</f>
        <v>0</v>
      </c>
      <c r="I324" s="18">
        <f t="shared" ca="1" si="4"/>
        <v>1.9</v>
      </c>
      <c r="J324" s="20" t="str">
        <f>IF(Diemdanh!F322&gt;3.5, "Cấm thi","")</f>
        <v/>
      </c>
    </row>
    <row r="325" spans="2:10" s="21" customFormat="1" x14ac:dyDescent="0.25">
      <c r="B325" s="89">
        <v>316</v>
      </c>
      <c r="C325" s="93">
        <v>2101060005</v>
      </c>
      <c r="D325" s="94" t="s">
        <v>620</v>
      </c>
      <c r="E325" s="95" t="s">
        <v>565</v>
      </c>
      <c r="F325" s="19">
        <f>Internal!F325</f>
        <v>10</v>
      </c>
      <c r="G325" s="19">
        <f>Internal!K325</f>
        <v>8.3000000000000007</v>
      </c>
      <c r="H325" s="18">
        <f ca="1">Internal!N325</f>
        <v>0</v>
      </c>
      <c r="I325" s="18">
        <f t="shared" ca="1" si="4"/>
        <v>3.5</v>
      </c>
      <c r="J325" s="20" t="str">
        <f>IF(Diemdanh!F323&gt;3.5, "Cấm thi","")</f>
        <v/>
      </c>
    </row>
    <row r="326" spans="2:10" s="21" customFormat="1" x14ac:dyDescent="0.25">
      <c r="B326" s="89">
        <v>317</v>
      </c>
      <c r="C326" s="93">
        <v>2101060009</v>
      </c>
      <c r="D326" s="94" t="s">
        <v>1357</v>
      </c>
      <c r="E326" s="95" t="s">
        <v>562</v>
      </c>
      <c r="F326" s="19">
        <f>Internal!F326</f>
        <v>0</v>
      </c>
      <c r="G326" s="19">
        <f>Internal!K326</f>
        <v>6.3</v>
      </c>
      <c r="H326" s="18">
        <f ca="1">Internal!N326</f>
        <v>0</v>
      </c>
      <c r="I326" s="18">
        <f t="shared" ca="1" si="4"/>
        <v>1.9</v>
      </c>
      <c r="J326" s="20" t="str">
        <f>IF(Diemdanh!F324&gt;3.5, "Cấm thi","")</f>
        <v/>
      </c>
    </row>
    <row r="327" spans="2:10" s="21" customFormat="1" x14ac:dyDescent="0.25">
      <c r="B327" s="89">
        <v>318</v>
      </c>
      <c r="C327" s="93">
        <v>2101060061</v>
      </c>
      <c r="D327" s="94" t="s">
        <v>1350</v>
      </c>
      <c r="E327" s="95" t="s">
        <v>565</v>
      </c>
      <c r="F327" s="19">
        <f>Internal!F327</f>
        <v>8</v>
      </c>
      <c r="G327" s="19">
        <f>Internal!K327</f>
        <v>6.3</v>
      </c>
      <c r="H327" s="18">
        <f ca="1">Internal!N327</f>
        <v>0</v>
      </c>
      <c r="I327" s="18">
        <f t="shared" ca="1" si="4"/>
        <v>2.7</v>
      </c>
      <c r="J327" s="20" t="str">
        <f>IF(Diemdanh!F325&gt;3.5, "Cấm thi","")</f>
        <v/>
      </c>
    </row>
    <row r="328" spans="2:10" s="21" customFormat="1" x14ac:dyDescent="0.25">
      <c r="B328" s="89">
        <v>319</v>
      </c>
      <c r="C328" s="93">
        <v>2201040004</v>
      </c>
      <c r="D328" s="94" t="s">
        <v>1857</v>
      </c>
      <c r="E328" s="95" t="s">
        <v>1388</v>
      </c>
      <c r="F328" s="19">
        <f>Internal!F328</f>
        <v>0</v>
      </c>
      <c r="G328" s="19">
        <f>Internal!K328</f>
        <v>0</v>
      </c>
      <c r="H328" s="18">
        <f ca="1">Internal!N328</f>
        <v>0</v>
      </c>
      <c r="I328" s="18">
        <f t="shared" ca="1" si="4"/>
        <v>0</v>
      </c>
      <c r="J328" s="20" t="str">
        <f>IF(Diemdanh!F326&gt;3.5, "Cấm thi","")</f>
        <v/>
      </c>
    </row>
    <row r="329" spans="2:10" s="21" customFormat="1" x14ac:dyDescent="0.25">
      <c r="B329" s="89">
        <v>320</v>
      </c>
      <c r="C329" s="93">
        <v>2201040059</v>
      </c>
      <c r="D329" s="94" t="s">
        <v>1859</v>
      </c>
      <c r="E329" s="95" t="s">
        <v>1395</v>
      </c>
      <c r="F329" s="19">
        <f>Internal!F329</f>
        <v>9</v>
      </c>
      <c r="G329" s="19">
        <f>Internal!K329</f>
        <v>2</v>
      </c>
      <c r="H329" s="18">
        <f ca="1">Internal!N329</f>
        <v>0</v>
      </c>
      <c r="I329" s="18">
        <f t="shared" ca="1" si="4"/>
        <v>1.5</v>
      </c>
      <c r="J329" s="20" t="str">
        <f>IF(Diemdanh!F327&gt;3.5, "Cấm thi","")</f>
        <v/>
      </c>
    </row>
    <row r="330" spans="2:10" s="21" customFormat="1" x14ac:dyDescent="0.25">
      <c r="B330" s="89">
        <v>321</v>
      </c>
      <c r="C330" s="93">
        <v>2201040108</v>
      </c>
      <c r="D330" s="94" t="s">
        <v>1861</v>
      </c>
      <c r="E330" s="95" t="s">
        <v>1388</v>
      </c>
      <c r="F330" s="19">
        <f>Internal!F330</f>
        <v>8</v>
      </c>
      <c r="G330" s="19">
        <f>Internal!K330</f>
        <v>6</v>
      </c>
      <c r="H330" s="18">
        <f ca="1">Internal!N330</f>
        <v>0</v>
      </c>
      <c r="I330" s="18">
        <f t="shared" ca="1" si="4"/>
        <v>2.6</v>
      </c>
      <c r="J330" s="20" t="str">
        <f>IF(Diemdanh!F328&gt;3.5, "Cấm thi","")</f>
        <v/>
      </c>
    </row>
    <row r="331" spans="2:10" s="21" customFormat="1" x14ac:dyDescent="0.25">
      <c r="B331" s="89">
        <v>322</v>
      </c>
      <c r="C331" s="93">
        <v>2201040126</v>
      </c>
      <c r="D331" s="94" t="s">
        <v>1863</v>
      </c>
      <c r="E331" s="95" t="s">
        <v>1476</v>
      </c>
      <c r="F331" s="19">
        <f>Internal!F331</f>
        <v>0</v>
      </c>
      <c r="G331" s="19">
        <f>Internal!K331</f>
        <v>1.8</v>
      </c>
      <c r="H331" s="18">
        <f ca="1">Internal!N331</f>
        <v>0</v>
      </c>
      <c r="I331" s="18">
        <f t="shared" ref="I331:I368" ca="1" si="5">IF(J331="",ROUND((F331+G331*3+H331*6)/10,1),"")</f>
        <v>0.5</v>
      </c>
      <c r="J331" s="20" t="str">
        <f>IF(Diemdanh!F329&gt;3.5, "Cấm thi","")</f>
        <v/>
      </c>
    </row>
    <row r="332" spans="2:10" s="21" customFormat="1" x14ac:dyDescent="0.25">
      <c r="B332" s="89">
        <v>323</v>
      </c>
      <c r="C332" s="93">
        <v>2201060066</v>
      </c>
      <c r="D332" s="94" t="s">
        <v>1865</v>
      </c>
      <c r="E332" s="95" t="s">
        <v>1642</v>
      </c>
      <c r="F332" s="19">
        <f>Internal!F332</f>
        <v>0</v>
      </c>
      <c r="G332" s="19">
        <f>Internal!K332</f>
        <v>2</v>
      </c>
      <c r="H332" s="18">
        <f ca="1">Internal!N332</f>
        <v>0</v>
      </c>
      <c r="I332" s="18">
        <f t="shared" ca="1" si="5"/>
        <v>0.6</v>
      </c>
      <c r="J332" s="20" t="str">
        <f>IF(Diemdanh!F330&gt;3.5, "Cấm thi","")</f>
        <v/>
      </c>
    </row>
    <row r="333" spans="2:10" s="21" customFormat="1" x14ac:dyDescent="0.25">
      <c r="B333" s="89">
        <v>324</v>
      </c>
      <c r="C333" s="55">
        <v>2001040128</v>
      </c>
      <c r="D333" s="56" t="s">
        <v>57</v>
      </c>
      <c r="E333" s="57" t="s">
        <v>30</v>
      </c>
      <c r="F333" s="19">
        <f>Internal!F333</f>
        <v>8</v>
      </c>
      <c r="G333" s="19">
        <f>Internal!K333</f>
        <v>4.0999999999999996</v>
      </c>
      <c r="H333" s="18">
        <f ca="1">Internal!N333</f>
        <v>0</v>
      </c>
      <c r="I333" s="18">
        <f t="shared" ca="1" si="5"/>
        <v>2</v>
      </c>
      <c r="J333" s="20" t="str">
        <f>IF(Diemdanh!F331&gt;3.5, "Cấm thi","")</f>
        <v/>
      </c>
    </row>
    <row r="334" spans="2:10" s="21" customFormat="1" x14ac:dyDescent="0.25">
      <c r="B334" s="89">
        <v>325</v>
      </c>
      <c r="C334" s="55">
        <v>2001060018</v>
      </c>
      <c r="D334" s="56" t="s">
        <v>1354</v>
      </c>
      <c r="E334" s="57" t="s">
        <v>26</v>
      </c>
      <c r="F334" s="19">
        <f>Internal!F334</f>
        <v>9</v>
      </c>
      <c r="G334" s="19">
        <f>Internal!K334</f>
        <v>4</v>
      </c>
      <c r="H334" s="18">
        <f ca="1">Internal!N334</f>
        <v>0</v>
      </c>
      <c r="I334" s="18">
        <f t="shared" ca="1" si="5"/>
        <v>2.1</v>
      </c>
      <c r="J334" s="20" t="str">
        <f>IF(Diemdanh!F332&gt;3.5, "Cấm thi","")</f>
        <v/>
      </c>
    </row>
    <row r="335" spans="2:10" s="21" customFormat="1" x14ac:dyDescent="0.25">
      <c r="B335" s="89">
        <v>326</v>
      </c>
      <c r="C335" s="55">
        <v>2001060045</v>
      </c>
      <c r="D335" s="56" t="s">
        <v>68</v>
      </c>
      <c r="E335" s="57" t="s">
        <v>35</v>
      </c>
      <c r="F335" s="19">
        <f>Internal!F335</f>
        <v>0</v>
      </c>
      <c r="G335" s="19">
        <f>Internal!K335</f>
        <v>0</v>
      </c>
      <c r="H335" s="18">
        <f ca="1">Internal!N335</f>
        <v>0</v>
      </c>
      <c r="I335" s="18" t="str">
        <f t="shared" si="5"/>
        <v/>
      </c>
      <c r="J335" s="20" t="str">
        <f>IF(Diemdanh!F333&gt;3.5, "Cấm thi","")</f>
        <v>Cấm thi</v>
      </c>
    </row>
    <row r="336" spans="2:10" s="21" customFormat="1" x14ac:dyDescent="0.25">
      <c r="B336" s="89">
        <v>327</v>
      </c>
      <c r="C336" s="55">
        <v>2001060069</v>
      </c>
      <c r="D336" s="56" t="s">
        <v>37</v>
      </c>
      <c r="E336" s="57" t="s">
        <v>25</v>
      </c>
      <c r="F336" s="19">
        <f>Internal!F336</f>
        <v>0</v>
      </c>
      <c r="G336" s="19">
        <f>Internal!K336</f>
        <v>6</v>
      </c>
      <c r="H336" s="18">
        <f ca="1">Internal!N336</f>
        <v>0</v>
      </c>
      <c r="I336" s="18">
        <f t="shared" ca="1" si="5"/>
        <v>1.8</v>
      </c>
      <c r="J336" s="20" t="str">
        <f>IF(Diemdanh!F334&gt;3.5, "Cấm thi","")</f>
        <v/>
      </c>
    </row>
    <row r="337" spans="2:10" s="21" customFormat="1" x14ac:dyDescent="0.25">
      <c r="B337" s="89">
        <v>328</v>
      </c>
      <c r="C337" s="55">
        <v>2101040026</v>
      </c>
      <c r="D337" s="56" t="s">
        <v>1868</v>
      </c>
      <c r="E337" s="57" t="s">
        <v>534</v>
      </c>
      <c r="F337" s="19">
        <f>Internal!F337</f>
        <v>9</v>
      </c>
      <c r="G337" s="19">
        <f>Internal!K337</f>
        <v>8.3000000000000007</v>
      </c>
      <c r="H337" s="18">
        <f ca="1">Internal!N337</f>
        <v>0</v>
      </c>
      <c r="I337" s="18">
        <f t="shared" ca="1" si="5"/>
        <v>3.4</v>
      </c>
      <c r="J337" s="20" t="str">
        <f>IF(Diemdanh!F335&gt;3.5, "Cấm thi","")</f>
        <v/>
      </c>
    </row>
    <row r="338" spans="2:10" s="21" customFormat="1" x14ac:dyDescent="0.25">
      <c r="B338" s="89">
        <v>329</v>
      </c>
      <c r="C338" s="55">
        <v>2101040098</v>
      </c>
      <c r="D338" s="56" t="s">
        <v>1870</v>
      </c>
      <c r="E338" s="57" t="s">
        <v>551</v>
      </c>
      <c r="F338" s="19">
        <f>Internal!F338</f>
        <v>0</v>
      </c>
      <c r="G338" s="19">
        <f>Internal!K338</f>
        <v>0</v>
      </c>
      <c r="H338" s="18">
        <f ca="1">Internal!N338</f>
        <v>0</v>
      </c>
      <c r="I338" s="18" t="str">
        <f t="shared" si="5"/>
        <v/>
      </c>
      <c r="J338" s="20" t="str">
        <f>IF(Diemdanh!F336&gt;3.5, "Cấm thi","")</f>
        <v>Cấm thi</v>
      </c>
    </row>
    <row r="339" spans="2:10" s="21" customFormat="1" x14ac:dyDescent="0.25">
      <c r="B339" s="89">
        <v>330</v>
      </c>
      <c r="C339" s="55">
        <v>2101040217</v>
      </c>
      <c r="D339" s="56" t="s">
        <v>1872</v>
      </c>
      <c r="E339" s="57" t="s">
        <v>555</v>
      </c>
      <c r="F339" s="19">
        <f>Internal!F339</f>
        <v>8</v>
      </c>
      <c r="G339" s="19">
        <f>Internal!K339</f>
        <v>4.5</v>
      </c>
      <c r="H339" s="18">
        <f ca="1">Internal!N339</f>
        <v>0</v>
      </c>
      <c r="I339" s="18">
        <f t="shared" ca="1" si="5"/>
        <v>2.2000000000000002</v>
      </c>
      <c r="J339" s="20" t="str">
        <f>IF(Diemdanh!F337&gt;3.5, "Cấm thi","")</f>
        <v/>
      </c>
    </row>
    <row r="340" spans="2:10" s="21" customFormat="1" x14ac:dyDescent="0.25">
      <c r="B340" s="89">
        <v>331</v>
      </c>
      <c r="C340" s="55">
        <v>2101060062</v>
      </c>
      <c r="D340" s="56" t="s">
        <v>1351</v>
      </c>
      <c r="E340" s="57" t="s">
        <v>565</v>
      </c>
      <c r="F340" s="19">
        <f>Internal!F340</f>
        <v>0</v>
      </c>
      <c r="G340" s="19">
        <f>Internal!K340</f>
        <v>0</v>
      </c>
      <c r="H340" s="18">
        <f ca="1">Internal!N340</f>
        <v>0</v>
      </c>
      <c r="I340" s="18">
        <f t="shared" ca="1" si="5"/>
        <v>0</v>
      </c>
      <c r="J340" s="20" t="str">
        <f>IF(Diemdanh!F338&gt;3.5, "Cấm thi","")</f>
        <v/>
      </c>
    </row>
    <row r="341" spans="2:10" s="21" customFormat="1" x14ac:dyDescent="0.25">
      <c r="B341" s="89">
        <v>332</v>
      </c>
      <c r="C341" s="55">
        <v>2101060066</v>
      </c>
      <c r="D341" s="56" t="s">
        <v>1324</v>
      </c>
      <c r="E341" s="57" t="s">
        <v>565</v>
      </c>
      <c r="F341" s="19">
        <f>Internal!F341</f>
        <v>0</v>
      </c>
      <c r="G341" s="19">
        <f>Internal!K341</f>
        <v>1.9</v>
      </c>
      <c r="H341" s="18">
        <f ca="1">Internal!N341</f>
        <v>0</v>
      </c>
      <c r="I341" s="18">
        <f t="shared" ca="1" si="5"/>
        <v>0.6</v>
      </c>
      <c r="J341" s="20" t="str">
        <f>IF(Diemdanh!F339&gt;3.5, "Cấm thi","")</f>
        <v/>
      </c>
    </row>
    <row r="342" spans="2:10" s="21" customFormat="1" x14ac:dyDescent="0.25">
      <c r="B342" s="89">
        <v>333</v>
      </c>
      <c r="C342" s="55">
        <v>2201040017</v>
      </c>
      <c r="D342" s="56" t="s">
        <v>1876</v>
      </c>
      <c r="E342" s="57" t="s">
        <v>1385</v>
      </c>
      <c r="F342" s="19">
        <f>Internal!F342</f>
        <v>9</v>
      </c>
      <c r="G342" s="19">
        <f>Internal!K342</f>
        <v>4</v>
      </c>
      <c r="H342" s="18">
        <f ca="1">Internal!N342</f>
        <v>0</v>
      </c>
      <c r="I342" s="18">
        <f t="shared" ca="1" si="5"/>
        <v>2.1</v>
      </c>
      <c r="J342" s="20" t="str">
        <f>IF(Diemdanh!F340&gt;3.5, "Cấm thi","")</f>
        <v/>
      </c>
    </row>
    <row r="343" spans="2:10" s="21" customFormat="1" x14ac:dyDescent="0.25">
      <c r="B343" s="89">
        <v>334</v>
      </c>
      <c r="C343" s="55">
        <v>2201040050</v>
      </c>
      <c r="D343" s="56" t="s">
        <v>1878</v>
      </c>
      <c r="E343" s="57" t="s">
        <v>1385</v>
      </c>
      <c r="F343" s="19">
        <f>Internal!F343</f>
        <v>9</v>
      </c>
      <c r="G343" s="19">
        <f>Internal!K343</f>
        <v>5.8</v>
      </c>
      <c r="H343" s="18">
        <f ca="1">Internal!N343</f>
        <v>0</v>
      </c>
      <c r="I343" s="18">
        <f t="shared" ca="1" si="5"/>
        <v>2.6</v>
      </c>
      <c r="J343" s="20" t="str">
        <f>IF(Diemdanh!F341&gt;3.5, "Cấm thi","")</f>
        <v/>
      </c>
    </row>
    <row r="344" spans="2:10" s="21" customFormat="1" x14ac:dyDescent="0.25">
      <c r="B344" s="89">
        <v>335</v>
      </c>
      <c r="C344" s="55">
        <v>2201040090</v>
      </c>
      <c r="D344" s="56" t="s">
        <v>1880</v>
      </c>
      <c r="E344" s="57" t="s">
        <v>1385</v>
      </c>
      <c r="F344" s="19">
        <f>Internal!F344</f>
        <v>8</v>
      </c>
      <c r="G344" s="19">
        <f>Internal!K344</f>
        <v>4</v>
      </c>
      <c r="H344" s="18">
        <f ca="1">Internal!N344</f>
        <v>0</v>
      </c>
      <c r="I344" s="18">
        <f t="shared" ca="1" si="5"/>
        <v>2</v>
      </c>
      <c r="J344" s="20" t="str">
        <f>IF(Diemdanh!F342&gt;3.5, "Cấm thi","")</f>
        <v/>
      </c>
    </row>
    <row r="345" spans="2:10" s="21" customFormat="1" x14ac:dyDescent="0.25">
      <c r="B345" s="89">
        <v>336</v>
      </c>
      <c r="C345" s="55">
        <v>2201040096</v>
      </c>
      <c r="D345" s="56" t="s">
        <v>1882</v>
      </c>
      <c r="E345" s="57" t="s">
        <v>1391</v>
      </c>
      <c r="F345" s="19">
        <f>Internal!F345</f>
        <v>8</v>
      </c>
      <c r="G345" s="19">
        <f>Internal!K345</f>
        <v>2</v>
      </c>
      <c r="H345" s="18">
        <f ca="1">Internal!N345</f>
        <v>0</v>
      </c>
      <c r="I345" s="18">
        <f t="shared" ca="1" si="5"/>
        <v>1.4</v>
      </c>
      <c r="J345" s="20" t="str">
        <f>IF(Diemdanh!F343&gt;3.5, "Cấm thi","")</f>
        <v/>
      </c>
    </row>
    <row r="346" spans="2:10" s="21" customFormat="1" x14ac:dyDescent="0.25">
      <c r="B346" s="89">
        <v>337</v>
      </c>
      <c r="C346" s="55">
        <v>2201040103</v>
      </c>
      <c r="D346" s="56" t="s">
        <v>1884</v>
      </c>
      <c r="E346" s="57" t="s">
        <v>1406</v>
      </c>
      <c r="F346" s="19">
        <f>Internal!F346</f>
        <v>8</v>
      </c>
      <c r="G346" s="19">
        <f>Internal!K346</f>
        <v>8</v>
      </c>
      <c r="H346" s="18">
        <f ca="1">Internal!N346</f>
        <v>0</v>
      </c>
      <c r="I346" s="18">
        <f t="shared" ca="1" si="5"/>
        <v>3.2</v>
      </c>
      <c r="J346" s="20" t="str">
        <f>IF(Diemdanh!F344&gt;3.5, "Cấm thi","")</f>
        <v/>
      </c>
    </row>
    <row r="347" spans="2:10" s="21" customFormat="1" x14ac:dyDescent="0.25">
      <c r="B347" s="89">
        <v>338</v>
      </c>
      <c r="C347" s="55">
        <v>2201040128</v>
      </c>
      <c r="D347" s="56" t="s">
        <v>1886</v>
      </c>
      <c r="E347" s="57" t="s">
        <v>1395</v>
      </c>
      <c r="F347" s="19">
        <f>Internal!F347</f>
        <v>9</v>
      </c>
      <c r="G347" s="19">
        <f>Internal!K347</f>
        <v>0</v>
      </c>
      <c r="H347" s="18">
        <f ca="1">Internal!N347</f>
        <v>0</v>
      </c>
      <c r="I347" s="18">
        <f t="shared" ca="1" si="5"/>
        <v>0.9</v>
      </c>
      <c r="J347" s="20" t="str">
        <f>IF(Diemdanh!F345&gt;3.5, "Cấm thi","")</f>
        <v/>
      </c>
    </row>
    <row r="348" spans="2:10" s="21" customFormat="1" x14ac:dyDescent="0.25">
      <c r="B348" s="89">
        <v>339</v>
      </c>
      <c r="C348" s="55">
        <v>2201040133</v>
      </c>
      <c r="D348" s="56" t="s">
        <v>1888</v>
      </c>
      <c r="E348" s="57" t="s">
        <v>1391</v>
      </c>
      <c r="F348" s="19">
        <f>Internal!F348</f>
        <v>8</v>
      </c>
      <c r="G348" s="19">
        <f>Internal!K348</f>
        <v>2</v>
      </c>
      <c r="H348" s="18">
        <f ca="1">Internal!N348</f>
        <v>0</v>
      </c>
      <c r="I348" s="18">
        <f t="shared" ca="1" si="5"/>
        <v>1.4</v>
      </c>
      <c r="J348" s="20" t="str">
        <f>IF(Diemdanh!F346&gt;3.5, "Cấm thi","")</f>
        <v/>
      </c>
    </row>
    <row r="349" spans="2:10" s="21" customFormat="1" x14ac:dyDescent="0.25">
      <c r="B349" s="89">
        <v>340</v>
      </c>
      <c r="C349" s="55">
        <v>2201040158</v>
      </c>
      <c r="D349" s="56" t="s">
        <v>1890</v>
      </c>
      <c r="E349" s="57" t="s">
        <v>1406</v>
      </c>
      <c r="F349" s="19">
        <f>Internal!F349</f>
        <v>9</v>
      </c>
      <c r="G349" s="19">
        <f>Internal!K349</f>
        <v>8.3000000000000007</v>
      </c>
      <c r="H349" s="18">
        <f ca="1">Internal!N349</f>
        <v>0</v>
      </c>
      <c r="I349" s="18">
        <f t="shared" ca="1" si="5"/>
        <v>3.4</v>
      </c>
      <c r="J349" s="20" t="str">
        <f>IF(Diemdanh!F347&gt;3.5, "Cấm thi","")</f>
        <v/>
      </c>
    </row>
    <row r="350" spans="2:10" s="21" customFormat="1" x14ac:dyDescent="0.25">
      <c r="B350" s="89">
        <v>341</v>
      </c>
      <c r="C350" s="55">
        <v>2201040162</v>
      </c>
      <c r="D350" s="56" t="s">
        <v>1892</v>
      </c>
      <c r="E350" s="57" t="s">
        <v>1406</v>
      </c>
      <c r="F350" s="19">
        <f>Internal!F350</f>
        <v>8</v>
      </c>
      <c r="G350" s="19">
        <f>Internal!K350</f>
        <v>2</v>
      </c>
      <c r="H350" s="18">
        <f ca="1">Internal!N350</f>
        <v>0</v>
      </c>
      <c r="I350" s="18">
        <f t="shared" ca="1" si="5"/>
        <v>1.4</v>
      </c>
      <c r="J350" s="20" t="str">
        <f>IF(Diemdanh!F348&gt;3.5, "Cấm thi","")</f>
        <v/>
      </c>
    </row>
    <row r="351" spans="2:10" s="21" customFormat="1" x14ac:dyDescent="0.25">
      <c r="B351" s="89">
        <v>342</v>
      </c>
      <c r="C351" s="55">
        <v>2201040165</v>
      </c>
      <c r="D351" s="56" t="s">
        <v>1894</v>
      </c>
      <c r="E351" s="57" t="s">
        <v>1388</v>
      </c>
      <c r="F351" s="19">
        <f>Internal!F351</f>
        <v>8</v>
      </c>
      <c r="G351" s="19">
        <f>Internal!K351</f>
        <v>4</v>
      </c>
      <c r="H351" s="18">
        <f ca="1">Internal!N351</f>
        <v>0</v>
      </c>
      <c r="I351" s="18">
        <f t="shared" ca="1" si="5"/>
        <v>2</v>
      </c>
      <c r="J351" s="20" t="str">
        <f>IF(Diemdanh!F349&gt;3.5, "Cấm thi","")</f>
        <v/>
      </c>
    </row>
    <row r="352" spans="2:10" s="21" customFormat="1" x14ac:dyDescent="0.25">
      <c r="B352" s="89">
        <v>343</v>
      </c>
      <c r="C352" s="55">
        <v>2201040168</v>
      </c>
      <c r="D352" s="56" t="s">
        <v>1896</v>
      </c>
      <c r="E352" s="57" t="s">
        <v>1388</v>
      </c>
      <c r="F352" s="19">
        <f>Internal!F352</f>
        <v>8</v>
      </c>
      <c r="G352" s="19">
        <f>Internal!K352</f>
        <v>2</v>
      </c>
      <c r="H352" s="18">
        <f ca="1">Internal!N352</f>
        <v>0</v>
      </c>
      <c r="I352" s="18">
        <f t="shared" ca="1" si="5"/>
        <v>1.4</v>
      </c>
      <c r="J352" s="20" t="str">
        <f>IF(Diemdanh!F350&gt;3.5, "Cấm thi","")</f>
        <v/>
      </c>
    </row>
    <row r="353" spans="2:10" s="21" customFormat="1" x14ac:dyDescent="0.25">
      <c r="B353" s="89">
        <v>344</v>
      </c>
      <c r="C353" s="55">
        <v>2201040177</v>
      </c>
      <c r="D353" s="56" t="s">
        <v>1898</v>
      </c>
      <c r="E353" s="57" t="s">
        <v>1406</v>
      </c>
      <c r="F353" s="19">
        <f>Internal!F353</f>
        <v>0</v>
      </c>
      <c r="G353" s="19">
        <f>Internal!K353</f>
        <v>2.1</v>
      </c>
      <c r="H353" s="18">
        <f ca="1">Internal!N353</f>
        <v>0</v>
      </c>
      <c r="I353" s="18">
        <f t="shared" ca="1" si="5"/>
        <v>0.6</v>
      </c>
      <c r="J353" s="20" t="str">
        <f>IF(Diemdanh!F351&gt;3.5, "Cấm thi","")</f>
        <v/>
      </c>
    </row>
    <row r="354" spans="2:10" s="21" customFormat="1" x14ac:dyDescent="0.25">
      <c r="B354" s="89">
        <v>345</v>
      </c>
      <c r="C354" s="55">
        <v>2201040182</v>
      </c>
      <c r="D354" s="56" t="s">
        <v>1405</v>
      </c>
      <c r="E354" s="57" t="s">
        <v>1388</v>
      </c>
      <c r="F354" s="19">
        <f>Internal!F354</f>
        <v>9</v>
      </c>
      <c r="G354" s="19">
        <f>Internal!K354</f>
        <v>4</v>
      </c>
      <c r="H354" s="18">
        <f ca="1">Internal!N354</f>
        <v>0</v>
      </c>
      <c r="I354" s="18">
        <f t="shared" ca="1" si="5"/>
        <v>2.1</v>
      </c>
      <c r="J354" s="20" t="str">
        <f>IF(Diemdanh!F352&gt;3.5, "Cấm thi","")</f>
        <v/>
      </c>
    </row>
    <row r="355" spans="2:10" s="21" customFormat="1" x14ac:dyDescent="0.25">
      <c r="B355" s="89">
        <v>346</v>
      </c>
      <c r="C355" s="55">
        <v>2201040183</v>
      </c>
      <c r="D355" s="56" t="s">
        <v>1901</v>
      </c>
      <c r="E355" s="57" t="s">
        <v>1406</v>
      </c>
      <c r="F355" s="19">
        <f>Internal!F355</f>
        <v>0</v>
      </c>
      <c r="G355" s="19">
        <f>Internal!K355</f>
        <v>1.8</v>
      </c>
      <c r="H355" s="18">
        <f ca="1">Internal!N355</f>
        <v>0</v>
      </c>
      <c r="I355" s="18">
        <f t="shared" ca="1" si="5"/>
        <v>0.5</v>
      </c>
      <c r="J355" s="20" t="str">
        <f>IF(Diemdanh!F353&gt;3.5, "Cấm thi","")</f>
        <v/>
      </c>
    </row>
    <row r="356" spans="2:10" s="21" customFormat="1" x14ac:dyDescent="0.25">
      <c r="B356" s="89">
        <v>347</v>
      </c>
      <c r="C356" s="55">
        <v>2201040193</v>
      </c>
      <c r="D356" s="56" t="s">
        <v>1903</v>
      </c>
      <c r="E356" s="57" t="s">
        <v>1388</v>
      </c>
      <c r="F356" s="19">
        <f>Internal!F356</f>
        <v>8</v>
      </c>
      <c r="G356" s="19">
        <f>Internal!K356</f>
        <v>6</v>
      </c>
      <c r="H356" s="18">
        <f ca="1">Internal!N356</f>
        <v>0</v>
      </c>
      <c r="I356" s="18">
        <f t="shared" ca="1" si="5"/>
        <v>2.6</v>
      </c>
      <c r="J356" s="20" t="str">
        <f>IF(Diemdanh!F354&gt;3.5, "Cấm thi","")</f>
        <v/>
      </c>
    </row>
    <row r="357" spans="2:10" s="21" customFormat="1" x14ac:dyDescent="0.25">
      <c r="B357" s="89">
        <v>348</v>
      </c>
      <c r="C357" s="55">
        <v>2201040198</v>
      </c>
      <c r="D357" s="56" t="s">
        <v>1905</v>
      </c>
      <c r="E357" s="57" t="s">
        <v>1406</v>
      </c>
      <c r="F357" s="19">
        <f>Internal!F357</f>
        <v>8</v>
      </c>
      <c r="G357" s="19">
        <f>Internal!K357</f>
        <v>8</v>
      </c>
      <c r="H357" s="18">
        <f ca="1">Internal!N357</f>
        <v>0</v>
      </c>
      <c r="I357" s="18">
        <f t="shared" ca="1" si="5"/>
        <v>3.2</v>
      </c>
      <c r="J357" s="20" t="str">
        <f>IF(Diemdanh!F355&gt;3.5, "Cấm thi","")</f>
        <v/>
      </c>
    </row>
    <row r="358" spans="2:10" s="21" customFormat="1" x14ac:dyDescent="0.25">
      <c r="B358" s="89">
        <v>349</v>
      </c>
      <c r="C358" s="55">
        <v>2201040199</v>
      </c>
      <c r="D358" s="56" t="s">
        <v>1907</v>
      </c>
      <c r="E358" s="57" t="s">
        <v>1406</v>
      </c>
      <c r="F358" s="19">
        <f>Internal!F358</f>
        <v>10</v>
      </c>
      <c r="G358" s="19">
        <f>Internal!K358</f>
        <v>8.5</v>
      </c>
      <c r="H358" s="18">
        <f ca="1">Internal!N358</f>
        <v>0</v>
      </c>
      <c r="I358" s="18">
        <f t="shared" ca="1" si="5"/>
        <v>3.6</v>
      </c>
      <c r="J358" s="20" t="str">
        <f>IF(Diemdanh!F356&gt;3.5, "Cấm thi","")</f>
        <v/>
      </c>
    </row>
    <row r="359" spans="2:10" s="21" customFormat="1" x14ac:dyDescent="0.25">
      <c r="B359" s="89">
        <v>350</v>
      </c>
      <c r="C359" s="55">
        <v>2201040203</v>
      </c>
      <c r="D359" s="56" t="s">
        <v>179</v>
      </c>
      <c r="E359" s="57" t="s">
        <v>1406</v>
      </c>
      <c r="F359" s="19">
        <f>Internal!F359</f>
        <v>0</v>
      </c>
      <c r="G359" s="19">
        <f>Internal!K359</f>
        <v>2.1</v>
      </c>
      <c r="H359" s="18">
        <f ca="1">Internal!N359</f>
        <v>0</v>
      </c>
      <c r="I359" s="18">
        <f t="shared" ca="1" si="5"/>
        <v>0.6</v>
      </c>
      <c r="J359" s="20" t="str">
        <f>IF(Diemdanh!F357&gt;3.5, "Cấm thi","")</f>
        <v/>
      </c>
    </row>
    <row r="360" spans="2:10" s="21" customFormat="1" x14ac:dyDescent="0.25">
      <c r="B360" s="89">
        <v>351</v>
      </c>
      <c r="C360" s="55">
        <v>2201060012</v>
      </c>
      <c r="D360" s="56" t="s">
        <v>1910</v>
      </c>
      <c r="E360" s="57" t="s">
        <v>1382</v>
      </c>
      <c r="F360" s="19">
        <f>Internal!F360</f>
        <v>0</v>
      </c>
      <c r="G360" s="19">
        <f>Internal!K360</f>
        <v>2</v>
      </c>
      <c r="H360" s="18">
        <f ca="1">Internal!N360</f>
        <v>0</v>
      </c>
      <c r="I360" s="18">
        <f t="shared" ca="1" si="5"/>
        <v>0.6</v>
      </c>
      <c r="J360" s="20" t="str">
        <f>IF(Diemdanh!F358&gt;3.5, "Cấm thi","")</f>
        <v/>
      </c>
    </row>
    <row r="361" spans="2:10" s="21" customFormat="1" x14ac:dyDescent="0.25">
      <c r="B361" s="89">
        <v>352</v>
      </c>
      <c r="C361" s="55">
        <v>2201060030</v>
      </c>
      <c r="D361" s="56" t="s">
        <v>1394</v>
      </c>
      <c r="E361" s="57" t="s">
        <v>1409</v>
      </c>
      <c r="F361" s="19">
        <f>Internal!F361</f>
        <v>0</v>
      </c>
      <c r="G361" s="19">
        <f>Internal!K361</f>
        <v>4.3</v>
      </c>
      <c r="H361" s="18">
        <f ca="1">Internal!N361</f>
        <v>0</v>
      </c>
      <c r="I361" s="18">
        <f t="shared" ca="1" si="5"/>
        <v>1.3</v>
      </c>
      <c r="J361" s="20" t="str">
        <f>IF(Diemdanh!F359&gt;3.5, "Cấm thi","")</f>
        <v/>
      </c>
    </row>
    <row r="362" spans="2:10" s="21" customFormat="1" x14ac:dyDescent="0.25">
      <c r="B362" s="89">
        <v>353</v>
      </c>
      <c r="C362" s="55">
        <v>2201060039</v>
      </c>
      <c r="D362" s="56" t="s">
        <v>1913</v>
      </c>
      <c r="E362" s="57" t="s">
        <v>1642</v>
      </c>
      <c r="F362" s="19">
        <f>Internal!F362</f>
        <v>8</v>
      </c>
      <c r="G362" s="19">
        <f>Internal!K362</f>
        <v>2.1</v>
      </c>
      <c r="H362" s="18">
        <f ca="1">Internal!N362</f>
        <v>0</v>
      </c>
      <c r="I362" s="18">
        <f t="shared" ca="1" si="5"/>
        <v>1.4</v>
      </c>
      <c r="J362" s="20" t="str">
        <f>IF(Diemdanh!F360&gt;3.5, "Cấm thi","")</f>
        <v/>
      </c>
    </row>
    <row r="363" spans="2:10" s="21" customFormat="1" x14ac:dyDescent="0.25">
      <c r="B363" s="89">
        <v>354</v>
      </c>
      <c r="C363" s="55">
        <v>2201060046</v>
      </c>
      <c r="D363" s="56" t="s">
        <v>1915</v>
      </c>
      <c r="E363" s="57" t="s">
        <v>1409</v>
      </c>
      <c r="F363" s="19">
        <f>Internal!F363</f>
        <v>8</v>
      </c>
      <c r="G363" s="19">
        <f>Internal!K363</f>
        <v>7</v>
      </c>
      <c r="H363" s="18">
        <f ca="1">Internal!N363</f>
        <v>0</v>
      </c>
      <c r="I363" s="18">
        <f t="shared" ca="1" si="5"/>
        <v>2.9</v>
      </c>
      <c r="J363" s="20" t="str">
        <f>IF(Diemdanh!F361&gt;3.5, "Cấm thi","")</f>
        <v/>
      </c>
    </row>
    <row r="364" spans="2:10" s="21" customFormat="1" x14ac:dyDescent="0.25">
      <c r="B364" s="89">
        <v>355</v>
      </c>
      <c r="C364" s="55">
        <v>2201060052</v>
      </c>
      <c r="D364" s="56" t="s">
        <v>1917</v>
      </c>
      <c r="E364" s="57" t="s">
        <v>1382</v>
      </c>
      <c r="F364" s="19">
        <f>Internal!F364</f>
        <v>8</v>
      </c>
      <c r="G364" s="19">
        <f>Internal!K364</f>
        <v>8</v>
      </c>
      <c r="H364" s="18">
        <f ca="1">Internal!N364</f>
        <v>0</v>
      </c>
      <c r="I364" s="18">
        <f t="shared" ca="1" si="5"/>
        <v>3.2</v>
      </c>
      <c r="J364" s="20" t="str">
        <f>IF(Diemdanh!F362&gt;3.5, "Cấm thi","")</f>
        <v/>
      </c>
    </row>
    <row r="365" spans="2:10" s="21" customFormat="1" x14ac:dyDescent="0.25">
      <c r="B365" s="89">
        <v>356</v>
      </c>
      <c r="C365" s="55">
        <v>2201060061</v>
      </c>
      <c r="D365" s="56" t="s">
        <v>177</v>
      </c>
      <c r="E365" s="57" t="s">
        <v>1642</v>
      </c>
      <c r="F365" s="19">
        <f>Internal!F365</f>
        <v>8</v>
      </c>
      <c r="G365" s="19">
        <f>Internal!K365</f>
        <v>4.0999999999999996</v>
      </c>
      <c r="H365" s="18">
        <f ca="1">Internal!N365</f>
        <v>0</v>
      </c>
      <c r="I365" s="18">
        <f t="shared" ca="1" si="5"/>
        <v>2</v>
      </c>
      <c r="J365" s="20" t="str">
        <f>IF(Diemdanh!F363&gt;3.5, "Cấm thi","")</f>
        <v/>
      </c>
    </row>
    <row r="366" spans="2:10" s="21" customFormat="1" x14ac:dyDescent="0.25">
      <c r="B366" s="89">
        <v>357</v>
      </c>
      <c r="C366" s="55">
        <v>2201060067</v>
      </c>
      <c r="D366" s="56" t="s">
        <v>1920</v>
      </c>
      <c r="E366" s="57" t="s">
        <v>1409</v>
      </c>
      <c r="F366" s="19">
        <f>Internal!F366</f>
        <v>0</v>
      </c>
      <c r="G366" s="19">
        <f>Internal!K366</f>
        <v>2.2999999999999998</v>
      </c>
      <c r="H366" s="18">
        <f ca="1">Internal!N366</f>
        <v>0</v>
      </c>
      <c r="I366" s="18">
        <f t="shared" ca="1" si="5"/>
        <v>0.7</v>
      </c>
      <c r="J366" s="20" t="str">
        <f>IF(Diemdanh!F364&gt;3.5, "Cấm thi","")</f>
        <v/>
      </c>
    </row>
    <row r="367" spans="2:10" s="21" customFormat="1" x14ac:dyDescent="0.25">
      <c r="B367" s="89">
        <v>358</v>
      </c>
      <c r="C367" s="55">
        <v>2301040031</v>
      </c>
      <c r="D367" s="56" t="s">
        <v>1922</v>
      </c>
      <c r="E367" s="57" t="s">
        <v>1385</v>
      </c>
      <c r="F367" s="19">
        <f>Internal!F367</f>
        <v>0</v>
      </c>
      <c r="G367" s="19">
        <f>Internal!K367</f>
        <v>0</v>
      </c>
      <c r="H367" s="18">
        <f ca="1">Internal!N367</f>
        <v>0</v>
      </c>
      <c r="I367" s="18">
        <f t="shared" ca="1" si="5"/>
        <v>0</v>
      </c>
      <c r="J367" s="20" t="str">
        <f>IF(Diemdanh!F365&gt;3.5, "Cấm thi","")</f>
        <v/>
      </c>
    </row>
    <row r="368" spans="2:10" s="21" customFormat="1" x14ac:dyDescent="0.25">
      <c r="B368" s="89">
        <v>359</v>
      </c>
      <c r="C368" s="55">
        <v>2301040107</v>
      </c>
      <c r="D368" s="56" t="s">
        <v>1924</v>
      </c>
      <c r="E368" s="57" t="s">
        <v>1385</v>
      </c>
      <c r="F368" s="19">
        <f>Internal!F368</f>
        <v>0</v>
      </c>
      <c r="G368" s="19">
        <f>Internal!K368</f>
        <v>2</v>
      </c>
      <c r="H368" s="18">
        <f ca="1">Internal!N368</f>
        <v>0</v>
      </c>
      <c r="I368" s="18">
        <f t="shared" ca="1" si="5"/>
        <v>0.6</v>
      </c>
      <c r="J368" s="20" t="str">
        <f>IF(Diemdanh!F366&gt;3.5, "Cấm thi","")</f>
        <v/>
      </c>
    </row>
    <row r="369" spans="2:10" s="21" customFormat="1" x14ac:dyDescent="0.25">
      <c r="B369" s="15"/>
      <c r="C369" s="55"/>
      <c r="D369" s="56"/>
      <c r="E369" s="57"/>
      <c r="F369" s="19"/>
      <c r="G369" s="19"/>
      <c r="H369" s="18"/>
      <c r="I369" s="18"/>
      <c r="J369" s="20"/>
    </row>
    <row r="370" spans="2:10" s="21" customFormat="1" x14ac:dyDescent="0.25">
      <c r="B370" s="15"/>
      <c r="C370" s="55"/>
      <c r="D370" s="56"/>
      <c r="E370" s="57"/>
      <c r="F370" s="19"/>
      <c r="G370" s="19"/>
      <c r="H370" s="18"/>
      <c r="I370" s="18"/>
      <c r="J370" s="20"/>
    </row>
    <row r="371" spans="2:10" ht="13" thickBot="1" x14ac:dyDescent="0.3">
      <c r="B371" s="6"/>
      <c r="C371" s="7"/>
      <c r="D371" s="8"/>
      <c r="E371" s="9"/>
      <c r="F371" s="9"/>
      <c r="G371" s="29"/>
      <c r="H371" s="29"/>
      <c r="I371" s="29"/>
      <c r="J371" s="10"/>
    </row>
    <row r="373" spans="2:10" ht="15" customHeight="1" x14ac:dyDescent="0.3">
      <c r="H373" s="142" t="s">
        <v>1371</v>
      </c>
      <c r="I373" s="142"/>
      <c r="J373" s="142"/>
    </row>
    <row r="374" spans="2:10" s="13" customFormat="1" ht="15" customHeight="1" x14ac:dyDescent="0.35">
      <c r="B374" s="147" t="s">
        <v>69</v>
      </c>
      <c r="C374" s="147"/>
      <c r="D374" s="147" t="s">
        <v>70</v>
      </c>
      <c r="E374" s="147"/>
      <c r="F374" s="147"/>
      <c r="G374" s="147"/>
      <c r="I374" s="30" t="s">
        <v>71</v>
      </c>
      <c r="J374" s="30"/>
    </row>
    <row r="375" spans="2:10" s="13" customFormat="1" ht="13.5" x14ac:dyDescent="0.35">
      <c r="B375" s="14"/>
      <c r="C375" s="14"/>
      <c r="D375" s="14"/>
      <c r="E375" s="14"/>
      <c r="F375" s="14"/>
      <c r="G375" s="14"/>
      <c r="H375" s="14"/>
      <c r="I375" s="14"/>
      <c r="J375" s="14"/>
    </row>
    <row r="376" spans="2:10" s="13" customFormat="1" ht="13.5" x14ac:dyDescent="0.35">
      <c r="B376" s="14"/>
      <c r="C376" s="14"/>
      <c r="D376" s="14"/>
      <c r="E376" s="14"/>
      <c r="F376" s="14"/>
      <c r="G376" s="14"/>
      <c r="H376" s="14"/>
      <c r="I376" s="14"/>
      <c r="J376" s="14"/>
    </row>
    <row r="378" spans="2:10" ht="15" customHeight="1" x14ac:dyDescent="0.3">
      <c r="B378" s="140"/>
      <c r="C378" s="141"/>
      <c r="D378" s="140"/>
      <c r="E378" s="141"/>
      <c r="G378" s="1"/>
      <c r="H378" s="140" t="s">
        <v>72</v>
      </c>
      <c r="I378" s="140"/>
      <c r="J378" s="140"/>
    </row>
  </sheetData>
  <mergeCells count="13">
    <mergeCell ref="B378:C378"/>
    <mergeCell ref="D378:E378"/>
    <mergeCell ref="H373:J373"/>
    <mergeCell ref="H378:J378"/>
    <mergeCell ref="C2:D2"/>
    <mergeCell ref="E2:G2"/>
    <mergeCell ref="C3:D3"/>
    <mergeCell ref="E3:G3"/>
    <mergeCell ref="B374:C374"/>
    <mergeCell ref="D374:G374"/>
    <mergeCell ref="B6:J6"/>
    <mergeCell ref="B5:J5"/>
    <mergeCell ref="B7:J7"/>
  </mergeCells>
  <conditionalFormatting sqref="I10:I368">
    <cfRule type="cellIs" dxfId="3" priority="2" operator="lessThan">
      <formula>5</formula>
    </cfRule>
  </conditionalFormatting>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Q378"/>
  <sheetViews>
    <sheetView topLeftCell="A175" zoomScale="85" zoomScaleNormal="85" workbookViewId="0">
      <selection activeCell="G193" sqref="G193"/>
    </sheetView>
  </sheetViews>
  <sheetFormatPr defaultRowHeight="12.5" x14ac:dyDescent="0.25"/>
  <cols>
    <col min="1" max="1" width="3.1796875" style="1" customWidth="1"/>
    <col min="2" max="2" width="4.6328125" style="12" customWidth="1"/>
    <col min="3" max="3" width="12.6328125" style="1" customWidth="1"/>
    <col min="4" max="4" width="20.453125" style="1" bestFit="1" customWidth="1"/>
    <col min="5" max="5" width="7.6328125" style="1" customWidth="1"/>
    <col min="6" max="6" width="11.08984375" style="1" customWidth="1"/>
    <col min="7" max="8" width="12.36328125" style="1" customWidth="1"/>
    <col min="9" max="11" width="12.453125" style="1" customWidth="1"/>
    <col min="12" max="13" width="14.6328125" style="13" customWidth="1"/>
    <col min="14" max="14" width="11.453125" style="13" customWidth="1"/>
    <col min="15" max="18" width="9.08984375" style="1"/>
    <col min="19" max="19" width="12.36328125" style="1" bestFit="1" customWidth="1"/>
    <col min="20" max="259" width="9.08984375" style="1"/>
    <col min="260" max="260" width="2.6328125" style="1" customWidth="1"/>
    <col min="261" max="261" width="4.6328125" style="1" customWidth="1"/>
    <col min="262" max="262" width="12.6328125" style="1" customWidth="1"/>
    <col min="263" max="263" width="21.36328125" style="1" customWidth="1"/>
    <col min="264" max="264" width="7.6328125" style="1" customWidth="1"/>
    <col min="265" max="265" width="14" style="1" bestFit="1" customWidth="1"/>
    <col min="266" max="266" width="13.90625" style="1" bestFit="1" customWidth="1"/>
    <col min="267" max="268" width="10.6328125" style="1" customWidth="1"/>
    <col min="269" max="515" width="9.08984375" style="1"/>
    <col min="516" max="516" width="2.6328125" style="1" customWidth="1"/>
    <col min="517" max="517" width="4.6328125" style="1" customWidth="1"/>
    <col min="518" max="518" width="12.6328125" style="1" customWidth="1"/>
    <col min="519" max="519" width="21.36328125" style="1" customWidth="1"/>
    <col min="520" max="520" width="7.6328125" style="1" customWidth="1"/>
    <col min="521" max="521" width="14" style="1" bestFit="1" customWidth="1"/>
    <col min="522" max="522" width="13.90625" style="1" bestFit="1" customWidth="1"/>
    <col min="523" max="524" width="10.6328125" style="1" customWidth="1"/>
    <col min="525" max="771" width="9.08984375" style="1"/>
    <col min="772" max="772" width="2.6328125" style="1" customWidth="1"/>
    <col min="773" max="773" width="4.6328125" style="1" customWidth="1"/>
    <col min="774" max="774" width="12.6328125" style="1" customWidth="1"/>
    <col min="775" max="775" width="21.36328125" style="1" customWidth="1"/>
    <col min="776" max="776" width="7.6328125" style="1" customWidth="1"/>
    <col min="777" max="777" width="14" style="1" bestFit="1" customWidth="1"/>
    <col min="778" max="778" width="13.90625" style="1" bestFit="1" customWidth="1"/>
    <col min="779" max="780" width="10.6328125" style="1" customWidth="1"/>
    <col min="781" max="1027" width="9.08984375" style="1"/>
    <col min="1028" max="1028" width="2.6328125" style="1" customWidth="1"/>
    <col min="1029" max="1029" width="4.6328125" style="1" customWidth="1"/>
    <col min="1030" max="1030" width="12.6328125" style="1" customWidth="1"/>
    <col min="1031" max="1031" width="21.36328125" style="1" customWidth="1"/>
    <col min="1032" max="1032" width="7.6328125" style="1" customWidth="1"/>
    <col min="1033" max="1033" width="14" style="1" bestFit="1" customWidth="1"/>
    <col min="1034" max="1034" width="13.90625" style="1" bestFit="1" customWidth="1"/>
    <col min="1035" max="1036" width="10.6328125" style="1" customWidth="1"/>
    <col min="1037" max="1283" width="9.08984375" style="1"/>
    <col min="1284" max="1284" width="2.6328125" style="1" customWidth="1"/>
    <col min="1285" max="1285" width="4.6328125" style="1" customWidth="1"/>
    <col min="1286" max="1286" width="12.6328125" style="1" customWidth="1"/>
    <col min="1287" max="1287" width="21.36328125" style="1" customWidth="1"/>
    <col min="1288" max="1288" width="7.6328125" style="1" customWidth="1"/>
    <col min="1289" max="1289" width="14" style="1" bestFit="1" customWidth="1"/>
    <col min="1290" max="1290" width="13.90625" style="1" bestFit="1" customWidth="1"/>
    <col min="1291" max="1292" width="10.6328125" style="1" customWidth="1"/>
    <col min="1293" max="1539" width="9.08984375" style="1"/>
    <col min="1540" max="1540" width="2.6328125" style="1" customWidth="1"/>
    <col min="1541" max="1541" width="4.6328125" style="1" customWidth="1"/>
    <col min="1542" max="1542" width="12.6328125" style="1" customWidth="1"/>
    <col min="1543" max="1543" width="21.36328125" style="1" customWidth="1"/>
    <col min="1544" max="1544" width="7.6328125" style="1" customWidth="1"/>
    <col min="1545" max="1545" width="14" style="1" bestFit="1" customWidth="1"/>
    <col min="1546" max="1546" width="13.90625" style="1" bestFit="1" customWidth="1"/>
    <col min="1547" max="1548" width="10.6328125" style="1" customWidth="1"/>
    <col min="1549" max="1795" width="9.08984375" style="1"/>
    <col min="1796" max="1796" width="2.6328125" style="1" customWidth="1"/>
    <col min="1797" max="1797" width="4.6328125" style="1" customWidth="1"/>
    <col min="1798" max="1798" width="12.6328125" style="1" customWidth="1"/>
    <col min="1799" max="1799" width="21.36328125" style="1" customWidth="1"/>
    <col min="1800" max="1800" width="7.6328125" style="1" customWidth="1"/>
    <col min="1801" max="1801" width="14" style="1" bestFit="1" customWidth="1"/>
    <col min="1802" max="1802" width="13.90625" style="1" bestFit="1" customWidth="1"/>
    <col min="1803" max="1804" width="10.6328125" style="1" customWidth="1"/>
    <col min="1805" max="2051" width="9.08984375" style="1"/>
    <col min="2052" max="2052" width="2.6328125" style="1" customWidth="1"/>
    <col min="2053" max="2053" width="4.6328125" style="1" customWidth="1"/>
    <col min="2054" max="2054" width="12.6328125" style="1" customWidth="1"/>
    <col min="2055" max="2055" width="21.36328125" style="1" customWidth="1"/>
    <col min="2056" max="2056" width="7.6328125" style="1" customWidth="1"/>
    <col min="2057" max="2057" width="14" style="1" bestFit="1" customWidth="1"/>
    <col min="2058" max="2058" width="13.90625" style="1" bestFit="1" customWidth="1"/>
    <col min="2059" max="2060" width="10.6328125" style="1" customWidth="1"/>
    <col min="2061" max="2307" width="9.08984375" style="1"/>
    <col min="2308" max="2308" width="2.6328125" style="1" customWidth="1"/>
    <col min="2309" max="2309" width="4.6328125" style="1" customWidth="1"/>
    <col min="2310" max="2310" width="12.6328125" style="1" customWidth="1"/>
    <col min="2311" max="2311" width="21.36328125" style="1" customWidth="1"/>
    <col min="2312" max="2312" width="7.6328125" style="1" customWidth="1"/>
    <col min="2313" max="2313" width="14" style="1" bestFit="1" customWidth="1"/>
    <col min="2314" max="2314" width="13.90625" style="1" bestFit="1" customWidth="1"/>
    <col min="2315" max="2316" width="10.6328125" style="1" customWidth="1"/>
    <col min="2317" max="2563" width="9.08984375" style="1"/>
    <col min="2564" max="2564" width="2.6328125" style="1" customWidth="1"/>
    <col min="2565" max="2565" width="4.6328125" style="1" customWidth="1"/>
    <col min="2566" max="2566" width="12.6328125" style="1" customWidth="1"/>
    <col min="2567" max="2567" width="21.36328125" style="1" customWidth="1"/>
    <col min="2568" max="2568" width="7.6328125" style="1" customWidth="1"/>
    <col min="2569" max="2569" width="14" style="1" bestFit="1" customWidth="1"/>
    <col min="2570" max="2570" width="13.90625" style="1" bestFit="1" customWidth="1"/>
    <col min="2571" max="2572" width="10.6328125" style="1" customWidth="1"/>
    <col min="2573" max="2819" width="9.08984375" style="1"/>
    <col min="2820" max="2820" width="2.6328125" style="1" customWidth="1"/>
    <col min="2821" max="2821" width="4.6328125" style="1" customWidth="1"/>
    <col min="2822" max="2822" width="12.6328125" style="1" customWidth="1"/>
    <col min="2823" max="2823" width="21.36328125" style="1" customWidth="1"/>
    <col min="2824" max="2824" width="7.6328125" style="1" customWidth="1"/>
    <col min="2825" max="2825" width="14" style="1" bestFit="1" customWidth="1"/>
    <col min="2826" max="2826" width="13.90625" style="1" bestFit="1" customWidth="1"/>
    <col min="2827" max="2828" width="10.6328125" style="1" customWidth="1"/>
    <col min="2829" max="3075" width="9.08984375" style="1"/>
    <col min="3076" max="3076" width="2.6328125" style="1" customWidth="1"/>
    <col min="3077" max="3077" width="4.6328125" style="1" customWidth="1"/>
    <col min="3078" max="3078" width="12.6328125" style="1" customWidth="1"/>
    <col min="3079" max="3079" width="21.36328125" style="1" customWidth="1"/>
    <col min="3080" max="3080" width="7.6328125" style="1" customWidth="1"/>
    <col min="3081" max="3081" width="14" style="1" bestFit="1" customWidth="1"/>
    <col min="3082" max="3082" width="13.90625" style="1" bestFit="1" customWidth="1"/>
    <col min="3083" max="3084" width="10.6328125" style="1" customWidth="1"/>
    <col min="3085" max="3331" width="9.08984375" style="1"/>
    <col min="3332" max="3332" width="2.6328125" style="1" customWidth="1"/>
    <col min="3333" max="3333" width="4.6328125" style="1" customWidth="1"/>
    <col min="3334" max="3334" width="12.6328125" style="1" customWidth="1"/>
    <col min="3335" max="3335" width="21.36328125" style="1" customWidth="1"/>
    <col min="3336" max="3336" width="7.6328125" style="1" customWidth="1"/>
    <col min="3337" max="3337" width="14" style="1" bestFit="1" customWidth="1"/>
    <col min="3338" max="3338" width="13.90625" style="1" bestFit="1" customWidth="1"/>
    <col min="3339" max="3340" width="10.6328125" style="1" customWidth="1"/>
    <col min="3341" max="3587" width="9.08984375" style="1"/>
    <col min="3588" max="3588" width="2.6328125" style="1" customWidth="1"/>
    <col min="3589" max="3589" width="4.6328125" style="1" customWidth="1"/>
    <col min="3590" max="3590" width="12.6328125" style="1" customWidth="1"/>
    <col min="3591" max="3591" width="21.36328125" style="1" customWidth="1"/>
    <col min="3592" max="3592" width="7.6328125" style="1" customWidth="1"/>
    <col min="3593" max="3593" width="14" style="1" bestFit="1" customWidth="1"/>
    <col min="3594" max="3594" width="13.90625" style="1" bestFit="1" customWidth="1"/>
    <col min="3595" max="3596" width="10.6328125" style="1" customWidth="1"/>
    <col min="3597" max="3843" width="9.08984375" style="1"/>
    <col min="3844" max="3844" width="2.6328125" style="1" customWidth="1"/>
    <col min="3845" max="3845" width="4.6328125" style="1" customWidth="1"/>
    <col min="3846" max="3846" width="12.6328125" style="1" customWidth="1"/>
    <col min="3847" max="3847" width="21.36328125" style="1" customWidth="1"/>
    <col min="3848" max="3848" width="7.6328125" style="1" customWidth="1"/>
    <col min="3849" max="3849" width="14" style="1" bestFit="1" customWidth="1"/>
    <col min="3850" max="3850" width="13.90625" style="1" bestFit="1" customWidth="1"/>
    <col min="3851" max="3852" width="10.6328125" style="1" customWidth="1"/>
    <col min="3853" max="4099" width="9.08984375" style="1"/>
    <col min="4100" max="4100" width="2.6328125" style="1" customWidth="1"/>
    <col min="4101" max="4101" width="4.6328125" style="1" customWidth="1"/>
    <col min="4102" max="4102" width="12.6328125" style="1" customWidth="1"/>
    <col min="4103" max="4103" width="21.36328125" style="1" customWidth="1"/>
    <col min="4104" max="4104" width="7.6328125" style="1" customWidth="1"/>
    <col min="4105" max="4105" width="14" style="1" bestFit="1" customWidth="1"/>
    <col min="4106" max="4106" width="13.90625" style="1" bestFit="1" customWidth="1"/>
    <col min="4107" max="4108" width="10.6328125" style="1" customWidth="1"/>
    <col min="4109" max="4355" width="9.08984375" style="1"/>
    <col min="4356" max="4356" width="2.6328125" style="1" customWidth="1"/>
    <col min="4357" max="4357" width="4.6328125" style="1" customWidth="1"/>
    <col min="4358" max="4358" width="12.6328125" style="1" customWidth="1"/>
    <col min="4359" max="4359" width="21.36328125" style="1" customWidth="1"/>
    <col min="4360" max="4360" width="7.6328125" style="1" customWidth="1"/>
    <col min="4361" max="4361" width="14" style="1" bestFit="1" customWidth="1"/>
    <col min="4362" max="4362" width="13.90625" style="1" bestFit="1" customWidth="1"/>
    <col min="4363" max="4364" width="10.6328125" style="1" customWidth="1"/>
    <col min="4365" max="4611" width="9.08984375" style="1"/>
    <col min="4612" max="4612" width="2.6328125" style="1" customWidth="1"/>
    <col min="4613" max="4613" width="4.6328125" style="1" customWidth="1"/>
    <col min="4614" max="4614" width="12.6328125" style="1" customWidth="1"/>
    <col min="4615" max="4615" width="21.36328125" style="1" customWidth="1"/>
    <col min="4616" max="4616" width="7.6328125" style="1" customWidth="1"/>
    <col min="4617" max="4617" width="14" style="1" bestFit="1" customWidth="1"/>
    <col min="4618" max="4618" width="13.90625" style="1" bestFit="1" customWidth="1"/>
    <col min="4619" max="4620" width="10.6328125" style="1" customWidth="1"/>
    <col min="4621" max="4867" width="9.08984375" style="1"/>
    <col min="4868" max="4868" width="2.6328125" style="1" customWidth="1"/>
    <col min="4869" max="4869" width="4.6328125" style="1" customWidth="1"/>
    <col min="4870" max="4870" width="12.6328125" style="1" customWidth="1"/>
    <col min="4871" max="4871" width="21.36328125" style="1" customWidth="1"/>
    <col min="4872" max="4872" width="7.6328125" style="1" customWidth="1"/>
    <col min="4873" max="4873" width="14" style="1" bestFit="1" customWidth="1"/>
    <col min="4874" max="4874" width="13.90625" style="1" bestFit="1" customWidth="1"/>
    <col min="4875" max="4876" width="10.6328125" style="1" customWidth="1"/>
    <col min="4877" max="5123" width="9.08984375" style="1"/>
    <col min="5124" max="5124" width="2.6328125" style="1" customWidth="1"/>
    <col min="5125" max="5125" width="4.6328125" style="1" customWidth="1"/>
    <col min="5126" max="5126" width="12.6328125" style="1" customWidth="1"/>
    <col min="5127" max="5127" width="21.36328125" style="1" customWidth="1"/>
    <col min="5128" max="5128" width="7.6328125" style="1" customWidth="1"/>
    <col min="5129" max="5129" width="14" style="1" bestFit="1" customWidth="1"/>
    <col min="5130" max="5130" width="13.90625" style="1" bestFit="1" customWidth="1"/>
    <col min="5131" max="5132" width="10.6328125" style="1" customWidth="1"/>
    <col min="5133" max="5379" width="9.08984375" style="1"/>
    <col min="5380" max="5380" width="2.6328125" style="1" customWidth="1"/>
    <col min="5381" max="5381" width="4.6328125" style="1" customWidth="1"/>
    <col min="5382" max="5382" width="12.6328125" style="1" customWidth="1"/>
    <col min="5383" max="5383" width="21.36328125" style="1" customWidth="1"/>
    <col min="5384" max="5384" width="7.6328125" style="1" customWidth="1"/>
    <col min="5385" max="5385" width="14" style="1" bestFit="1" customWidth="1"/>
    <col min="5386" max="5386" width="13.90625" style="1" bestFit="1" customWidth="1"/>
    <col min="5387" max="5388" width="10.6328125" style="1" customWidth="1"/>
    <col min="5389" max="5635" width="9.08984375" style="1"/>
    <col min="5636" max="5636" width="2.6328125" style="1" customWidth="1"/>
    <col min="5637" max="5637" width="4.6328125" style="1" customWidth="1"/>
    <col min="5638" max="5638" width="12.6328125" style="1" customWidth="1"/>
    <col min="5639" max="5639" width="21.36328125" style="1" customWidth="1"/>
    <col min="5640" max="5640" width="7.6328125" style="1" customWidth="1"/>
    <col min="5641" max="5641" width="14" style="1" bestFit="1" customWidth="1"/>
    <col min="5642" max="5642" width="13.90625" style="1" bestFit="1" customWidth="1"/>
    <col min="5643" max="5644" width="10.6328125" style="1" customWidth="1"/>
    <col min="5645" max="5891" width="9.08984375" style="1"/>
    <col min="5892" max="5892" width="2.6328125" style="1" customWidth="1"/>
    <col min="5893" max="5893" width="4.6328125" style="1" customWidth="1"/>
    <col min="5894" max="5894" width="12.6328125" style="1" customWidth="1"/>
    <col min="5895" max="5895" width="21.36328125" style="1" customWidth="1"/>
    <col min="5896" max="5896" width="7.6328125" style="1" customWidth="1"/>
    <col min="5897" max="5897" width="14" style="1" bestFit="1" customWidth="1"/>
    <col min="5898" max="5898" width="13.90625" style="1" bestFit="1" customWidth="1"/>
    <col min="5899" max="5900" width="10.6328125" style="1" customWidth="1"/>
    <col min="5901" max="6147" width="9.08984375" style="1"/>
    <col min="6148" max="6148" width="2.6328125" style="1" customWidth="1"/>
    <col min="6149" max="6149" width="4.6328125" style="1" customWidth="1"/>
    <col min="6150" max="6150" width="12.6328125" style="1" customWidth="1"/>
    <col min="6151" max="6151" width="21.36328125" style="1" customWidth="1"/>
    <col min="6152" max="6152" width="7.6328125" style="1" customWidth="1"/>
    <col min="6153" max="6153" width="14" style="1" bestFit="1" customWidth="1"/>
    <col min="6154" max="6154" width="13.90625" style="1" bestFit="1" customWidth="1"/>
    <col min="6155" max="6156" width="10.6328125" style="1" customWidth="1"/>
    <col min="6157" max="6403" width="9.08984375" style="1"/>
    <col min="6404" max="6404" width="2.6328125" style="1" customWidth="1"/>
    <col min="6405" max="6405" width="4.6328125" style="1" customWidth="1"/>
    <col min="6406" max="6406" width="12.6328125" style="1" customWidth="1"/>
    <col min="6407" max="6407" width="21.36328125" style="1" customWidth="1"/>
    <col min="6408" max="6408" width="7.6328125" style="1" customWidth="1"/>
    <col min="6409" max="6409" width="14" style="1" bestFit="1" customWidth="1"/>
    <col min="6410" max="6410" width="13.90625" style="1" bestFit="1" customWidth="1"/>
    <col min="6411" max="6412" width="10.6328125" style="1" customWidth="1"/>
    <col min="6413" max="6659" width="9.08984375" style="1"/>
    <col min="6660" max="6660" width="2.6328125" style="1" customWidth="1"/>
    <col min="6661" max="6661" width="4.6328125" style="1" customWidth="1"/>
    <col min="6662" max="6662" width="12.6328125" style="1" customWidth="1"/>
    <col min="6663" max="6663" width="21.36328125" style="1" customWidth="1"/>
    <col min="6664" max="6664" width="7.6328125" style="1" customWidth="1"/>
    <col min="6665" max="6665" width="14" style="1" bestFit="1" customWidth="1"/>
    <col min="6666" max="6666" width="13.90625" style="1" bestFit="1" customWidth="1"/>
    <col min="6667" max="6668" width="10.6328125" style="1" customWidth="1"/>
    <col min="6669" max="6915" width="9.08984375" style="1"/>
    <col min="6916" max="6916" width="2.6328125" style="1" customWidth="1"/>
    <col min="6917" max="6917" width="4.6328125" style="1" customWidth="1"/>
    <col min="6918" max="6918" width="12.6328125" style="1" customWidth="1"/>
    <col min="6919" max="6919" width="21.36328125" style="1" customWidth="1"/>
    <col min="6920" max="6920" width="7.6328125" style="1" customWidth="1"/>
    <col min="6921" max="6921" width="14" style="1" bestFit="1" customWidth="1"/>
    <col min="6922" max="6922" width="13.90625" style="1" bestFit="1" customWidth="1"/>
    <col min="6923" max="6924" width="10.6328125" style="1" customWidth="1"/>
    <col min="6925" max="7171" width="9.08984375" style="1"/>
    <col min="7172" max="7172" width="2.6328125" style="1" customWidth="1"/>
    <col min="7173" max="7173" width="4.6328125" style="1" customWidth="1"/>
    <col min="7174" max="7174" width="12.6328125" style="1" customWidth="1"/>
    <col min="7175" max="7175" width="21.36328125" style="1" customWidth="1"/>
    <col min="7176" max="7176" width="7.6328125" style="1" customWidth="1"/>
    <col min="7177" max="7177" width="14" style="1" bestFit="1" customWidth="1"/>
    <col min="7178" max="7178" width="13.90625" style="1" bestFit="1" customWidth="1"/>
    <col min="7179" max="7180" width="10.6328125" style="1" customWidth="1"/>
    <col min="7181" max="7427" width="9.08984375" style="1"/>
    <col min="7428" max="7428" width="2.6328125" style="1" customWidth="1"/>
    <col min="7429" max="7429" width="4.6328125" style="1" customWidth="1"/>
    <col min="7430" max="7430" width="12.6328125" style="1" customWidth="1"/>
    <col min="7431" max="7431" width="21.36328125" style="1" customWidth="1"/>
    <col min="7432" max="7432" width="7.6328125" style="1" customWidth="1"/>
    <col min="7433" max="7433" width="14" style="1" bestFit="1" customWidth="1"/>
    <col min="7434" max="7434" width="13.90625" style="1" bestFit="1" customWidth="1"/>
    <col min="7435" max="7436" width="10.6328125" style="1" customWidth="1"/>
    <col min="7437" max="7683" width="9.08984375" style="1"/>
    <col min="7684" max="7684" width="2.6328125" style="1" customWidth="1"/>
    <col min="7685" max="7685" width="4.6328125" style="1" customWidth="1"/>
    <col min="7686" max="7686" width="12.6328125" style="1" customWidth="1"/>
    <col min="7687" max="7687" width="21.36328125" style="1" customWidth="1"/>
    <col min="7688" max="7688" width="7.6328125" style="1" customWidth="1"/>
    <col min="7689" max="7689" width="14" style="1" bestFit="1" customWidth="1"/>
    <col min="7690" max="7690" width="13.90625" style="1" bestFit="1" customWidth="1"/>
    <col min="7691" max="7692" width="10.6328125" style="1" customWidth="1"/>
    <col min="7693" max="7939" width="9.08984375" style="1"/>
    <col min="7940" max="7940" width="2.6328125" style="1" customWidth="1"/>
    <col min="7941" max="7941" width="4.6328125" style="1" customWidth="1"/>
    <col min="7942" max="7942" width="12.6328125" style="1" customWidth="1"/>
    <col min="7943" max="7943" width="21.36328125" style="1" customWidth="1"/>
    <col min="7944" max="7944" width="7.6328125" style="1" customWidth="1"/>
    <col min="7945" max="7945" width="14" style="1" bestFit="1" customWidth="1"/>
    <col min="7946" max="7946" width="13.90625" style="1" bestFit="1" customWidth="1"/>
    <col min="7947" max="7948" width="10.6328125" style="1" customWidth="1"/>
    <col min="7949" max="8195" width="9.08984375" style="1"/>
    <col min="8196" max="8196" width="2.6328125" style="1" customWidth="1"/>
    <col min="8197" max="8197" width="4.6328125" style="1" customWidth="1"/>
    <col min="8198" max="8198" width="12.6328125" style="1" customWidth="1"/>
    <col min="8199" max="8199" width="21.36328125" style="1" customWidth="1"/>
    <col min="8200" max="8200" width="7.6328125" style="1" customWidth="1"/>
    <col min="8201" max="8201" width="14" style="1" bestFit="1" customWidth="1"/>
    <col min="8202" max="8202" width="13.90625" style="1" bestFit="1" customWidth="1"/>
    <col min="8203" max="8204" width="10.6328125" style="1" customWidth="1"/>
    <col min="8205" max="8451" width="9.08984375" style="1"/>
    <col min="8452" max="8452" width="2.6328125" style="1" customWidth="1"/>
    <col min="8453" max="8453" width="4.6328125" style="1" customWidth="1"/>
    <col min="8454" max="8454" width="12.6328125" style="1" customWidth="1"/>
    <col min="8455" max="8455" width="21.36328125" style="1" customWidth="1"/>
    <col min="8456" max="8456" width="7.6328125" style="1" customWidth="1"/>
    <col min="8457" max="8457" width="14" style="1" bestFit="1" customWidth="1"/>
    <col min="8458" max="8458" width="13.90625" style="1" bestFit="1" customWidth="1"/>
    <col min="8459" max="8460" width="10.6328125" style="1" customWidth="1"/>
    <col min="8461" max="8707" width="9.08984375" style="1"/>
    <col min="8708" max="8708" width="2.6328125" style="1" customWidth="1"/>
    <col min="8709" max="8709" width="4.6328125" style="1" customWidth="1"/>
    <col min="8710" max="8710" width="12.6328125" style="1" customWidth="1"/>
    <col min="8711" max="8711" width="21.36328125" style="1" customWidth="1"/>
    <col min="8712" max="8712" width="7.6328125" style="1" customWidth="1"/>
    <col min="8713" max="8713" width="14" style="1" bestFit="1" customWidth="1"/>
    <col min="8714" max="8714" width="13.90625" style="1" bestFit="1" customWidth="1"/>
    <col min="8715" max="8716" width="10.6328125" style="1" customWidth="1"/>
    <col min="8717" max="8963" width="9.08984375" style="1"/>
    <col min="8964" max="8964" width="2.6328125" style="1" customWidth="1"/>
    <col min="8965" max="8965" width="4.6328125" style="1" customWidth="1"/>
    <col min="8966" max="8966" width="12.6328125" style="1" customWidth="1"/>
    <col min="8967" max="8967" width="21.36328125" style="1" customWidth="1"/>
    <col min="8968" max="8968" width="7.6328125" style="1" customWidth="1"/>
    <col min="8969" max="8969" width="14" style="1" bestFit="1" customWidth="1"/>
    <col min="8970" max="8970" width="13.90625" style="1" bestFit="1" customWidth="1"/>
    <col min="8971" max="8972" width="10.6328125" style="1" customWidth="1"/>
    <col min="8973" max="9219" width="9.08984375" style="1"/>
    <col min="9220" max="9220" width="2.6328125" style="1" customWidth="1"/>
    <col min="9221" max="9221" width="4.6328125" style="1" customWidth="1"/>
    <col min="9222" max="9222" width="12.6328125" style="1" customWidth="1"/>
    <col min="9223" max="9223" width="21.36328125" style="1" customWidth="1"/>
    <col min="9224" max="9224" width="7.6328125" style="1" customWidth="1"/>
    <col min="9225" max="9225" width="14" style="1" bestFit="1" customWidth="1"/>
    <col min="9226" max="9226" width="13.90625" style="1" bestFit="1" customWidth="1"/>
    <col min="9227" max="9228" width="10.6328125" style="1" customWidth="1"/>
    <col min="9229" max="9475" width="9.08984375" style="1"/>
    <col min="9476" max="9476" width="2.6328125" style="1" customWidth="1"/>
    <col min="9477" max="9477" width="4.6328125" style="1" customWidth="1"/>
    <col min="9478" max="9478" width="12.6328125" style="1" customWidth="1"/>
    <col min="9479" max="9479" width="21.36328125" style="1" customWidth="1"/>
    <col min="9480" max="9480" width="7.6328125" style="1" customWidth="1"/>
    <col min="9481" max="9481" width="14" style="1" bestFit="1" customWidth="1"/>
    <col min="9482" max="9482" width="13.90625" style="1" bestFit="1" customWidth="1"/>
    <col min="9483" max="9484" width="10.6328125" style="1" customWidth="1"/>
    <col min="9485" max="9731" width="9.08984375" style="1"/>
    <col min="9732" max="9732" width="2.6328125" style="1" customWidth="1"/>
    <col min="9733" max="9733" width="4.6328125" style="1" customWidth="1"/>
    <col min="9734" max="9734" width="12.6328125" style="1" customWidth="1"/>
    <col min="9735" max="9735" width="21.36328125" style="1" customWidth="1"/>
    <col min="9736" max="9736" width="7.6328125" style="1" customWidth="1"/>
    <col min="9737" max="9737" width="14" style="1" bestFit="1" customWidth="1"/>
    <col min="9738" max="9738" width="13.90625" style="1" bestFit="1" customWidth="1"/>
    <col min="9739" max="9740" width="10.6328125" style="1" customWidth="1"/>
    <col min="9741" max="9987" width="9.08984375" style="1"/>
    <col min="9988" max="9988" width="2.6328125" style="1" customWidth="1"/>
    <col min="9989" max="9989" width="4.6328125" style="1" customWidth="1"/>
    <col min="9990" max="9990" width="12.6328125" style="1" customWidth="1"/>
    <col min="9991" max="9991" width="21.36328125" style="1" customWidth="1"/>
    <col min="9992" max="9992" width="7.6328125" style="1" customWidth="1"/>
    <col min="9993" max="9993" width="14" style="1" bestFit="1" customWidth="1"/>
    <col min="9994" max="9994" width="13.90625" style="1" bestFit="1" customWidth="1"/>
    <col min="9995" max="9996" width="10.6328125" style="1" customWidth="1"/>
    <col min="9997" max="10243" width="9.08984375" style="1"/>
    <col min="10244" max="10244" width="2.6328125" style="1" customWidth="1"/>
    <col min="10245" max="10245" width="4.6328125" style="1" customWidth="1"/>
    <col min="10246" max="10246" width="12.6328125" style="1" customWidth="1"/>
    <col min="10247" max="10247" width="21.36328125" style="1" customWidth="1"/>
    <col min="10248" max="10248" width="7.6328125" style="1" customWidth="1"/>
    <col min="10249" max="10249" width="14" style="1" bestFit="1" customWidth="1"/>
    <col min="10250" max="10250" width="13.90625" style="1" bestFit="1" customWidth="1"/>
    <col min="10251" max="10252" width="10.6328125" style="1" customWidth="1"/>
    <col min="10253" max="10499" width="9.08984375" style="1"/>
    <col min="10500" max="10500" width="2.6328125" style="1" customWidth="1"/>
    <col min="10501" max="10501" width="4.6328125" style="1" customWidth="1"/>
    <col min="10502" max="10502" width="12.6328125" style="1" customWidth="1"/>
    <col min="10503" max="10503" width="21.36328125" style="1" customWidth="1"/>
    <col min="10504" max="10504" width="7.6328125" style="1" customWidth="1"/>
    <col min="10505" max="10505" width="14" style="1" bestFit="1" customWidth="1"/>
    <col min="10506" max="10506" width="13.90625" style="1" bestFit="1" customWidth="1"/>
    <col min="10507" max="10508" width="10.6328125" style="1" customWidth="1"/>
    <col min="10509" max="10755" width="9.08984375" style="1"/>
    <col min="10756" max="10756" width="2.6328125" style="1" customWidth="1"/>
    <col min="10757" max="10757" width="4.6328125" style="1" customWidth="1"/>
    <col min="10758" max="10758" width="12.6328125" style="1" customWidth="1"/>
    <col min="10759" max="10759" width="21.36328125" style="1" customWidth="1"/>
    <col min="10760" max="10760" width="7.6328125" style="1" customWidth="1"/>
    <col min="10761" max="10761" width="14" style="1" bestFit="1" customWidth="1"/>
    <col min="10762" max="10762" width="13.90625" style="1" bestFit="1" customWidth="1"/>
    <col min="10763" max="10764" width="10.6328125" style="1" customWidth="1"/>
    <col min="10765" max="11011" width="9.08984375" style="1"/>
    <col min="11012" max="11012" width="2.6328125" style="1" customWidth="1"/>
    <col min="11013" max="11013" width="4.6328125" style="1" customWidth="1"/>
    <col min="11014" max="11014" width="12.6328125" style="1" customWidth="1"/>
    <col min="11015" max="11015" width="21.36328125" style="1" customWidth="1"/>
    <col min="11016" max="11016" width="7.6328125" style="1" customWidth="1"/>
    <col min="11017" max="11017" width="14" style="1" bestFit="1" customWidth="1"/>
    <col min="11018" max="11018" width="13.90625" style="1" bestFit="1" customWidth="1"/>
    <col min="11019" max="11020" width="10.6328125" style="1" customWidth="1"/>
    <col min="11021" max="11267" width="9.08984375" style="1"/>
    <col min="11268" max="11268" width="2.6328125" style="1" customWidth="1"/>
    <col min="11269" max="11269" width="4.6328125" style="1" customWidth="1"/>
    <col min="11270" max="11270" width="12.6328125" style="1" customWidth="1"/>
    <col min="11271" max="11271" width="21.36328125" style="1" customWidth="1"/>
    <col min="11272" max="11272" width="7.6328125" style="1" customWidth="1"/>
    <col min="11273" max="11273" width="14" style="1" bestFit="1" customWidth="1"/>
    <col min="11274" max="11274" width="13.90625" style="1" bestFit="1" customWidth="1"/>
    <col min="11275" max="11276" width="10.6328125" style="1" customWidth="1"/>
    <col min="11277" max="11523" width="9.08984375" style="1"/>
    <col min="11524" max="11524" width="2.6328125" style="1" customWidth="1"/>
    <col min="11525" max="11525" width="4.6328125" style="1" customWidth="1"/>
    <col min="11526" max="11526" width="12.6328125" style="1" customWidth="1"/>
    <col min="11527" max="11527" width="21.36328125" style="1" customWidth="1"/>
    <col min="11528" max="11528" width="7.6328125" style="1" customWidth="1"/>
    <col min="11529" max="11529" width="14" style="1" bestFit="1" customWidth="1"/>
    <col min="11530" max="11530" width="13.90625" style="1" bestFit="1" customWidth="1"/>
    <col min="11531" max="11532" width="10.6328125" style="1" customWidth="1"/>
    <col min="11533" max="11779" width="9.08984375" style="1"/>
    <col min="11780" max="11780" width="2.6328125" style="1" customWidth="1"/>
    <col min="11781" max="11781" width="4.6328125" style="1" customWidth="1"/>
    <col min="11782" max="11782" width="12.6328125" style="1" customWidth="1"/>
    <col min="11783" max="11783" width="21.36328125" style="1" customWidth="1"/>
    <col min="11784" max="11784" width="7.6328125" style="1" customWidth="1"/>
    <col min="11785" max="11785" width="14" style="1" bestFit="1" customWidth="1"/>
    <col min="11786" max="11786" width="13.90625" style="1" bestFit="1" customWidth="1"/>
    <col min="11787" max="11788" width="10.6328125" style="1" customWidth="1"/>
    <col min="11789" max="12035" width="9.08984375" style="1"/>
    <col min="12036" max="12036" width="2.6328125" style="1" customWidth="1"/>
    <col min="12037" max="12037" width="4.6328125" style="1" customWidth="1"/>
    <col min="12038" max="12038" width="12.6328125" style="1" customWidth="1"/>
    <col min="12039" max="12039" width="21.36328125" style="1" customWidth="1"/>
    <col min="12040" max="12040" width="7.6328125" style="1" customWidth="1"/>
    <col min="12041" max="12041" width="14" style="1" bestFit="1" customWidth="1"/>
    <col min="12042" max="12042" width="13.90625" style="1" bestFit="1" customWidth="1"/>
    <col min="12043" max="12044" width="10.6328125" style="1" customWidth="1"/>
    <col min="12045" max="12291" width="9.08984375" style="1"/>
    <col min="12292" max="12292" width="2.6328125" style="1" customWidth="1"/>
    <col min="12293" max="12293" width="4.6328125" style="1" customWidth="1"/>
    <col min="12294" max="12294" width="12.6328125" style="1" customWidth="1"/>
    <col min="12295" max="12295" width="21.36328125" style="1" customWidth="1"/>
    <col min="12296" max="12296" width="7.6328125" style="1" customWidth="1"/>
    <col min="12297" max="12297" width="14" style="1" bestFit="1" customWidth="1"/>
    <col min="12298" max="12298" width="13.90625" style="1" bestFit="1" customWidth="1"/>
    <col min="12299" max="12300" width="10.6328125" style="1" customWidth="1"/>
    <col min="12301" max="12547" width="9.08984375" style="1"/>
    <col min="12548" max="12548" width="2.6328125" style="1" customWidth="1"/>
    <col min="12549" max="12549" width="4.6328125" style="1" customWidth="1"/>
    <col min="12550" max="12550" width="12.6328125" style="1" customWidth="1"/>
    <col min="12551" max="12551" width="21.36328125" style="1" customWidth="1"/>
    <col min="12552" max="12552" width="7.6328125" style="1" customWidth="1"/>
    <col min="12553" max="12553" width="14" style="1" bestFit="1" customWidth="1"/>
    <col min="12554" max="12554" width="13.90625" style="1" bestFit="1" customWidth="1"/>
    <col min="12555" max="12556" width="10.6328125" style="1" customWidth="1"/>
    <col min="12557" max="12803" width="9.08984375" style="1"/>
    <col min="12804" max="12804" width="2.6328125" style="1" customWidth="1"/>
    <col min="12805" max="12805" width="4.6328125" style="1" customWidth="1"/>
    <col min="12806" max="12806" width="12.6328125" style="1" customWidth="1"/>
    <col min="12807" max="12807" width="21.36328125" style="1" customWidth="1"/>
    <col min="12808" max="12808" width="7.6328125" style="1" customWidth="1"/>
    <col min="12809" max="12809" width="14" style="1" bestFit="1" customWidth="1"/>
    <col min="12810" max="12810" width="13.90625" style="1" bestFit="1" customWidth="1"/>
    <col min="12811" max="12812" width="10.6328125" style="1" customWidth="1"/>
    <col min="12813" max="13059" width="9.08984375" style="1"/>
    <col min="13060" max="13060" width="2.6328125" style="1" customWidth="1"/>
    <col min="13061" max="13061" width="4.6328125" style="1" customWidth="1"/>
    <col min="13062" max="13062" width="12.6328125" style="1" customWidth="1"/>
    <col min="13063" max="13063" width="21.36328125" style="1" customWidth="1"/>
    <col min="13064" max="13064" width="7.6328125" style="1" customWidth="1"/>
    <col min="13065" max="13065" width="14" style="1" bestFit="1" customWidth="1"/>
    <col min="13066" max="13066" width="13.90625" style="1" bestFit="1" customWidth="1"/>
    <col min="13067" max="13068" width="10.6328125" style="1" customWidth="1"/>
    <col min="13069" max="13315" width="9.08984375" style="1"/>
    <col min="13316" max="13316" width="2.6328125" style="1" customWidth="1"/>
    <col min="13317" max="13317" width="4.6328125" style="1" customWidth="1"/>
    <col min="13318" max="13318" width="12.6328125" style="1" customWidth="1"/>
    <col min="13319" max="13319" width="21.36328125" style="1" customWidth="1"/>
    <col min="13320" max="13320" width="7.6328125" style="1" customWidth="1"/>
    <col min="13321" max="13321" width="14" style="1" bestFit="1" customWidth="1"/>
    <col min="13322" max="13322" width="13.90625" style="1" bestFit="1" customWidth="1"/>
    <col min="13323" max="13324" width="10.6328125" style="1" customWidth="1"/>
    <col min="13325" max="13571" width="9.08984375" style="1"/>
    <col min="13572" max="13572" width="2.6328125" style="1" customWidth="1"/>
    <col min="13573" max="13573" width="4.6328125" style="1" customWidth="1"/>
    <col min="13574" max="13574" width="12.6328125" style="1" customWidth="1"/>
    <col min="13575" max="13575" width="21.36328125" style="1" customWidth="1"/>
    <col min="13576" max="13576" width="7.6328125" style="1" customWidth="1"/>
    <col min="13577" max="13577" width="14" style="1" bestFit="1" customWidth="1"/>
    <col min="13578" max="13578" width="13.90625" style="1" bestFit="1" customWidth="1"/>
    <col min="13579" max="13580" width="10.6328125" style="1" customWidth="1"/>
    <col min="13581" max="13827" width="9.08984375" style="1"/>
    <col min="13828" max="13828" width="2.6328125" style="1" customWidth="1"/>
    <col min="13829" max="13829" width="4.6328125" style="1" customWidth="1"/>
    <col min="13830" max="13830" width="12.6328125" style="1" customWidth="1"/>
    <col min="13831" max="13831" width="21.36328125" style="1" customWidth="1"/>
    <col min="13832" max="13832" width="7.6328125" style="1" customWidth="1"/>
    <col min="13833" max="13833" width="14" style="1" bestFit="1" customWidth="1"/>
    <col min="13834" max="13834" width="13.90625" style="1" bestFit="1" customWidth="1"/>
    <col min="13835" max="13836" width="10.6328125" style="1" customWidth="1"/>
    <col min="13837" max="14083" width="9.08984375" style="1"/>
    <col min="14084" max="14084" width="2.6328125" style="1" customWidth="1"/>
    <col min="14085" max="14085" width="4.6328125" style="1" customWidth="1"/>
    <col min="14086" max="14086" width="12.6328125" style="1" customWidth="1"/>
    <col min="14087" max="14087" width="21.36328125" style="1" customWidth="1"/>
    <col min="14088" max="14088" width="7.6328125" style="1" customWidth="1"/>
    <col min="14089" max="14089" width="14" style="1" bestFit="1" customWidth="1"/>
    <col min="14090" max="14090" width="13.90625" style="1" bestFit="1" customWidth="1"/>
    <col min="14091" max="14092" width="10.6328125" style="1" customWidth="1"/>
    <col min="14093" max="14339" width="9.08984375" style="1"/>
    <col min="14340" max="14340" width="2.6328125" style="1" customWidth="1"/>
    <col min="14341" max="14341" width="4.6328125" style="1" customWidth="1"/>
    <col min="14342" max="14342" width="12.6328125" style="1" customWidth="1"/>
    <col min="14343" max="14343" width="21.36328125" style="1" customWidth="1"/>
    <col min="14344" max="14344" width="7.6328125" style="1" customWidth="1"/>
    <col min="14345" max="14345" width="14" style="1" bestFit="1" customWidth="1"/>
    <col min="14346" max="14346" width="13.90625" style="1" bestFit="1" customWidth="1"/>
    <col min="14347" max="14348" width="10.6328125" style="1" customWidth="1"/>
    <col min="14349" max="14595" width="9.08984375" style="1"/>
    <col min="14596" max="14596" width="2.6328125" style="1" customWidth="1"/>
    <col min="14597" max="14597" width="4.6328125" style="1" customWidth="1"/>
    <col min="14598" max="14598" width="12.6328125" style="1" customWidth="1"/>
    <col min="14599" max="14599" width="21.36328125" style="1" customWidth="1"/>
    <col min="14600" max="14600" width="7.6328125" style="1" customWidth="1"/>
    <col min="14601" max="14601" width="14" style="1" bestFit="1" customWidth="1"/>
    <col min="14602" max="14602" width="13.90625" style="1" bestFit="1" customWidth="1"/>
    <col min="14603" max="14604" width="10.6328125" style="1" customWidth="1"/>
    <col min="14605" max="14851" width="9.08984375" style="1"/>
    <col min="14852" max="14852" width="2.6328125" style="1" customWidth="1"/>
    <col min="14853" max="14853" width="4.6328125" style="1" customWidth="1"/>
    <col min="14854" max="14854" width="12.6328125" style="1" customWidth="1"/>
    <col min="14855" max="14855" width="21.36328125" style="1" customWidth="1"/>
    <col min="14856" max="14856" width="7.6328125" style="1" customWidth="1"/>
    <col min="14857" max="14857" width="14" style="1" bestFit="1" customWidth="1"/>
    <col min="14858" max="14858" width="13.90625" style="1" bestFit="1" customWidth="1"/>
    <col min="14859" max="14860" width="10.6328125" style="1" customWidth="1"/>
    <col min="14861" max="15107" width="9.08984375" style="1"/>
    <col min="15108" max="15108" width="2.6328125" style="1" customWidth="1"/>
    <col min="15109" max="15109" width="4.6328125" style="1" customWidth="1"/>
    <col min="15110" max="15110" width="12.6328125" style="1" customWidth="1"/>
    <col min="15111" max="15111" width="21.36328125" style="1" customWidth="1"/>
    <col min="15112" max="15112" width="7.6328125" style="1" customWidth="1"/>
    <col min="15113" max="15113" width="14" style="1" bestFit="1" customWidth="1"/>
    <col min="15114" max="15114" width="13.90625" style="1" bestFit="1" customWidth="1"/>
    <col min="15115" max="15116" width="10.6328125" style="1" customWidth="1"/>
    <col min="15117" max="15363" width="9.08984375" style="1"/>
    <col min="15364" max="15364" width="2.6328125" style="1" customWidth="1"/>
    <col min="15365" max="15365" width="4.6328125" style="1" customWidth="1"/>
    <col min="15366" max="15366" width="12.6328125" style="1" customWidth="1"/>
    <col min="15367" max="15367" width="21.36328125" style="1" customWidth="1"/>
    <col min="15368" max="15368" width="7.6328125" style="1" customWidth="1"/>
    <col min="15369" max="15369" width="14" style="1" bestFit="1" customWidth="1"/>
    <col min="15370" max="15370" width="13.90625" style="1" bestFit="1" customWidth="1"/>
    <col min="15371" max="15372" width="10.6328125" style="1" customWidth="1"/>
    <col min="15373" max="15619" width="9.08984375" style="1"/>
    <col min="15620" max="15620" width="2.6328125" style="1" customWidth="1"/>
    <col min="15621" max="15621" width="4.6328125" style="1" customWidth="1"/>
    <col min="15622" max="15622" width="12.6328125" style="1" customWidth="1"/>
    <col min="15623" max="15623" width="21.36328125" style="1" customWidth="1"/>
    <col min="15624" max="15624" width="7.6328125" style="1" customWidth="1"/>
    <col min="15625" max="15625" width="14" style="1" bestFit="1" customWidth="1"/>
    <col min="15626" max="15626" width="13.90625" style="1" bestFit="1" customWidth="1"/>
    <col min="15627" max="15628" width="10.6328125" style="1" customWidth="1"/>
    <col min="15629" max="15875" width="9.08984375" style="1"/>
    <col min="15876" max="15876" width="2.6328125" style="1" customWidth="1"/>
    <col min="15877" max="15877" width="4.6328125" style="1" customWidth="1"/>
    <col min="15878" max="15878" width="12.6328125" style="1" customWidth="1"/>
    <col min="15879" max="15879" width="21.36328125" style="1" customWidth="1"/>
    <col min="15880" max="15880" width="7.6328125" style="1" customWidth="1"/>
    <col min="15881" max="15881" width="14" style="1" bestFit="1" customWidth="1"/>
    <col min="15882" max="15882" width="13.90625" style="1" bestFit="1" customWidth="1"/>
    <col min="15883" max="15884" width="10.6328125" style="1" customWidth="1"/>
    <col min="15885" max="16131" width="9.08984375" style="1"/>
    <col min="16132" max="16132" width="2.6328125" style="1" customWidth="1"/>
    <col min="16133" max="16133" width="4.6328125" style="1" customWidth="1"/>
    <col min="16134" max="16134" width="12.6328125" style="1" customWidth="1"/>
    <col min="16135" max="16135" width="21.36328125" style="1" customWidth="1"/>
    <col min="16136" max="16136" width="7.6328125" style="1" customWidth="1"/>
    <col min="16137" max="16137" width="14" style="1" bestFit="1" customWidth="1"/>
    <col min="16138" max="16138" width="13.90625" style="1" bestFit="1" customWidth="1"/>
    <col min="16139" max="16140" width="10.6328125" style="1" customWidth="1"/>
    <col min="16141" max="16384" width="9.08984375" style="1"/>
  </cols>
  <sheetData>
    <row r="2" spans="2:17" ht="13" x14ac:dyDescent="0.3">
      <c r="C2" s="143" t="s">
        <v>0</v>
      </c>
      <c r="D2" s="144"/>
      <c r="E2" s="141"/>
      <c r="F2" s="141"/>
      <c r="G2" s="141"/>
      <c r="H2" s="141"/>
      <c r="I2" s="141"/>
      <c r="J2" s="141"/>
      <c r="K2" s="141"/>
      <c r="L2" s="141"/>
      <c r="M2" s="12"/>
      <c r="N2" s="1"/>
    </row>
    <row r="3" spans="2:17" x14ac:dyDescent="0.25">
      <c r="C3" s="145" t="s">
        <v>1</v>
      </c>
      <c r="D3" s="145"/>
      <c r="E3" s="146"/>
      <c r="F3" s="146"/>
      <c r="G3" s="146"/>
      <c r="H3" s="146"/>
      <c r="I3" s="146"/>
      <c r="J3" s="146"/>
      <c r="K3" s="146"/>
      <c r="L3" s="146"/>
      <c r="N3" s="1"/>
    </row>
    <row r="5" spans="2:17" ht="19" x14ac:dyDescent="0.25">
      <c r="B5" s="149" t="s">
        <v>73</v>
      </c>
      <c r="C5" s="149"/>
      <c r="D5" s="149"/>
      <c r="E5" s="149"/>
      <c r="F5" s="149"/>
      <c r="G5" s="149"/>
      <c r="H5" s="149"/>
      <c r="I5" s="149"/>
      <c r="J5" s="149"/>
      <c r="K5" s="149"/>
      <c r="L5" s="149"/>
      <c r="M5" s="149"/>
      <c r="N5" s="149"/>
    </row>
    <row r="6" spans="2:17" s="2" customFormat="1" ht="15.5" x14ac:dyDescent="0.35">
      <c r="B6" s="148" t="s">
        <v>3</v>
      </c>
      <c r="C6" s="148"/>
      <c r="D6" s="148"/>
      <c r="E6" s="148"/>
      <c r="F6" s="148"/>
      <c r="G6" s="148"/>
      <c r="H6" s="148"/>
      <c r="I6" s="148"/>
      <c r="J6" s="148"/>
      <c r="K6" s="148"/>
      <c r="L6" s="148"/>
      <c r="M6" s="148"/>
      <c r="N6" s="148"/>
    </row>
    <row r="7" spans="2:17" ht="18" customHeight="1" x14ac:dyDescent="0.25">
      <c r="B7" s="150" t="s">
        <v>1370</v>
      </c>
      <c r="C7" s="150"/>
      <c r="D7" s="150"/>
      <c r="E7" s="150"/>
      <c r="F7" s="150"/>
      <c r="G7" s="150"/>
      <c r="H7" s="150"/>
      <c r="I7" s="150"/>
      <c r="J7" s="150"/>
      <c r="K7" s="150"/>
      <c r="L7" s="150"/>
      <c r="M7" s="150"/>
      <c r="N7" s="150"/>
    </row>
    <row r="8" spans="2:17" ht="13" thickBot="1" x14ac:dyDescent="0.3"/>
    <row r="9" spans="2:17" s="13" customFormat="1" ht="24.75" customHeight="1" thickBot="1" x14ac:dyDescent="0.4">
      <c r="B9" s="3" t="s">
        <v>5</v>
      </c>
      <c r="C9" s="4" t="s">
        <v>6</v>
      </c>
      <c r="D9" s="4" t="s">
        <v>7</v>
      </c>
      <c r="E9" s="4" t="s">
        <v>8</v>
      </c>
      <c r="F9" s="22" t="s">
        <v>74</v>
      </c>
      <c r="G9" s="22" t="s">
        <v>75</v>
      </c>
      <c r="H9" s="22" t="s">
        <v>76</v>
      </c>
      <c r="I9" s="22" t="s">
        <v>77</v>
      </c>
      <c r="J9" s="22" t="s">
        <v>621</v>
      </c>
      <c r="K9" s="5" t="s">
        <v>10</v>
      </c>
      <c r="L9" s="23" t="s">
        <v>1984</v>
      </c>
      <c r="M9" s="23" t="s">
        <v>78</v>
      </c>
      <c r="N9" s="5" t="s">
        <v>79</v>
      </c>
      <c r="O9" s="151" t="s">
        <v>243</v>
      </c>
      <c r="P9" s="152"/>
      <c r="Q9" s="65">
        <v>0</v>
      </c>
    </row>
    <row r="10" spans="2:17" s="21" customFormat="1" x14ac:dyDescent="0.25">
      <c r="B10" s="88">
        <v>1</v>
      </c>
      <c r="C10" s="67">
        <v>1901040016</v>
      </c>
      <c r="D10" s="68" t="s">
        <v>528</v>
      </c>
      <c r="E10" s="69" t="s">
        <v>22</v>
      </c>
      <c r="F10" s="121"/>
      <c r="G10" s="122">
        <v>8</v>
      </c>
      <c r="H10" s="122"/>
      <c r="I10" s="122"/>
      <c r="J10" s="123"/>
      <c r="K10" s="24">
        <f t="shared" ref="K10:K74" si="0">ROUND((G10+H10+I10+J10)/4,1)</f>
        <v>2</v>
      </c>
      <c r="L10" s="20" cm="1">
        <f t="array" aca="1" ref="L10" ca="1">_xlfn.SINGLE(INDIRECT("Presentation!" &amp; ADDRESS(SUMPRODUCT((Presentation!$B$3:$H$198=C10)*ROW(Presentation!$B$3:$H$198))-_xlfn.SINGLE(ROW(Presentation!$B$3:$H$198))+3,3)))</f>
        <v>7.3</v>
      </c>
      <c r="M10" s="20" t="e">
        <f ca="1">INDIRECT("FinalPrj!" &amp; ADDRESS(SUMPRODUCT((FinalPrj!$B$2:$L$198=C10)*ROW(FinalPrj!$B$2:$L$198))-ROW(FinalPrj!$B$2:$L$198)+2,2))</f>
        <v>#VALUE!</v>
      </c>
      <c r="N10" s="24">
        <f ca="1">IF(ISNUMBER(ROUND((L10*2+M10*4)/6,1)),ROUND((L10*2+M10*4)/6+$Q$9,1),0)</f>
        <v>0</v>
      </c>
      <c r="O10" s="25"/>
    </row>
    <row r="11" spans="2:17" s="21" customFormat="1" x14ac:dyDescent="0.25">
      <c r="B11" s="88">
        <v>2</v>
      </c>
      <c r="C11" s="70">
        <v>1901040136</v>
      </c>
      <c r="D11" s="71" t="s">
        <v>530</v>
      </c>
      <c r="E11" s="72" t="s">
        <v>21</v>
      </c>
      <c r="F11" s="124">
        <v>8</v>
      </c>
      <c r="G11" s="125"/>
      <c r="H11" s="125"/>
      <c r="I11" s="125"/>
      <c r="J11" s="126"/>
      <c r="K11" s="24">
        <f t="shared" si="0"/>
        <v>0</v>
      </c>
      <c r="L11" s="20" cm="1">
        <f t="array" aca="1" ref="L11" ca="1">_xlfn.SINGLE(INDIRECT("Presentation!" &amp; ADDRESS(SUMPRODUCT((Presentation!$B$3:$H$198=C11)*ROW(Presentation!$B$3:$H$198))-_xlfn.SINGLE(ROW(Presentation!$B$3:$H$198))+3,3)))</f>
        <v>7.3</v>
      </c>
      <c r="M11" s="20" t="e">
        <f ca="1">INDIRECT("FinalPrj!" &amp; ADDRESS(SUMPRODUCT((FinalPrj!$B$2:$L$198=C11)*ROW(FinalPrj!$B$2:$L$198))-ROW(FinalPrj!$B$2:$L$198)+2,2))</f>
        <v>#VALUE!</v>
      </c>
      <c r="N11" s="24">
        <f t="shared" ref="N11:N74" ca="1" si="1">IF(ISNUMBER(ROUND((L11*2+M11*4)/6,1)),ROUND((L11*2+M11*4)/6+$Q$9,1),0)</f>
        <v>0</v>
      </c>
      <c r="O11" s="25"/>
    </row>
    <row r="12" spans="2:17" s="21" customFormat="1" x14ac:dyDescent="0.25">
      <c r="B12" s="88">
        <v>3</v>
      </c>
      <c r="C12" s="70">
        <v>2001040027</v>
      </c>
      <c r="D12" s="71" t="s">
        <v>47</v>
      </c>
      <c r="E12" s="72" t="s">
        <v>24</v>
      </c>
      <c r="F12" s="124"/>
      <c r="G12" s="125"/>
      <c r="H12" s="125"/>
      <c r="I12" s="125"/>
      <c r="J12" s="126"/>
      <c r="K12" s="24">
        <f t="shared" si="0"/>
        <v>0</v>
      </c>
      <c r="L12" s="20" t="e" cm="1">
        <f t="array" aca="1" ref="L12" ca="1">_xlfn.SINGLE(INDIRECT("Presentation!" &amp; ADDRESS(SUMPRODUCT((Presentation!$B$3:$H$198=C12)*ROW(Presentation!$B$3:$H$198))-_xlfn.SINGLE(ROW(Presentation!$B$3:$H$198))+3,3)))</f>
        <v>#VALUE!</v>
      </c>
      <c r="M12" s="20" t="e">
        <f ca="1">INDIRECT("FinalPrj!" &amp; ADDRESS(SUMPRODUCT((FinalPrj!$B$2:$L$198=C12)*ROW(FinalPrj!$B$2:$L$198))-ROW(FinalPrj!$B$2:$L$198)+2,2))</f>
        <v>#VALUE!</v>
      </c>
      <c r="N12" s="24">
        <f t="shared" ca="1" si="1"/>
        <v>0</v>
      </c>
      <c r="O12" s="25"/>
    </row>
    <row r="13" spans="2:17" s="21" customFormat="1" x14ac:dyDescent="0.25">
      <c r="B13" s="88">
        <v>4</v>
      </c>
      <c r="C13" s="70">
        <v>2001040122</v>
      </c>
      <c r="D13" s="71" t="s">
        <v>32</v>
      </c>
      <c r="E13" s="72" t="s">
        <v>24</v>
      </c>
      <c r="F13" s="124"/>
      <c r="G13" s="125">
        <v>9</v>
      </c>
      <c r="H13" s="125"/>
      <c r="I13" s="125"/>
      <c r="J13" s="126"/>
      <c r="K13" s="24">
        <f t="shared" si="0"/>
        <v>2.2999999999999998</v>
      </c>
      <c r="L13" s="20" t="e" cm="1">
        <f t="array" aca="1" ref="L13" ca="1">_xlfn.SINGLE(INDIRECT("Presentation!" &amp; ADDRESS(SUMPRODUCT((Presentation!$B$3:$H$198=C13)*ROW(Presentation!$B$3:$H$198))-_xlfn.SINGLE(ROW(Presentation!$B$3:$H$198))+3,3)))</f>
        <v>#VALUE!</v>
      </c>
      <c r="M13" s="20" t="e">
        <f ca="1">INDIRECT("FinalPrj!" &amp; ADDRESS(SUMPRODUCT((FinalPrj!$B$2:$L$198=C13)*ROW(FinalPrj!$B$2:$L$198))-ROW(FinalPrj!$B$2:$L$198)+2,2))</f>
        <v>#VALUE!</v>
      </c>
      <c r="N13" s="24">
        <f t="shared" ca="1" si="1"/>
        <v>0</v>
      </c>
      <c r="O13" s="25"/>
    </row>
    <row r="14" spans="2:17" s="21" customFormat="1" x14ac:dyDescent="0.25">
      <c r="B14" s="88">
        <v>5</v>
      </c>
      <c r="C14" s="70">
        <v>2001040224</v>
      </c>
      <c r="D14" s="71" t="s">
        <v>604</v>
      </c>
      <c r="E14" s="72" t="s">
        <v>42</v>
      </c>
      <c r="F14" s="124">
        <v>7</v>
      </c>
      <c r="G14" s="125">
        <v>7</v>
      </c>
      <c r="H14" s="125"/>
      <c r="I14" s="125"/>
      <c r="J14" s="126"/>
      <c r="K14" s="24">
        <f t="shared" si="0"/>
        <v>1.8</v>
      </c>
      <c r="L14" s="20" cm="1">
        <f t="array" aca="1" ref="L14" ca="1">_xlfn.SINGLE(INDIRECT("Presentation!" &amp; ADDRESS(SUMPRODUCT((Presentation!$B$3:$H$198=C14)*ROW(Presentation!$B$3:$H$198))-_xlfn.SINGLE(ROW(Presentation!$B$3:$H$198))+3,3)))</f>
        <v>0</v>
      </c>
      <c r="M14" s="20" t="e">
        <f ca="1">INDIRECT("FinalPrj!" &amp; ADDRESS(SUMPRODUCT((FinalPrj!$B$2:$L$198=C14)*ROW(FinalPrj!$B$2:$L$198))-ROW(FinalPrj!$B$2:$L$198)+2,2))</f>
        <v>#VALUE!</v>
      </c>
      <c r="N14" s="24">
        <f t="shared" ca="1" si="1"/>
        <v>0</v>
      </c>
      <c r="O14" s="25"/>
    </row>
    <row r="15" spans="2:17" s="21" customFormat="1" x14ac:dyDescent="0.25">
      <c r="B15" s="88">
        <v>6</v>
      </c>
      <c r="C15" s="70">
        <v>2101040016</v>
      </c>
      <c r="D15" s="71" t="s">
        <v>1373</v>
      </c>
      <c r="E15" s="72" t="s">
        <v>551</v>
      </c>
      <c r="F15" s="124"/>
      <c r="G15" s="125"/>
      <c r="H15" s="125"/>
      <c r="I15" s="125"/>
      <c r="J15" s="126"/>
      <c r="K15" s="24">
        <f t="shared" si="0"/>
        <v>0</v>
      </c>
      <c r="L15" s="20" t="e" cm="1">
        <f t="array" aca="1" ref="L15" ca="1">_xlfn.SINGLE(INDIRECT("Presentation!" &amp; ADDRESS(SUMPRODUCT((Presentation!$B$3:$H$198=C15)*ROW(Presentation!$B$3:$H$198))-_xlfn.SINGLE(ROW(Presentation!$B$3:$H$198))+3,3)))</f>
        <v>#VALUE!</v>
      </c>
      <c r="M15" s="20" t="e">
        <f ca="1">INDIRECT("FinalPrj!" &amp; ADDRESS(SUMPRODUCT((FinalPrj!$B$2:$L$198=C15)*ROW(FinalPrj!$B$2:$L$198))-ROW(FinalPrj!$B$2:$L$198)+2,2))</f>
        <v>#VALUE!</v>
      </c>
      <c r="N15" s="24">
        <f t="shared" ca="1" si="1"/>
        <v>0</v>
      </c>
      <c r="O15" s="25"/>
    </row>
    <row r="16" spans="2:17" s="21" customFormat="1" x14ac:dyDescent="0.25">
      <c r="B16" s="88">
        <v>7</v>
      </c>
      <c r="C16" s="70">
        <v>2101040029</v>
      </c>
      <c r="D16" s="71" t="s">
        <v>542</v>
      </c>
      <c r="E16" s="72" t="s">
        <v>539</v>
      </c>
      <c r="F16" s="124"/>
      <c r="G16" s="125">
        <v>8</v>
      </c>
      <c r="H16" s="125"/>
      <c r="I16" s="125"/>
      <c r="J16" s="126"/>
      <c r="K16" s="24">
        <f t="shared" si="0"/>
        <v>2</v>
      </c>
      <c r="L16" s="20" t="e" cm="1">
        <f t="array" aca="1" ref="L16" ca="1">_xlfn.SINGLE(INDIRECT("Presentation!" &amp; ADDRESS(SUMPRODUCT((Presentation!$B$3:$H$198=C16)*ROW(Presentation!$B$3:$H$198))-_xlfn.SINGLE(ROW(Presentation!$B$3:$H$198))+3,3)))</f>
        <v>#VALUE!</v>
      </c>
      <c r="M16" s="20" t="e">
        <f ca="1">INDIRECT("FinalPrj!" &amp; ADDRESS(SUMPRODUCT((FinalPrj!$B$2:$L$198=C16)*ROW(FinalPrj!$B$2:$L$198))-ROW(FinalPrj!$B$2:$L$198)+2,2))</f>
        <v>#VALUE!</v>
      </c>
      <c r="N16" s="24">
        <f t="shared" ca="1" si="1"/>
        <v>0</v>
      </c>
      <c r="O16" s="25"/>
    </row>
    <row r="17" spans="2:15" s="21" customFormat="1" x14ac:dyDescent="0.25">
      <c r="B17" s="88">
        <v>8</v>
      </c>
      <c r="C17" s="70">
        <v>2101060021</v>
      </c>
      <c r="D17" s="71" t="s">
        <v>1375</v>
      </c>
      <c r="E17" s="72" t="s">
        <v>562</v>
      </c>
      <c r="F17" s="124">
        <v>8</v>
      </c>
      <c r="G17" s="125">
        <v>9</v>
      </c>
      <c r="H17" s="125">
        <v>8</v>
      </c>
      <c r="I17" s="125"/>
      <c r="J17" s="126"/>
      <c r="K17" s="24">
        <f t="shared" si="0"/>
        <v>4.3</v>
      </c>
      <c r="L17" s="20" cm="1">
        <f t="array" aca="1" ref="L17" ca="1">_xlfn.SINGLE(INDIRECT("Presentation!" &amp; ADDRESS(SUMPRODUCT((Presentation!$B$3:$H$198=C17)*ROW(Presentation!$B$3:$H$198))-_xlfn.SINGLE(ROW(Presentation!$B$3:$H$198))+3,3)))</f>
        <v>5.7</v>
      </c>
      <c r="M17" s="20" t="e">
        <f ca="1">INDIRECT("FinalPrj!" &amp; ADDRESS(SUMPRODUCT((FinalPrj!$B$2:$L$198=C17)*ROW(FinalPrj!$B$2:$L$198))-ROW(FinalPrj!$B$2:$L$198)+2,2))</f>
        <v>#VALUE!</v>
      </c>
      <c r="N17" s="24">
        <f t="shared" ca="1" si="1"/>
        <v>0</v>
      </c>
      <c r="O17" s="25"/>
    </row>
    <row r="18" spans="2:15" s="21" customFormat="1" x14ac:dyDescent="0.25">
      <c r="B18" s="88">
        <v>9</v>
      </c>
      <c r="C18" s="70">
        <v>2101060022</v>
      </c>
      <c r="D18" s="71" t="s">
        <v>1377</v>
      </c>
      <c r="E18" s="72" t="s">
        <v>565</v>
      </c>
      <c r="F18" s="124">
        <v>8</v>
      </c>
      <c r="G18" s="125">
        <v>5</v>
      </c>
      <c r="H18" s="125">
        <v>8</v>
      </c>
      <c r="I18" s="125"/>
      <c r="J18" s="126"/>
      <c r="K18" s="24">
        <f t="shared" si="0"/>
        <v>3.3</v>
      </c>
      <c r="L18" s="20" cm="1">
        <f t="array" aca="1" ref="L18" ca="1">_xlfn.SINGLE(INDIRECT("Presentation!" &amp; ADDRESS(SUMPRODUCT((Presentation!$B$3:$H$198=C18)*ROW(Presentation!$B$3:$H$198))-_xlfn.SINGLE(ROW(Presentation!$B$3:$H$198))+3,3)))</f>
        <v>5.0999999999999996</v>
      </c>
      <c r="M18" s="20" t="e">
        <f ca="1">INDIRECT("FinalPrj!" &amp; ADDRESS(SUMPRODUCT((FinalPrj!$B$2:$L$198=C18)*ROW(FinalPrj!$B$2:$L$198))-ROW(FinalPrj!$B$2:$L$198)+2,2))</f>
        <v>#VALUE!</v>
      </c>
      <c r="N18" s="24">
        <f t="shared" ca="1" si="1"/>
        <v>0</v>
      </c>
      <c r="O18" s="25"/>
    </row>
    <row r="19" spans="2:15" s="21" customFormat="1" x14ac:dyDescent="0.25">
      <c r="B19" s="88">
        <v>10</v>
      </c>
      <c r="C19" s="70">
        <v>2101060024</v>
      </c>
      <c r="D19" s="71" t="s">
        <v>1379</v>
      </c>
      <c r="E19" s="72" t="s">
        <v>562</v>
      </c>
      <c r="F19" s="124">
        <v>10</v>
      </c>
      <c r="G19" s="125">
        <v>9</v>
      </c>
      <c r="H19" s="125">
        <v>8</v>
      </c>
      <c r="I19" s="125"/>
      <c r="J19" s="126"/>
      <c r="K19" s="24">
        <f t="shared" si="0"/>
        <v>4.3</v>
      </c>
      <c r="L19" s="20" cm="1">
        <f t="array" aca="1" ref="L19" ca="1">_xlfn.SINGLE(INDIRECT("Presentation!" &amp; ADDRESS(SUMPRODUCT((Presentation!$B$3:$H$198=C19)*ROW(Presentation!$B$3:$H$198))-_xlfn.SINGLE(ROW(Presentation!$B$3:$H$198))+3,3)))</f>
        <v>5.7</v>
      </c>
      <c r="M19" s="20" t="e">
        <f ca="1">INDIRECT("FinalPrj!" &amp; ADDRESS(SUMPRODUCT((FinalPrj!$B$2:$L$198=C19)*ROW(FinalPrj!$B$2:$L$198))-ROW(FinalPrj!$B$2:$L$198)+2,2))</f>
        <v>#VALUE!</v>
      </c>
      <c r="N19" s="24">
        <f t="shared" ca="1" si="1"/>
        <v>0</v>
      </c>
      <c r="O19" s="25"/>
    </row>
    <row r="20" spans="2:15" s="21" customFormat="1" x14ac:dyDescent="0.25">
      <c r="B20" s="88">
        <v>11</v>
      </c>
      <c r="C20" s="70">
        <v>2101060040</v>
      </c>
      <c r="D20" s="71" t="s">
        <v>1381</v>
      </c>
      <c r="E20" s="72" t="s">
        <v>1382</v>
      </c>
      <c r="F20" s="124"/>
      <c r="G20" s="125">
        <v>8</v>
      </c>
      <c r="H20" s="125">
        <v>7</v>
      </c>
      <c r="I20" s="125"/>
      <c r="J20" s="126"/>
      <c r="K20" s="24">
        <f t="shared" si="0"/>
        <v>3.8</v>
      </c>
      <c r="L20" s="20" cm="1">
        <f t="array" aca="1" ref="L20" ca="1">_xlfn.SINGLE(INDIRECT("Presentation!" &amp; ADDRESS(SUMPRODUCT((Presentation!$B$3:$H$198=C20)*ROW(Presentation!$B$3:$H$198))-_xlfn.SINGLE(ROW(Presentation!$B$3:$H$198))+3,3)))</f>
        <v>7.2</v>
      </c>
      <c r="M20" s="20" t="e">
        <f ca="1">INDIRECT("FinalPrj!" &amp; ADDRESS(SUMPRODUCT((FinalPrj!$B$2:$L$198=C20)*ROW(FinalPrj!$B$2:$L$198))-ROW(FinalPrj!$B$2:$L$198)+2,2))</f>
        <v>#VALUE!</v>
      </c>
      <c r="N20" s="24">
        <f t="shared" ca="1" si="1"/>
        <v>0</v>
      </c>
      <c r="O20" s="25"/>
    </row>
    <row r="21" spans="2:15" s="21" customFormat="1" x14ac:dyDescent="0.25">
      <c r="B21" s="88">
        <v>12</v>
      </c>
      <c r="C21" s="70">
        <v>2201040062</v>
      </c>
      <c r="D21" s="71" t="s">
        <v>1384</v>
      </c>
      <c r="E21" s="72" t="s">
        <v>1385</v>
      </c>
      <c r="F21" s="124"/>
      <c r="G21" s="125">
        <v>8</v>
      </c>
      <c r="H21" s="125">
        <v>7</v>
      </c>
      <c r="I21" s="125"/>
      <c r="J21" s="126"/>
      <c r="K21" s="24">
        <f t="shared" si="0"/>
        <v>3.8</v>
      </c>
      <c r="L21" s="20" cm="1">
        <f t="array" aca="1" ref="L21" ca="1">_xlfn.SINGLE(INDIRECT("Presentation!" &amp; ADDRESS(SUMPRODUCT((Presentation!$B$3:$H$198=C21)*ROW(Presentation!$B$3:$H$198))-_xlfn.SINGLE(ROW(Presentation!$B$3:$H$198))+3,3)))</f>
        <v>0</v>
      </c>
      <c r="M21" s="20" t="e">
        <f ca="1">INDIRECT("FinalPrj!" &amp; ADDRESS(SUMPRODUCT((FinalPrj!$B$2:$L$198=C21)*ROW(FinalPrj!$B$2:$L$198))-ROW(FinalPrj!$B$2:$L$198)+2,2))</f>
        <v>#VALUE!</v>
      </c>
      <c r="N21" s="24">
        <f t="shared" ca="1" si="1"/>
        <v>0</v>
      </c>
      <c r="O21" s="25"/>
    </row>
    <row r="22" spans="2:15" s="21" customFormat="1" x14ac:dyDescent="0.25">
      <c r="B22" s="88">
        <v>13</v>
      </c>
      <c r="C22" s="70">
        <v>2201040064</v>
      </c>
      <c r="D22" s="71" t="s">
        <v>1387</v>
      </c>
      <c r="E22" s="72" t="s">
        <v>1388</v>
      </c>
      <c r="F22" s="124"/>
      <c r="G22" s="125">
        <v>8</v>
      </c>
      <c r="H22" s="125">
        <v>8</v>
      </c>
      <c r="I22" s="125"/>
      <c r="J22" s="126"/>
      <c r="K22" s="24">
        <f t="shared" si="0"/>
        <v>4</v>
      </c>
      <c r="L22" s="20" cm="1">
        <f t="array" aca="1" ref="L22" ca="1">_xlfn.SINGLE(INDIRECT("Presentation!" &amp; ADDRESS(SUMPRODUCT((Presentation!$B$3:$H$198=C22)*ROW(Presentation!$B$3:$H$198))-_xlfn.SINGLE(ROW(Presentation!$B$3:$H$198))+3,3)))</f>
        <v>0</v>
      </c>
      <c r="M22" s="20" t="e">
        <f ca="1">INDIRECT("FinalPrj!" &amp; ADDRESS(SUMPRODUCT((FinalPrj!$B$2:$L$198=C22)*ROW(FinalPrj!$B$2:$L$198))-ROW(FinalPrj!$B$2:$L$198)+2,2))</f>
        <v>#VALUE!</v>
      </c>
      <c r="N22" s="24">
        <f t="shared" ca="1" si="1"/>
        <v>0</v>
      </c>
      <c r="O22" s="25"/>
    </row>
    <row r="23" spans="2:15" s="21" customFormat="1" x14ac:dyDescent="0.25">
      <c r="B23" s="88">
        <v>14</v>
      </c>
      <c r="C23" s="70">
        <v>2201040068</v>
      </c>
      <c r="D23" s="71" t="s">
        <v>1390</v>
      </c>
      <c r="E23" s="72" t="s">
        <v>1391</v>
      </c>
      <c r="F23" s="124"/>
      <c r="G23" s="125">
        <v>7</v>
      </c>
      <c r="H23" s="125"/>
      <c r="I23" s="125"/>
      <c r="J23" s="126"/>
      <c r="K23" s="24">
        <f t="shared" si="0"/>
        <v>1.8</v>
      </c>
      <c r="L23" s="20" cm="1">
        <f t="array" aca="1" ref="L23" ca="1">_xlfn.SINGLE(INDIRECT("Presentation!" &amp; ADDRESS(SUMPRODUCT((Presentation!$B$3:$H$198=C23)*ROW(Presentation!$B$3:$H$198))-_xlfn.SINGLE(ROW(Presentation!$B$3:$H$198))+3,3)))</f>
        <v>6.6</v>
      </c>
      <c r="M23" s="20" t="e">
        <f ca="1">INDIRECT("FinalPrj!" &amp; ADDRESS(SUMPRODUCT((FinalPrj!$B$2:$L$198=C23)*ROW(FinalPrj!$B$2:$L$198))-ROW(FinalPrj!$B$2:$L$198)+2,2))</f>
        <v>#VALUE!</v>
      </c>
      <c r="N23" s="24">
        <f t="shared" ca="1" si="1"/>
        <v>0</v>
      </c>
      <c r="O23" s="25"/>
    </row>
    <row r="24" spans="2:15" s="21" customFormat="1" x14ac:dyDescent="0.25">
      <c r="B24" s="88">
        <v>15</v>
      </c>
      <c r="C24" s="70">
        <v>2201040075</v>
      </c>
      <c r="D24" s="71" t="s">
        <v>596</v>
      </c>
      <c r="E24" s="72" t="s">
        <v>1385</v>
      </c>
      <c r="F24" s="124"/>
      <c r="G24" s="125"/>
      <c r="H24" s="125"/>
      <c r="I24" s="125"/>
      <c r="J24" s="126"/>
      <c r="K24" s="24">
        <f t="shared" si="0"/>
        <v>0</v>
      </c>
      <c r="L24" s="20" cm="1">
        <f t="array" aca="1" ref="L24" ca="1">_xlfn.SINGLE(INDIRECT("Presentation!" &amp; ADDRESS(SUMPRODUCT((Presentation!$B$3:$H$198=C24)*ROW(Presentation!$B$3:$H$198))-_xlfn.SINGLE(ROW(Presentation!$B$3:$H$198))+3,3)))</f>
        <v>0</v>
      </c>
      <c r="M24" s="20" t="e">
        <f ca="1">INDIRECT("FinalPrj!" &amp; ADDRESS(SUMPRODUCT((FinalPrj!$B$2:$L$198=C24)*ROW(FinalPrj!$B$2:$L$198))-ROW(FinalPrj!$B$2:$L$198)+2,2))</f>
        <v>#VALUE!</v>
      </c>
      <c r="N24" s="24">
        <f t="shared" ca="1" si="1"/>
        <v>0</v>
      </c>
      <c r="O24" s="25"/>
    </row>
    <row r="25" spans="2:15" s="21" customFormat="1" x14ac:dyDescent="0.25">
      <c r="B25" s="88">
        <v>16</v>
      </c>
      <c r="C25" s="70">
        <v>2201040084</v>
      </c>
      <c r="D25" s="71" t="s">
        <v>1394</v>
      </c>
      <c r="E25" s="72" t="s">
        <v>1395</v>
      </c>
      <c r="F25" s="124"/>
      <c r="G25" s="125">
        <v>7.5</v>
      </c>
      <c r="H25" s="125">
        <v>7</v>
      </c>
      <c r="I25" s="125"/>
      <c r="J25" s="126"/>
      <c r="K25" s="24">
        <f t="shared" si="0"/>
        <v>3.6</v>
      </c>
      <c r="L25" s="20" cm="1">
        <f t="array" aca="1" ref="L25" ca="1">_xlfn.SINGLE(INDIRECT("Presentation!" &amp; ADDRESS(SUMPRODUCT((Presentation!$B$3:$H$198=C25)*ROW(Presentation!$B$3:$H$198))-_xlfn.SINGLE(ROW(Presentation!$B$3:$H$198))+3,3)))</f>
        <v>7.3</v>
      </c>
      <c r="M25" s="20" t="e">
        <f ca="1">INDIRECT("FinalPrj!" &amp; ADDRESS(SUMPRODUCT((FinalPrj!$B$2:$L$198=C25)*ROW(FinalPrj!$B$2:$L$198))-ROW(FinalPrj!$B$2:$L$198)+2,2))</f>
        <v>#VALUE!</v>
      </c>
      <c r="N25" s="24">
        <f t="shared" ca="1" si="1"/>
        <v>0</v>
      </c>
      <c r="O25" s="25"/>
    </row>
    <row r="26" spans="2:15" s="21" customFormat="1" x14ac:dyDescent="0.25">
      <c r="B26" s="88">
        <v>17</v>
      </c>
      <c r="C26" s="70">
        <v>2201040091</v>
      </c>
      <c r="D26" s="71" t="s">
        <v>1397</v>
      </c>
      <c r="E26" s="72" t="s">
        <v>1395</v>
      </c>
      <c r="F26" s="124">
        <v>8</v>
      </c>
      <c r="G26" s="125">
        <v>8</v>
      </c>
      <c r="H26" s="125">
        <v>7</v>
      </c>
      <c r="I26" s="125"/>
      <c r="J26" s="126"/>
      <c r="K26" s="24">
        <f t="shared" si="0"/>
        <v>3.8</v>
      </c>
      <c r="L26" s="20" cm="1">
        <f t="array" aca="1" ref="L26" ca="1">_xlfn.SINGLE(INDIRECT("Presentation!" &amp; ADDRESS(SUMPRODUCT((Presentation!$B$3:$H$198=C26)*ROW(Presentation!$B$3:$H$198))-_xlfn.SINGLE(ROW(Presentation!$B$3:$H$198))+3,3)))</f>
        <v>7.3</v>
      </c>
      <c r="M26" s="20" t="e">
        <f ca="1">INDIRECT("FinalPrj!" &amp; ADDRESS(SUMPRODUCT((FinalPrj!$B$2:$L$198=C26)*ROW(FinalPrj!$B$2:$L$198))-ROW(FinalPrj!$B$2:$L$198)+2,2))</f>
        <v>#VALUE!</v>
      </c>
      <c r="N26" s="24">
        <f t="shared" ca="1" si="1"/>
        <v>0</v>
      </c>
      <c r="O26" s="25"/>
    </row>
    <row r="27" spans="2:15" s="21" customFormat="1" x14ac:dyDescent="0.25">
      <c r="B27" s="88">
        <v>18</v>
      </c>
      <c r="C27" s="70">
        <v>2201040164</v>
      </c>
      <c r="D27" s="71" t="s">
        <v>1399</v>
      </c>
      <c r="E27" s="72" t="s">
        <v>1395</v>
      </c>
      <c r="F27" s="124"/>
      <c r="G27" s="125">
        <v>7.5</v>
      </c>
      <c r="H27" s="125"/>
      <c r="I27" s="125"/>
      <c r="J27" s="126"/>
      <c r="K27" s="24">
        <f t="shared" si="0"/>
        <v>1.9</v>
      </c>
      <c r="L27" s="20" cm="1">
        <f t="array" aca="1" ref="L27" ca="1">_xlfn.SINGLE(INDIRECT("Presentation!" &amp; ADDRESS(SUMPRODUCT((Presentation!$B$3:$H$198=C27)*ROW(Presentation!$B$3:$H$198))-_xlfn.SINGLE(ROW(Presentation!$B$3:$H$198))+3,3)))</f>
        <v>7.3</v>
      </c>
      <c r="M27" s="20" t="e">
        <f ca="1">INDIRECT("FinalPrj!" &amp; ADDRESS(SUMPRODUCT((FinalPrj!$B$2:$L$198=C27)*ROW(FinalPrj!$B$2:$L$198))-ROW(FinalPrj!$B$2:$L$198)+2,2))</f>
        <v>#VALUE!</v>
      </c>
      <c r="N27" s="24">
        <f t="shared" ca="1" si="1"/>
        <v>0</v>
      </c>
      <c r="O27" s="25"/>
    </row>
    <row r="28" spans="2:15" s="21" customFormat="1" x14ac:dyDescent="0.25">
      <c r="B28" s="88">
        <v>19</v>
      </c>
      <c r="C28" s="70">
        <v>2201040172</v>
      </c>
      <c r="D28" s="71" t="s">
        <v>1401</v>
      </c>
      <c r="E28" s="72" t="s">
        <v>1395</v>
      </c>
      <c r="F28" s="124"/>
      <c r="G28" s="125">
        <v>8</v>
      </c>
      <c r="H28" s="125"/>
      <c r="I28" s="125"/>
      <c r="J28" s="126"/>
      <c r="K28" s="24">
        <f t="shared" si="0"/>
        <v>2</v>
      </c>
      <c r="L28" s="20" cm="1">
        <f t="array" aca="1" ref="L28" ca="1">_xlfn.SINGLE(INDIRECT("Presentation!" &amp; ADDRESS(SUMPRODUCT((Presentation!$B$3:$H$198=C28)*ROW(Presentation!$B$3:$H$198))-_xlfn.SINGLE(ROW(Presentation!$B$3:$H$198))+3,3)))</f>
        <v>7.3</v>
      </c>
      <c r="M28" s="20" t="e">
        <f ca="1">INDIRECT("FinalPrj!" &amp; ADDRESS(SUMPRODUCT((FinalPrj!$B$2:$L$198=C28)*ROW(FinalPrj!$B$2:$L$198))-ROW(FinalPrj!$B$2:$L$198)+2,2))</f>
        <v>#VALUE!</v>
      </c>
      <c r="N28" s="24">
        <f t="shared" ca="1" si="1"/>
        <v>0</v>
      </c>
      <c r="O28" s="25"/>
    </row>
    <row r="29" spans="2:15" s="21" customFormat="1" x14ac:dyDescent="0.25">
      <c r="B29" s="88">
        <v>20</v>
      </c>
      <c r="C29" s="70">
        <v>2201040179</v>
      </c>
      <c r="D29" s="71" t="s">
        <v>1403</v>
      </c>
      <c r="E29" s="72" t="s">
        <v>1388</v>
      </c>
      <c r="F29" s="124"/>
      <c r="G29" s="125">
        <v>8</v>
      </c>
      <c r="H29" s="125"/>
      <c r="I29" s="125"/>
      <c r="J29" s="126"/>
      <c r="K29" s="24">
        <f t="shared" si="0"/>
        <v>2</v>
      </c>
      <c r="L29" s="20" t="e" cm="1">
        <f t="array" aca="1" ref="L29" ca="1">_xlfn.SINGLE(INDIRECT("Presentation!" &amp; ADDRESS(SUMPRODUCT((Presentation!$B$3:$H$198=C29)*ROW(Presentation!$B$3:$H$198))-_xlfn.SINGLE(ROW(Presentation!$B$3:$H$198))+3,3)))</f>
        <v>#VALUE!</v>
      </c>
      <c r="M29" s="20" t="e">
        <f ca="1">INDIRECT("FinalPrj!" &amp; ADDRESS(SUMPRODUCT((FinalPrj!$B$2:$L$198=C29)*ROW(FinalPrj!$B$2:$L$198))-ROW(FinalPrj!$B$2:$L$198)+2,2))</f>
        <v>#VALUE!</v>
      </c>
      <c r="N29" s="24">
        <f t="shared" ca="1" si="1"/>
        <v>0</v>
      </c>
      <c r="O29" s="25"/>
    </row>
    <row r="30" spans="2:15" s="21" customFormat="1" x14ac:dyDescent="0.25">
      <c r="B30" s="88">
        <v>21</v>
      </c>
      <c r="C30" s="70">
        <v>2201040181</v>
      </c>
      <c r="D30" s="71" t="s">
        <v>1405</v>
      </c>
      <c r="E30" s="72" t="s">
        <v>1406</v>
      </c>
      <c r="F30" s="124"/>
      <c r="G30" s="125">
        <v>7</v>
      </c>
      <c r="H30" s="125">
        <v>7</v>
      </c>
      <c r="I30" s="125"/>
      <c r="J30" s="126"/>
      <c r="K30" s="24">
        <f t="shared" si="0"/>
        <v>3.5</v>
      </c>
      <c r="L30" s="20" cm="1">
        <f t="array" aca="1" ref="L30" ca="1">_xlfn.SINGLE(INDIRECT("Presentation!" &amp; ADDRESS(SUMPRODUCT((Presentation!$B$3:$H$198=C30)*ROW(Presentation!$B$3:$H$198))-_xlfn.SINGLE(ROW(Presentation!$B$3:$H$198))+3,3)))</f>
        <v>0</v>
      </c>
      <c r="M30" s="20" t="e">
        <f ca="1">INDIRECT("FinalPrj!" &amp; ADDRESS(SUMPRODUCT((FinalPrj!$B$2:$L$198=C30)*ROW(FinalPrj!$B$2:$L$198))-ROW(FinalPrj!$B$2:$L$198)+2,2))</f>
        <v>#VALUE!</v>
      </c>
      <c r="N30" s="24">
        <f t="shared" ca="1" si="1"/>
        <v>0</v>
      </c>
      <c r="O30" s="25"/>
    </row>
    <row r="31" spans="2:15" s="21" customFormat="1" x14ac:dyDescent="0.25">
      <c r="B31" s="88">
        <v>22</v>
      </c>
      <c r="C31" s="70">
        <v>2201060001</v>
      </c>
      <c r="D31" s="71" t="s">
        <v>1408</v>
      </c>
      <c r="E31" s="72" t="s">
        <v>1409</v>
      </c>
      <c r="F31" s="124">
        <v>8</v>
      </c>
      <c r="G31" s="125">
        <v>8</v>
      </c>
      <c r="H31" s="125">
        <v>7.5</v>
      </c>
      <c r="I31" s="125"/>
      <c r="J31" s="126"/>
      <c r="K31" s="24">
        <f t="shared" si="0"/>
        <v>3.9</v>
      </c>
      <c r="L31" s="20" cm="1">
        <f t="array" aca="1" ref="L31" ca="1">_xlfn.SINGLE(INDIRECT("Presentation!" &amp; ADDRESS(SUMPRODUCT((Presentation!$B$3:$H$198=C31)*ROW(Presentation!$B$3:$H$198))-_xlfn.SINGLE(ROW(Presentation!$B$3:$H$198))+3,3)))</f>
        <v>7.5</v>
      </c>
      <c r="M31" s="20" t="e">
        <f ca="1">INDIRECT("FinalPrj!" &amp; ADDRESS(SUMPRODUCT((FinalPrj!$B$2:$L$198=C31)*ROW(FinalPrj!$B$2:$L$198))-ROW(FinalPrj!$B$2:$L$198)+2,2))</f>
        <v>#VALUE!</v>
      </c>
      <c r="N31" s="24">
        <f t="shared" ca="1" si="1"/>
        <v>0</v>
      </c>
      <c r="O31" s="25"/>
    </row>
    <row r="32" spans="2:15" s="21" customFormat="1" x14ac:dyDescent="0.25">
      <c r="B32" s="88">
        <v>23</v>
      </c>
      <c r="C32" s="70">
        <v>2201060011</v>
      </c>
      <c r="D32" s="71" t="s">
        <v>1411</v>
      </c>
      <c r="E32" s="72" t="s">
        <v>1409</v>
      </c>
      <c r="F32" s="124"/>
      <c r="G32" s="125">
        <v>8</v>
      </c>
      <c r="H32" s="125"/>
      <c r="I32" s="125"/>
      <c r="J32" s="126"/>
      <c r="K32" s="24">
        <f t="shared" si="0"/>
        <v>2</v>
      </c>
      <c r="L32" s="20" cm="1">
        <f t="array" aca="1" ref="L32" ca="1">_xlfn.SINGLE(INDIRECT("Presentation!" &amp; ADDRESS(SUMPRODUCT((Presentation!$B$3:$H$198=C32)*ROW(Presentation!$B$3:$H$198))-_xlfn.SINGLE(ROW(Presentation!$B$3:$H$198))+3,3)))</f>
        <v>7.5</v>
      </c>
      <c r="M32" s="20" t="e">
        <f ca="1">INDIRECT("FinalPrj!" &amp; ADDRESS(SUMPRODUCT((FinalPrj!$B$2:$L$198=C32)*ROW(FinalPrj!$B$2:$L$198))-ROW(FinalPrj!$B$2:$L$198)+2,2))</f>
        <v>#VALUE!</v>
      </c>
      <c r="N32" s="24">
        <f t="shared" ca="1" si="1"/>
        <v>0</v>
      </c>
      <c r="O32" s="25"/>
    </row>
    <row r="33" spans="1:15" s="21" customFormat="1" x14ac:dyDescent="0.25">
      <c r="B33" s="88">
        <v>24</v>
      </c>
      <c r="C33" s="70">
        <v>2201060015</v>
      </c>
      <c r="D33" s="71" t="s">
        <v>1413</v>
      </c>
      <c r="E33" s="72" t="s">
        <v>1382</v>
      </c>
      <c r="F33" s="124"/>
      <c r="G33" s="125">
        <v>7</v>
      </c>
      <c r="H33" s="125"/>
      <c r="I33" s="125"/>
      <c r="J33" s="126"/>
      <c r="K33" s="24">
        <f t="shared" si="0"/>
        <v>1.8</v>
      </c>
      <c r="L33" s="20" cm="1">
        <f t="array" aca="1" ref="L33" ca="1">_xlfn.SINGLE(INDIRECT("Presentation!" &amp; ADDRESS(SUMPRODUCT((Presentation!$B$3:$H$198=C33)*ROW(Presentation!$B$3:$H$198))-_xlfn.SINGLE(ROW(Presentation!$B$3:$H$198))+3,3)))</f>
        <v>7.7</v>
      </c>
      <c r="M33" s="20" t="e">
        <f ca="1">INDIRECT("FinalPrj!" &amp; ADDRESS(SUMPRODUCT((FinalPrj!$B$2:$L$198=C33)*ROW(FinalPrj!$B$2:$L$198))-ROW(FinalPrj!$B$2:$L$198)+2,2))</f>
        <v>#VALUE!</v>
      </c>
      <c r="N33" s="24">
        <f t="shared" ca="1" si="1"/>
        <v>0</v>
      </c>
      <c r="O33" s="25"/>
    </row>
    <row r="34" spans="1:15" s="21" customFormat="1" x14ac:dyDescent="0.25">
      <c r="B34" s="88">
        <v>25</v>
      </c>
      <c r="C34" s="70">
        <v>2201060017</v>
      </c>
      <c r="D34" s="71" t="s">
        <v>1415</v>
      </c>
      <c r="E34" s="72" t="s">
        <v>1382</v>
      </c>
      <c r="F34" s="124">
        <v>7</v>
      </c>
      <c r="G34" s="125">
        <v>9</v>
      </c>
      <c r="H34" s="125">
        <v>8</v>
      </c>
      <c r="I34" s="125"/>
      <c r="J34" s="126"/>
      <c r="K34" s="24">
        <f t="shared" si="0"/>
        <v>4.3</v>
      </c>
      <c r="L34" s="20" cm="1">
        <f t="array" aca="1" ref="L34" ca="1">_xlfn.SINGLE(INDIRECT("Presentation!" &amp; ADDRESS(SUMPRODUCT((Presentation!$B$3:$H$198=C34)*ROW(Presentation!$B$3:$H$198))-_xlfn.SINGLE(ROW(Presentation!$B$3:$H$198))+3,3)))</f>
        <v>7.7</v>
      </c>
      <c r="M34" s="20" t="e">
        <f ca="1">INDIRECT("FinalPrj!" &amp; ADDRESS(SUMPRODUCT((FinalPrj!$B$2:$L$198=C34)*ROW(FinalPrj!$B$2:$L$198))-ROW(FinalPrj!$B$2:$L$198)+2,2))</f>
        <v>#VALUE!</v>
      </c>
      <c r="N34" s="24">
        <f t="shared" ca="1" si="1"/>
        <v>0</v>
      </c>
      <c r="O34" s="25"/>
    </row>
    <row r="35" spans="1:15" s="21" customFormat="1" x14ac:dyDescent="0.25">
      <c r="B35" s="88">
        <v>26</v>
      </c>
      <c r="C35" s="70">
        <v>2201060022</v>
      </c>
      <c r="D35" s="71" t="s">
        <v>1417</v>
      </c>
      <c r="E35" s="72" t="s">
        <v>1409</v>
      </c>
      <c r="F35" s="124">
        <v>8</v>
      </c>
      <c r="G35" s="125">
        <v>8</v>
      </c>
      <c r="H35" s="125">
        <v>8</v>
      </c>
      <c r="I35" s="125"/>
      <c r="J35" s="126"/>
      <c r="K35" s="24">
        <f t="shared" si="0"/>
        <v>4</v>
      </c>
      <c r="L35" s="20" cm="1">
        <f t="array" aca="1" ref="L35" ca="1">_xlfn.SINGLE(INDIRECT("Presentation!" &amp; ADDRESS(SUMPRODUCT((Presentation!$B$3:$H$198=C35)*ROW(Presentation!$B$3:$H$198))-_xlfn.SINGLE(ROW(Presentation!$B$3:$H$198))+3,3)))</f>
        <v>4.3</v>
      </c>
      <c r="M35" s="20" t="e">
        <f ca="1">INDIRECT("FinalPrj!" &amp; ADDRESS(SUMPRODUCT((FinalPrj!$B$2:$L$198=C35)*ROW(FinalPrj!$B$2:$L$198))-ROW(FinalPrj!$B$2:$L$198)+2,2))</f>
        <v>#VALUE!</v>
      </c>
      <c r="N35" s="24">
        <f t="shared" ca="1" si="1"/>
        <v>0</v>
      </c>
      <c r="O35" s="25"/>
    </row>
    <row r="36" spans="1:15" s="21" customFormat="1" x14ac:dyDescent="0.25">
      <c r="B36" s="88">
        <v>27</v>
      </c>
      <c r="C36" s="70">
        <v>2201060028</v>
      </c>
      <c r="D36" s="71" t="s">
        <v>1419</v>
      </c>
      <c r="E36" s="72" t="s">
        <v>1409</v>
      </c>
      <c r="F36" s="124"/>
      <c r="G36" s="125">
        <v>8</v>
      </c>
      <c r="H36" s="125"/>
      <c r="I36" s="125"/>
      <c r="J36" s="126"/>
      <c r="K36" s="24">
        <f t="shared" si="0"/>
        <v>2</v>
      </c>
      <c r="L36" s="20" cm="1">
        <f t="array" aca="1" ref="L36" ca="1">_xlfn.SINGLE(INDIRECT("Presentation!" &amp; ADDRESS(SUMPRODUCT((Presentation!$B$3:$H$198=C36)*ROW(Presentation!$B$3:$H$198))-_xlfn.SINGLE(ROW(Presentation!$B$3:$H$198))+3,3)))</f>
        <v>7.5</v>
      </c>
      <c r="M36" s="20" t="e">
        <f ca="1">INDIRECT("FinalPrj!" &amp; ADDRESS(SUMPRODUCT((FinalPrj!$B$2:$L$198=C36)*ROW(FinalPrj!$B$2:$L$198))-ROW(FinalPrj!$B$2:$L$198)+2,2))</f>
        <v>#VALUE!</v>
      </c>
      <c r="N36" s="24">
        <f t="shared" ca="1" si="1"/>
        <v>0</v>
      </c>
      <c r="O36" s="25"/>
    </row>
    <row r="37" spans="1:15" s="21" customFormat="1" x14ac:dyDescent="0.25">
      <c r="B37" s="88">
        <v>28</v>
      </c>
      <c r="C37" s="70">
        <v>2201060036</v>
      </c>
      <c r="D37" s="71" t="s">
        <v>1421</v>
      </c>
      <c r="E37" s="72" t="s">
        <v>565</v>
      </c>
      <c r="F37" s="124">
        <v>9</v>
      </c>
      <c r="G37" s="125">
        <v>8</v>
      </c>
      <c r="H37" s="125">
        <v>6</v>
      </c>
      <c r="I37" s="125"/>
      <c r="J37" s="126"/>
      <c r="K37" s="24">
        <f t="shared" si="0"/>
        <v>3.5</v>
      </c>
      <c r="L37" s="20" cm="1">
        <f t="array" aca="1" ref="L37" ca="1">_xlfn.SINGLE(INDIRECT("Presentation!" &amp; ADDRESS(SUMPRODUCT((Presentation!$B$3:$H$198=C37)*ROW(Presentation!$B$3:$H$198))-_xlfn.SINGLE(ROW(Presentation!$B$3:$H$198))+3,3)))</f>
        <v>7.7</v>
      </c>
      <c r="M37" s="20" t="e">
        <f ca="1">INDIRECT("FinalPrj!" &amp; ADDRESS(SUMPRODUCT((FinalPrj!$B$2:$L$198=C37)*ROW(FinalPrj!$B$2:$L$198))-ROW(FinalPrj!$B$2:$L$198)+2,2))</f>
        <v>#VALUE!</v>
      </c>
      <c r="N37" s="24">
        <f t="shared" ca="1" si="1"/>
        <v>0</v>
      </c>
      <c r="O37" s="25"/>
    </row>
    <row r="38" spans="1:15" s="21" customFormat="1" x14ac:dyDescent="0.25">
      <c r="B38" s="88">
        <v>29</v>
      </c>
      <c r="C38" s="70">
        <v>2201060038</v>
      </c>
      <c r="D38" s="71" t="s">
        <v>1423</v>
      </c>
      <c r="E38" s="72" t="s">
        <v>1382</v>
      </c>
      <c r="F38" s="124"/>
      <c r="G38" s="125">
        <v>7</v>
      </c>
      <c r="H38" s="125">
        <v>6</v>
      </c>
      <c r="I38" s="125"/>
      <c r="J38" s="126"/>
      <c r="K38" s="24">
        <f t="shared" si="0"/>
        <v>3.3</v>
      </c>
      <c r="L38" s="20" cm="1">
        <f t="array" aca="1" ref="L38" ca="1">_xlfn.SINGLE(INDIRECT("Presentation!" &amp; ADDRESS(SUMPRODUCT((Presentation!$B$3:$H$198=C38)*ROW(Presentation!$B$3:$H$198))-_xlfn.SINGLE(ROW(Presentation!$B$3:$H$198))+3,3)))</f>
        <v>8.3000000000000007</v>
      </c>
      <c r="M38" s="20" t="e">
        <f ca="1">INDIRECT("FinalPrj!" &amp; ADDRESS(SUMPRODUCT((FinalPrj!$B$2:$L$198=C38)*ROW(FinalPrj!$B$2:$L$198))-ROW(FinalPrj!$B$2:$L$198)+2,2))</f>
        <v>#VALUE!</v>
      </c>
      <c r="N38" s="24">
        <f t="shared" ca="1" si="1"/>
        <v>0</v>
      </c>
      <c r="O38" s="25"/>
    </row>
    <row r="39" spans="1:15" s="21" customFormat="1" x14ac:dyDescent="0.25">
      <c r="B39" s="88">
        <v>30</v>
      </c>
      <c r="C39" s="70">
        <v>2201060043</v>
      </c>
      <c r="D39" s="71" t="s">
        <v>1425</v>
      </c>
      <c r="E39" s="72" t="s">
        <v>1382</v>
      </c>
      <c r="F39" s="124"/>
      <c r="G39" s="125">
        <v>7.5</v>
      </c>
      <c r="H39" s="125">
        <v>6</v>
      </c>
      <c r="I39" s="125"/>
      <c r="J39" s="126"/>
      <c r="K39" s="24">
        <f t="shared" si="0"/>
        <v>3.4</v>
      </c>
      <c r="L39" s="20" cm="1">
        <f t="array" aca="1" ref="L39" ca="1">_xlfn.SINGLE(INDIRECT("Presentation!" &amp; ADDRESS(SUMPRODUCT((Presentation!$B$3:$H$198=C39)*ROW(Presentation!$B$3:$H$198))-_xlfn.SINGLE(ROW(Presentation!$B$3:$H$198))+3,3)))</f>
        <v>7.7</v>
      </c>
      <c r="M39" s="20" t="e">
        <f ca="1">INDIRECT("FinalPrj!" &amp; ADDRESS(SUMPRODUCT((FinalPrj!$B$2:$L$198=C39)*ROW(FinalPrj!$B$2:$L$198))-ROW(FinalPrj!$B$2:$L$198)+2,2))</f>
        <v>#VALUE!</v>
      </c>
      <c r="N39" s="24">
        <f t="shared" ca="1" si="1"/>
        <v>0</v>
      </c>
      <c r="O39" s="25"/>
    </row>
    <row r="40" spans="1:15" s="21" customFormat="1" x14ac:dyDescent="0.25">
      <c r="B40" s="88">
        <v>31</v>
      </c>
      <c r="C40" s="70">
        <v>2201060045</v>
      </c>
      <c r="D40" s="71" t="s">
        <v>1427</v>
      </c>
      <c r="E40" s="72" t="s">
        <v>1382</v>
      </c>
      <c r="F40" s="124">
        <v>8</v>
      </c>
      <c r="G40" s="125">
        <v>9</v>
      </c>
      <c r="H40" s="125">
        <v>7</v>
      </c>
      <c r="I40" s="125">
        <v>7</v>
      </c>
      <c r="J40" s="126">
        <v>7</v>
      </c>
      <c r="K40" s="24">
        <f t="shared" si="0"/>
        <v>7.5</v>
      </c>
      <c r="L40" s="20" cm="1">
        <f t="array" aca="1" ref="L40" ca="1">_xlfn.SINGLE(INDIRECT("Presentation!" &amp; ADDRESS(SUMPRODUCT((Presentation!$B$3:$H$198=C40)*ROW(Presentation!$B$3:$H$198))-_xlfn.SINGLE(ROW(Presentation!$B$3:$H$198))+3,3)))</f>
        <v>7.1</v>
      </c>
      <c r="M40" s="20" t="e">
        <f ca="1">INDIRECT("FinalPrj!" &amp; ADDRESS(SUMPRODUCT((FinalPrj!$B$2:$L$198=C40)*ROW(FinalPrj!$B$2:$L$198))-ROW(FinalPrj!$B$2:$L$198)+2,2))</f>
        <v>#VALUE!</v>
      </c>
      <c r="N40" s="24">
        <f t="shared" ca="1" si="1"/>
        <v>0</v>
      </c>
      <c r="O40" s="25"/>
    </row>
    <row r="41" spans="1:15" s="21" customFormat="1" x14ac:dyDescent="0.25">
      <c r="B41" s="88">
        <v>32</v>
      </c>
      <c r="C41" s="70">
        <v>2201060054</v>
      </c>
      <c r="D41" s="71" t="s">
        <v>1429</v>
      </c>
      <c r="E41" s="72" t="s">
        <v>1409</v>
      </c>
      <c r="F41" s="124">
        <v>8</v>
      </c>
      <c r="G41" s="125">
        <v>8</v>
      </c>
      <c r="H41" s="125"/>
      <c r="I41" s="125"/>
      <c r="J41" s="126"/>
      <c r="K41" s="24">
        <f t="shared" si="0"/>
        <v>2</v>
      </c>
      <c r="L41" s="20" cm="1">
        <f t="array" aca="1" ref="L41" ca="1">_xlfn.SINGLE(INDIRECT("Presentation!" &amp; ADDRESS(SUMPRODUCT((Presentation!$B$3:$H$198=C41)*ROW(Presentation!$B$3:$H$198))-_xlfn.SINGLE(ROW(Presentation!$B$3:$H$198))+3,3)))</f>
        <v>7.5</v>
      </c>
      <c r="M41" s="20" t="e">
        <f ca="1">INDIRECT("FinalPrj!" &amp; ADDRESS(SUMPRODUCT((FinalPrj!$B$2:$L$198=C41)*ROW(FinalPrj!$B$2:$L$198))-ROW(FinalPrj!$B$2:$L$198)+2,2))</f>
        <v>#VALUE!</v>
      </c>
      <c r="N41" s="24">
        <f t="shared" ca="1" si="1"/>
        <v>0</v>
      </c>
      <c r="O41" s="25"/>
    </row>
    <row r="42" spans="1:15" s="21" customFormat="1" x14ac:dyDescent="0.25">
      <c r="B42" s="88">
        <v>33</v>
      </c>
      <c r="C42" s="70">
        <v>2201060058</v>
      </c>
      <c r="D42" s="71" t="s">
        <v>1431</v>
      </c>
      <c r="E42" s="84" t="s">
        <v>1382</v>
      </c>
      <c r="F42" s="124"/>
      <c r="G42" s="125">
        <v>8</v>
      </c>
      <c r="H42" s="125">
        <v>10</v>
      </c>
      <c r="I42" s="125">
        <v>7</v>
      </c>
      <c r="J42" s="126"/>
      <c r="K42" s="24">
        <f t="shared" si="0"/>
        <v>6.3</v>
      </c>
      <c r="L42" s="20" cm="1">
        <f t="array" aca="1" ref="L42" ca="1">_xlfn.SINGLE(INDIRECT("Presentation!" &amp; ADDRESS(SUMPRODUCT((Presentation!$B$3:$H$198=C42)*ROW(Presentation!$B$3:$H$198))-_xlfn.SINGLE(ROW(Presentation!$B$3:$H$198))+3,3)))</f>
        <v>7.7</v>
      </c>
      <c r="M42" s="20" t="e">
        <f ca="1">INDIRECT("FinalPrj!" &amp; ADDRESS(SUMPRODUCT((FinalPrj!$B$2:$L$198=C42)*ROW(FinalPrj!$B$2:$L$198))-ROW(FinalPrj!$B$2:$L$198)+2,2))</f>
        <v>#VALUE!</v>
      </c>
      <c r="N42" s="24">
        <f t="shared" ca="1" si="1"/>
        <v>0</v>
      </c>
      <c r="O42" s="25"/>
    </row>
    <row r="43" spans="1:15" s="21" customFormat="1" x14ac:dyDescent="0.25">
      <c r="B43" s="88">
        <v>34</v>
      </c>
      <c r="C43" s="70">
        <v>2201060065</v>
      </c>
      <c r="D43" s="71" t="s">
        <v>1433</v>
      </c>
      <c r="E43" s="84" t="s">
        <v>1409</v>
      </c>
      <c r="F43" s="124">
        <v>8</v>
      </c>
      <c r="G43" s="125">
        <v>8</v>
      </c>
      <c r="H43" s="125">
        <v>9</v>
      </c>
      <c r="I43" s="125"/>
      <c r="J43" s="126"/>
      <c r="K43" s="24">
        <f t="shared" si="0"/>
        <v>4.3</v>
      </c>
      <c r="L43" s="20" cm="1">
        <f t="array" aca="1" ref="L43" ca="1">_xlfn.SINGLE(INDIRECT("Presentation!" &amp; ADDRESS(SUMPRODUCT((Presentation!$B$3:$H$198=C43)*ROW(Presentation!$B$3:$H$198))-_xlfn.SINGLE(ROW(Presentation!$B$3:$H$198))+3,3)))</f>
        <v>7.5</v>
      </c>
      <c r="M43" s="20" t="e">
        <f ca="1">INDIRECT("FinalPrj!" &amp; ADDRESS(SUMPRODUCT((FinalPrj!$B$2:$L$198=C43)*ROW(FinalPrj!$B$2:$L$198))-ROW(FinalPrj!$B$2:$L$198)+2,2))</f>
        <v>#VALUE!</v>
      </c>
      <c r="N43" s="24">
        <f t="shared" ca="1" si="1"/>
        <v>0</v>
      </c>
      <c r="O43" s="25"/>
    </row>
    <row r="44" spans="1:15" s="21" customFormat="1" x14ac:dyDescent="0.25">
      <c r="B44" s="88">
        <v>35</v>
      </c>
      <c r="C44" s="70">
        <v>2201060069</v>
      </c>
      <c r="D44" s="71" t="s">
        <v>1435</v>
      </c>
      <c r="E44" s="84" t="s">
        <v>1409</v>
      </c>
      <c r="F44" s="124">
        <v>8</v>
      </c>
      <c r="G44" s="125">
        <v>8</v>
      </c>
      <c r="H44" s="125">
        <v>8</v>
      </c>
      <c r="I44" s="125">
        <v>8</v>
      </c>
      <c r="J44" s="126"/>
      <c r="K44" s="24">
        <f t="shared" si="0"/>
        <v>6</v>
      </c>
      <c r="L44" s="20" cm="1">
        <f t="array" aca="1" ref="L44" ca="1">_xlfn.SINGLE(INDIRECT("Presentation!" &amp; ADDRESS(SUMPRODUCT((Presentation!$B$3:$H$198=C44)*ROW(Presentation!$B$3:$H$198))-_xlfn.SINGLE(ROW(Presentation!$B$3:$H$198))+3,3)))</f>
        <v>5.9</v>
      </c>
      <c r="M44" s="20" t="e">
        <f ca="1">INDIRECT("FinalPrj!" &amp; ADDRESS(SUMPRODUCT((FinalPrj!$B$2:$L$198=C44)*ROW(FinalPrj!$B$2:$L$198))-ROW(FinalPrj!$B$2:$L$198)+2,2))</f>
        <v>#VALUE!</v>
      </c>
      <c r="N44" s="24">
        <f t="shared" ca="1" si="1"/>
        <v>0</v>
      </c>
      <c r="O44" s="25"/>
    </row>
    <row r="45" spans="1:15" s="21" customFormat="1" x14ac:dyDescent="0.25">
      <c r="B45" s="88">
        <v>36</v>
      </c>
      <c r="C45" s="70">
        <v>2201060070</v>
      </c>
      <c r="D45" s="71" t="s">
        <v>234</v>
      </c>
      <c r="E45" s="84" t="s">
        <v>1382</v>
      </c>
      <c r="F45" s="124">
        <v>8</v>
      </c>
      <c r="G45" s="125">
        <v>8</v>
      </c>
      <c r="H45" s="125">
        <v>8</v>
      </c>
      <c r="I45" s="125">
        <v>8</v>
      </c>
      <c r="J45" s="126"/>
      <c r="K45" s="24">
        <f t="shared" si="0"/>
        <v>6</v>
      </c>
      <c r="L45" s="20" cm="1">
        <f t="array" aca="1" ref="L45" ca="1">_xlfn.SINGLE(INDIRECT("Presentation!" &amp; ADDRESS(SUMPRODUCT((Presentation!$B$3:$H$198=C45)*ROW(Presentation!$B$3:$H$198))-_xlfn.SINGLE(ROW(Presentation!$B$3:$H$198))+3,3)))</f>
        <v>5.9</v>
      </c>
      <c r="M45" s="20" t="e">
        <f ca="1">INDIRECT("FinalPrj!" &amp; ADDRESS(SUMPRODUCT((FinalPrj!$B$2:$L$198=C45)*ROW(FinalPrj!$B$2:$L$198))-ROW(FinalPrj!$B$2:$L$198)+2,2))</f>
        <v>#VALUE!</v>
      </c>
      <c r="N45" s="24">
        <f t="shared" ca="1" si="1"/>
        <v>0</v>
      </c>
      <c r="O45" s="25"/>
    </row>
    <row r="46" spans="1:15" s="21" customFormat="1" x14ac:dyDescent="0.25">
      <c r="A46" s="54" t="s">
        <v>623</v>
      </c>
      <c r="B46" s="88">
        <v>37</v>
      </c>
      <c r="C46" s="73">
        <v>1901040104</v>
      </c>
      <c r="D46" s="74" t="s">
        <v>20</v>
      </c>
      <c r="E46" s="75" t="s">
        <v>15</v>
      </c>
      <c r="F46" s="124"/>
      <c r="G46" s="125">
        <v>7.5</v>
      </c>
      <c r="H46" s="125"/>
      <c r="I46" s="125"/>
      <c r="J46" s="126"/>
      <c r="K46" s="24">
        <f t="shared" si="0"/>
        <v>1.9</v>
      </c>
      <c r="L46" s="20" cm="1">
        <f t="array" aca="1" ref="L46" ca="1">_xlfn.SINGLE(INDIRECT("Presentation!" &amp; ADDRESS(SUMPRODUCT((Presentation!$B$3:$H$198=C46)*ROW(Presentation!$B$3:$H$198))-_xlfn.SINGLE(ROW(Presentation!$B$3:$H$198))+3,3)))</f>
        <v>7.3</v>
      </c>
      <c r="M46" s="20" t="e">
        <f ca="1">INDIRECT("FinalPrj!" &amp; ADDRESS(SUMPRODUCT((FinalPrj!$B$2:$L$198=C46)*ROW(FinalPrj!$B$2:$L$198))-ROW(FinalPrj!$B$2:$L$198)+2,2))</f>
        <v>#VALUE!</v>
      </c>
      <c r="N46" s="24">
        <f t="shared" ca="1" si="1"/>
        <v>0</v>
      </c>
      <c r="O46" s="25"/>
    </row>
    <row r="47" spans="1:15" s="21" customFormat="1" x14ac:dyDescent="0.25">
      <c r="B47" s="88">
        <v>38</v>
      </c>
      <c r="C47" s="76">
        <v>2001040085</v>
      </c>
      <c r="D47" s="77" t="s">
        <v>1317</v>
      </c>
      <c r="E47" s="78" t="s">
        <v>24</v>
      </c>
      <c r="F47" s="127"/>
      <c r="G47" s="125">
        <v>5.5</v>
      </c>
      <c r="H47" s="125">
        <v>8</v>
      </c>
      <c r="I47" s="125"/>
      <c r="J47" s="126"/>
      <c r="K47" s="24">
        <f t="shared" si="0"/>
        <v>3.4</v>
      </c>
      <c r="L47" s="20" cm="1">
        <f t="array" aca="1" ref="L47" ca="1">_xlfn.SINGLE(INDIRECT("Presentation!" &amp; ADDRESS(SUMPRODUCT((Presentation!$B$3:$H$198=C47)*ROW(Presentation!$B$3:$H$198))-_xlfn.SINGLE(ROW(Presentation!$B$3:$H$198))+3,3)))</f>
        <v>0</v>
      </c>
      <c r="M47" s="20" t="e">
        <f ca="1">INDIRECT("FinalPrj!" &amp; ADDRESS(SUMPRODUCT((FinalPrj!$B$2:$L$198=C47)*ROW(FinalPrj!$B$2:$L$198))-ROW(FinalPrj!$B$2:$L$198)+2,2))</f>
        <v>#VALUE!</v>
      </c>
      <c r="N47" s="24">
        <f t="shared" ca="1" si="1"/>
        <v>0</v>
      </c>
      <c r="O47" s="25"/>
    </row>
    <row r="48" spans="1:15" s="21" customFormat="1" x14ac:dyDescent="0.25">
      <c r="B48" s="88">
        <v>39</v>
      </c>
      <c r="C48" s="76">
        <v>2001040175</v>
      </c>
      <c r="D48" s="77" t="s">
        <v>554</v>
      </c>
      <c r="E48" s="78" t="s">
        <v>24</v>
      </c>
      <c r="F48" s="127"/>
      <c r="G48" s="125">
        <v>5</v>
      </c>
      <c r="H48" s="125">
        <v>7</v>
      </c>
      <c r="I48" s="125"/>
      <c r="J48" s="126"/>
      <c r="K48" s="24">
        <f t="shared" si="0"/>
        <v>3</v>
      </c>
      <c r="L48" s="20" cm="1">
        <f t="array" aca="1" ref="L48" ca="1">_xlfn.SINGLE(INDIRECT("Presentation!" &amp; ADDRESS(SUMPRODUCT((Presentation!$B$3:$H$198=C48)*ROW(Presentation!$B$3:$H$198))-_xlfn.SINGLE(ROW(Presentation!$B$3:$H$198))+3,3)))</f>
        <v>0</v>
      </c>
      <c r="M48" s="20" t="e">
        <f ca="1">INDIRECT("FinalPrj!" &amp; ADDRESS(SUMPRODUCT((FinalPrj!$B$2:$L$198=C48)*ROW(FinalPrj!$B$2:$L$198))-ROW(FinalPrj!$B$2:$L$198)+2,2))</f>
        <v>#VALUE!</v>
      </c>
      <c r="N48" s="24">
        <f t="shared" ca="1" si="1"/>
        <v>0</v>
      </c>
      <c r="O48" s="25"/>
    </row>
    <row r="49" spans="2:15" s="21" customFormat="1" x14ac:dyDescent="0.25">
      <c r="B49" s="88">
        <v>40</v>
      </c>
      <c r="C49" s="76">
        <v>2001040212</v>
      </c>
      <c r="D49" s="77" t="s">
        <v>64</v>
      </c>
      <c r="E49" s="78" t="s">
        <v>24</v>
      </c>
      <c r="F49" s="127"/>
      <c r="G49" s="125">
        <v>9</v>
      </c>
      <c r="H49" s="125">
        <v>8</v>
      </c>
      <c r="I49" s="125"/>
      <c r="J49" s="126"/>
      <c r="K49" s="24">
        <f t="shared" si="0"/>
        <v>4.3</v>
      </c>
      <c r="L49" s="20" cm="1">
        <f t="array" aca="1" ref="L49" ca="1">_xlfn.SINGLE(INDIRECT("Presentation!" &amp; ADDRESS(SUMPRODUCT((Presentation!$B$3:$H$198=C49)*ROW(Presentation!$B$3:$H$198))-_xlfn.SINGLE(ROW(Presentation!$B$3:$H$198))+3,3)))</f>
        <v>0</v>
      </c>
      <c r="M49" s="20" t="e">
        <f ca="1">INDIRECT("FinalPrj!" &amp; ADDRESS(SUMPRODUCT((FinalPrj!$B$2:$L$198=C49)*ROW(FinalPrj!$B$2:$L$198))-ROW(FinalPrj!$B$2:$L$198)+2,2))</f>
        <v>#VALUE!</v>
      </c>
      <c r="N49" s="24">
        <f t="shared" ca="1" si="1"/>
        <v>0</v>
      </c>
      <c r="O49" s="25"/>
    </row>
    <row r="50" spans="2:15" s="21" customFormat="1" x14ac:dyDescent="0.25">
      <c r="B50" s="88">
        <v>41</v>
      </c>
      <c r="C50" s="76">
        <v>2001040217</v>
      </c>
      <c r="D50" s="77" t="s">
        <v>1318</v>
      </c>
      <c r="E50" s="78" t="s">
        <v>24</v>
      </c>
      <c r="F50" s="127"/>
      <c r="G50" s="125">
        <v>5.5</v>
      </c>
      <c r="H50" s="125">
        <v>8</v>
      </c>
      <c r="I50" s="125"/>
      <c r="J50" s="126"/>
      <c r="K50" s="24">
        <f t="shared" si="0"/>
        <v>3.4</v>
      </c>
      <c r="L50" s="20" cm="1">
        <f t="array" aca="1" ref="L50" ca="1">_xlfn.SINGLE(INDIRECT("Presentation!" &amp; ADDRESS(SUMPRODUCT((Presentation!$B$3:$H$198=C50)*ROW(Presentation!$B$3:$H$198))-_xlfn.SINGLE(ROW(Presentation!$B$3:$H$198))+3,3)))</f>
        <v>0</v>
      </c>
      <c r="M50" s="20" t="e">
        <f ca="1">INDIRECT("FinalPrj!" &amp; ADDRESS(SUMPRODUCT((FinalPrj!$B$2:$L$198=C50)*ROW(FinalPrj!$B$2:$L$198))-ROW(FinalPrj!$B$2:$L$198)+2,2))</f>
        <v>#VALUE!</v>
      </c>
      <c r="N50" s="24">
        <f t="shared" ca="1" si="1"/>
        <v>0</v>
      </c>
      <c r="O50" s="25"/>
    </row>
    <row r="51" spans="2:15" s="21" customFormat="1" x14ac:dyDescent="0.25">
      <c r="B51" s="88">
        <v>42</v>
      </c>
      <c r="C51" s="76">
        <v>2001060014</v>
      </c>
      <c r="D51" s="77" t="s">
        <v>66</v>
      </c>
      <c r="E51" s="78" t="s">
        <v>25</v>
      </c>
      <c r="F51" s="127"/>
      <c r="G51" s="125">
        <v>8</v>
      </c>
      <c r="H51" s="125">
        <v>9</v>
      </c>
      <c r="I51" s="125"/>
      <c r="J51" s="126"/>
      <c r="K51" s="24">
        <f t="shared" si="0"/>
        <v>4.3</v>
      </c>
      <c r="L51" s="20" t="e" cm="1">
        <f t="array" aca="1" ref="L51" ca="1">_xlfn.SINGLE(INDIRECT("Presentation!" &amp; ADDRESS(SUMPRODUCT((Presentation!$B$3:$H$198=C51)*ROW(Presentation!$B$3:$H$198))-_xlfn.SINGLE(ROW(Presentation!$B$3:$H$198))+3,3)))</f>
        <v>#VALUE!</v>
      </c>
      <c r="M51" s="20" t="e">
        <f ca="1">INDIRECT("FinalPrj!" &amp; ADDRESS(SUMPRODUCT((FinalPrj!$B$2:$L$198=C51)*ROW(FinalPrj!$B$2:$L$198))-ROW(FinalPrj!$B$2:$L$198)+2,2))</f>
        <v>#VALUE!</v>
      </c>
      <c r="N51" s="24">
        <f t="shared" ca="1" si="1"/>
        <v>0</v>
      </c>
      <c r="O51" s="25"/>
    </row>
    <row r="52" spans="2:15" s="21" customFormat="1" x14ac:dyDescent="0.25">
      <c r="B52" s="88">
        <v>43</v>
      </c>
      <c r="C52" s="76">
        <v>2001060057</v>
      </c>
      <c r="D52" s="77" t="s">
        <v>44</v>
      </c>
      <c r="E52" s="78" t="s">
        <v>35</v>
      </c>
      <c r="F52" s="127"/>
      <c r="G52" s="125">
        <v>10</v>
      </c>
      <c r="H52" s="125">
        <v>8</v>
      </c>
      <c r="I52" s="125">
        <v>7.5</v>
      </c>
      <c r="J52" s="126">
        <v>8</v>
      </c>
      <c r="K52" s="24">
        <f t="shared" si="0"/>
        <v>8.4</v>
      </c>
      <c r="L52" s="20" cm="1">
        <f t="array" aca="1" ref="L52" ca="1">_xlfn.SINGLE(INDIRECT("Presentation!" &amp; ADDRESS(SUMPRODUCT((Presentation!$B$3:$H$198=C52)*ROW(Presentation!$B$3:$H$198))-_xlfn.SINGLE(ROW(Presentation!$B$3:$H$198))+3,3)))</f>
        <v>8.3000000000000007</v>
      </c>
      <c r="M52" s="20" t="e">
        <f ca="1">INDIRECT("FinalPrj!" &amp; ADDRESS(SUMPRODUCT((FinalPrj!$B$2:$L$198=C52)*ROW(FinalPrj!$B$2:$L$198))-ROW(FinalPrj!$B$2:$L$198)+2,2))</f>
        <v>#VALUE!</v>
      </c>
      <c r="N52" s="24">
        <f t="shared" ca="1" si="1"/>
        <v>0</v>
      </c>
      <c r="O52" s="25"/>
    </row>
    <row r="53" spans="2:15" s="21" customFormat="1" x14ac:dyDescent="0.25">
      <c r="B53" s="88">
        <v>44</v>
      </c>
      <c r="C53" s="79">
        <v>2101040008</v>
      </c>
      <c r="D53" s="80" t="s">
        <v>1441</v>
      </c>
      <c r="E53" s="81" t="s">
        <v>569</v>
      </c>
      <c r="F53" s="127"/>
      <c r="G53" s="125">
        <v>8</v>
      </c>
      <c r="H53" s="125">
        <v>9.25</v>
      </c>
      <c r="I53" s="125">
        <v>8</v>
      </c>
      <c r="J53" s="126"/>
      <c r="K53" s="24">
        <f t="shared" si="0"/>
        <v>6.3</v>
      </c>
      <c r="L53" s="20" cm="1">
        <f t="array" aca="1" ref="L53" ca="1">_xlfn.SINGLE(INDIRECT("Presentation!" &amp; ADDRESS(SUMPRODUCT((Presentation!$B$3:$H$198=C53)*ROW(Presentation!$B$3:$H$198))-_xlfn.SINGLE(ROW(Presentation!$B$3:$H$198))+3,3)))</f>
        <v>4.3</v>
      </c>
      <c r="M53" s="20" t="e">
        <f ca="1">INDIRECT("FinalPrj!" &amp; ADDRESS(SUMPRODUCT((FinalPrj!$B$2:$L$198=C53)*ROW(FinalPrj!$B$2:$L$198))-ROW(FinalPrj!$B$2:$L$198)+2,2))</f>
        <v>#VALUE!</v>
      </c>
      <c r="N53" s="24">
        <f t="shared" ca="1" si="1"/>
        <v>0</v>
      </c>
      <c r="O53" s="25"/>
    </row>
    <row r="54" spans="2:15" s="21" customFormat="1" x14ac:dyDescent="0.25">
      <c r="B54" s="88">
        <v>45</v>
      </c>
      <c r="C54" s="79">
        <v>2101040022</v>
      </c>
      <c r="D54" s="80" t="s">
        <v>1443</v>
      </c>
      <c r="E54" s="81" t="s">
        <v>540</v>
      </c>
      <c r="F54" s="127"/>
      <c r="G54" s="125">
        <v>6</v>
      </c>
      <c r="H54" s="125"/>
      <c r="I54" s="125"/>
      <c r="J54" s="126"/>
      <c r="K54" s="24">
        <f t="shared" si="0"/>
        <v>1.5</v>
      </c>
      <c r="L54" s="20" cm="1">
        <f t="array" aca="1" ref="L54" ca="1">_xlfn.SINGLE(INDIRECT("Presentation!" &amp; ADDRESS(SUMPRODUCT((Presentation!$B$3:$H$198=C54)*ROW(Presentation!$B$3:$H$198))-_xlfn.SINGLE(ROW(Presentation!$B$3:$H$198))+3,3)))</f>
        <v>7.3</v>
      </c>
      <c r="M54" s="20" t="e">
        <f ca="1">INDIRECT("FinalPrj!" &amp; ADDRESS(SUMPRODUCT((FinalPrj!$B$2:$L$198=C54)*ROW(FinalPrj!$B$2:$L$198))-ROW(FinalPrj!$B$2:$L$198)+2,2))</f>
        <v>#VALUE!</v>
      </c>
      <c r="N54" s="24">
        <f t="shared" ca="1" si="1"/>
        <v>0</v>
      </c>
      <c r="O54" s="25"/>
    </row>
    <row r="55" spans="2:15" s="21" customFormat="1" x14ac:dyDescent="0.25">
      <c r="B55" s="88">
        <v>46</v>
      </c>
      <c r="C55" s="79">
        <v>2101040023</v>
      </c>
      <c r="D55" s="80" t="s">
        <v>1445</v>
      </c>
      <c r="E55" s="81" t="s">
        <v>540</v>
      </c>
      <c r="F55" s="127"/>
      <c r="G55" s="125">
        <v>8.5</v>
      </c>
      <c r="H55" s="125">
        <v>6</v>
      </c>
      <c r="I55" s="125"/>
      <c r="J55" s="126"/>
      <c r="K55" s="24">
        <f t="shared" si="0"/>
        <v>3.6</v>
      </c>
      <c r="L55" s="20" cm="1">
        <f t="array" aca="1" ref="L55" ca="1">_xlfn.SINGLE(INDIRECT("Presentation!" &amp; ADDRESS(SUMPRODUCT((Presentation!$B$3:$H$198=C55)*ROW(Presentation!$B$3:$H$198))-_xlfn.SINGLE(ROW(Presentation!$B$3:$H$198))+3,3)))</f>
        <v>0</v>
      </c>
      <c r="M55" s="20" t="e">
        <f ca="1">INDIRECT("FinalPrj!" &amp; ADDRESS(SUMPRODUCT((FinalPrj!$B$2:$L$198=C55)*ROW(FinalPrj!$B$2:$L$198))-ROW(FinalPrj!$B$2:$L$198)+2,2))</f>
        <v>#VALUE!</v>
      </c>
      <c r="N55" s="24">
        <f t="shared" ca="1" si="1"/>
        <v>0</v>
      </c>
      <c r="O55" s="25"/>
    </row>
    <row r="56" spans="2:15" s="21" customFormat="1" x14ac:dyDescent="0.25">
      <c r="B56" s="88">
        <v>47</v>
      </c>
      <c r="C56" s="79">
        <v>2101040032</v>
      </c>
      <c r="D56" s="80" t="s">
        <v>1447</v>
      </c>
      <c r="E56" s="81" t="s">
        <v>569</v>
      </c>
      <c r="F56" s="127">
        <v>8</v>
      </c>
      <c r="G56" s="125"/>
      <c r="H56" s="125"/>
      <c r="I56" s="125"/>
      <c r="J56" s="126"/>
      <c r="K56" s="24">
        <f t="shared" si="0"/>
        <v>0</v>
      </c>
      <c r="L56" s="20" cm="1">
        <f t="array" aca="1" ref="L56" ca="1">_xlfn.SINGLE(INDIRECT("Presentation!" &amp; ADDRESS(SUMPRODUCT((Presentation!$B$3:$H$198=C56)*ROW(Presentation!$B$3:$H$198))-_xlfn.SINGLE(ROW(Presentation!$B$3:$H$198))+3,3)))</f>
        <v>0</v>
      </c>
      <c r="M56" s="20" t="e">
        <f ca="1">INDIRECT("FinalPrj!" &amp; ADDRESS(SUMPRODUCT((FinalPrj!$B$2:$L$198=C56)*ROW(FinalPrj!$B$2:$L$198))-ROW(FinalPrj!$B$2:$L$198)+2,2))</f>
        <v>#VALUE!</v>
      </c>
      <c r="N56" s="24">
        <f t="shared" ca="1" si="1"/>
        <v>0</v>
      </c>
      <c r="O56" s="25"/>
    </row>
    <row r="57" spans="2:15" s="21" customFormat="1" x14ac:dyDescent="0.25">
      <c r="B57" s="88">
        <v>48</v>
      </c>
      <c r="C57" s="79">
        <v>2101040044</v>
      </c>
      <c r="D57" s="80" t="s">
        <v>1334</v>
      </c>
      <c r="E57" s="81" t="s">
        <v>569</v>
      </c>
      <c r="F57" s="127">
        <v>8</v>
      </c>
      <c r="G57" s="125"/>
      <c r="H57" s="125"/>
      <c r="I57" s="125"/>
      <c r="J57" s="126"/>
      <c r="K57" s="24">
        <f t="shared" si="0"/>
        <v>0</v>
      </c>
      <c r="L57" s="20" cm="1">
        <f t="array" aca="1" ref="L57" ca="1">_xlfn.SINGLE(INDIRECT("Presentation!" &amp; ADDRESS(SUMPRODUCT((Presentation!$B$3:$H$198=C57)*ROW(Presentation!$B$3:$H$198))-_xlfn.SINGLE(ROW(Presentation!$B$3:$H$198))+3,3)))</f>
        <v>7.5</v>
      </c>
      <c r="M57" s="20" t="e">
        <f ca="1">INDIRECT("FinalPrj!" &amp; ADDRESS(SUMPRODUCT((FinalPrj!$B$2:$L$198=C57)*ROW(FinalPrj!$B$2:$L$198))-ROW(FinalPrj!$B$2:$L$198)+2,2))</f>
        <v>#VALUE!</v>
      </c>
      <c r="N57" s="24">
        <f t="shared" ca="1" si="1"/>
        <v>0</v>
      </c>
      <c r="O57" s="25"/>
    </row>
    <row r="58" spans="2:15" s="21" customFormat="1" x14ac:dyDescent="0.25">
      <c r="B58" s="88">
        <v>49</v>
      </c>
      <c r="C58" s="79">
        <v>2101040048</v>
      </c>
      <c r="D58" s="80" t="s">
        <v>1336</v>
      </c>
      <c r="E58" s="81" t="s">
        <v>551</v>
      </c>
      <c r="F58" s="127">
        <v>8</v>
      </c>
      <c r="G58" s="125">
        <v>6</v>
      </c>
      <c r="H58" s="125">
        <v>8</v>
      </c>
      <c r="I58" s="125"/>
      <c r="J58" s="126"/>
      <c r="K58" s="24">
        <f t="shared" si="0"/>
        <v>3.5</v>
      </c>
      <c r="L58" s="20" cm="1">
        <f t="array" aca="1" ref="L58" ca="1">_xlfn.SINGLE(INDIRECT("Presentation!" &amp; ADDRESS(SUMPRODUCT((Presentation!$B$3:$H$198=C58)*ROW(Presentation!$B$3:$H$198))-_xlfn.SINGLE(ROW(Presentation!$B$3:$H$198))+3,3)))</f>
        <v>6.8</v>
      </c>
      <c r="M58" s="20" t="e">
        <f ca="1">INDIRECT("FinalPrj!" &amp; ADDRESS(SUMPRODUCT((FinalPrj!$B$2:$L$198=C58)*ROW(FinalPrj!$B$2:$L$198))-ROW(FinalPrj!$B$2:$L$198)+2,2))</f>
        <v>#VALUE!</v>
      </c>
      <c r="N58" s="24">
        <f t="shared" ca="1" si="1"/>
        <v>0</v>
      </c>
      <c r="O58" s="25"/>
    </row>
    <row r="59" spans="2:15" s="21" customFormat="1" x14ac:dyDescent="0.25">
      <c r="B59" s="88">
        <v>50</v>
      </c>
      <c r="C59" s="79">
        <v>2101040061</v>
      </c>
      <c r="D59" s="80" t="s">
        <v>581</v>
      </c>
      <c r="E59" s="81" t="s">
        <v>540</v>
      </c>
      <c r="F59" s="127">
        <v>7</v>
      </c>
      <c r="G59" s="125"/>
      <c r="H59" s="125"/>
      <c r="I59" s="125"/>
      <c r="J59" s="126"/>
      <c r="K59" s="24">
        <f t="shared" si="0"/>
        <v>0</v>
      </c>
      <c r="L59" s="20" cm="1">
        <f t="array" aca="1" ref="L59" ca="1">_xlfn.SINGLE(INDIRECT("Presentation!" &amp; ADDRESS(SUMPRODUCT((Presentation!$B$3:$H$198=C59)*ROW(Presentation!$B$3:$H$198))-_xlfn.SINGLE(ROW(Presentation!$B$3:$H$198))+3,3)))</f>
        <v>7.3</v>
      </c>
      <c r="M59" s="20" t="e">
        <f ca="1">INDIRECT("FinalPrj!" &amp; ADDRESS(SUMPRODUCT((FinalPrj!$B$2:$L$198=C59)*ROW(FinalPrj!$B$2:$L$198))-ROW(FinalPrj!$B$2:$L$198)+2,2))</f>
        <v>#VALUE!</v>
      </c>
      <c r="N59" s="24">
        <f t="shared" ca="1" si="1"/>
        <v>0</v>
      </c>
      <c r="O59" s="25"/>
    </row>
    <row r="60" spans="2:15" s="21" customFormat="1" x14ac:dyDescent="0.25">
      <c r="B60" s="88">
        <v>51</v>
      </c>
      <c r="C60" s="79">
        <v>2101040096</v>
      </c>
      <c r="D60" s="80" t="s">
        <v>1337</v>
      </c>
      <c r="E60" s="81" t="s">
        <v>551</v>
      </c>
      <c r="F60" s="127"/>
      <c r="G60" s="125"/>
      <c r="H60" s="125"/>
      <c r="I60" s="125"/>
      <c r="J60" s="126"/>
      <c r="K60" s="24">
        <f t="shared" si="0"/>
        <v>0</v>
      </c>
      <c r="L60" s="20" cm="1">
        <f t="array" aca="1" ref="L60" ca="1">_xlfn.SINGLE(INDIRECT("Presentation!" &amp; ADDRESS(SUMPRODUCT((Presentation!$B$3:$H$198=C60)*ROW(Presentation!$B$3:$H$198))-_xlfn.SINGLE(ROW(Presentation!$B$3:$H$198))+3,3)))</f>
        <v>6.8</v>
      </c>
      <c r="M60" s="20" t="e">
        <f ca="1">INDIRECT("FinalPrj!" &amp; ADDRESS(SUMPRODUCT((FinalPrj!$B$2:$L$198=C60)*ROW(FinalPrj!$B$2:$L$198))-ROW(FinalPrj!$B$2:$L$198)+2,2))</f>
        <v>#VALUE!</v>
      </c>
      <c r="N60" s="24">
        <f t="shared" ca="1" si="1"/>
        <v>0</v>
      </c>
      <c r="O60" s="25"/>
    </row>
    <row r="61" spans="2:15" s="21" customFormat="1" x14ac:dyDescent="0.25">
      <c r="B61" s="88">
        <v>52</v>
      </c>
      <c r="C61" s="79">
        <v>2101040103</v>
      </c>
      <c r="D61" s="80" t="s">
        <v>550</v>
      </c>
      <c r="E61" s="81" t="s">
        <v>551</v>
      </c>
      <c r="F61" s="127"/>
      <c r="G61" s="128">
        <v>8</v>
      </c>
      <c r="H61" s="128">
        <v>7</v>
      </c>
      <c r="I61" s="125">
        <v>9</v>
      </c>
      <c r="J61" s="126"/>
      <c r="K61" s="24">
        <f t="shared" si="0"/>
        <v>6</v>
      </c>
      <c r="L61" s="20" cm="1">
        <f t="array" aca="1" ref="L61" ca="1">_xlfn.SINGLE(INDIRECT("Presentation!" &amp; ADDRESS(SUMPRODUCT((Presentation!$B$3:$H$198=C61)*ROW(Presentation!$B$3:$H$198))-_xlfn.SINGLE(ROW(Presentation!$B$3:$H$198))+3,3)))</f>
        <v>6.8</v>
      </c>
      <c r="M61" s="20" t="e">
        <f ca="1">INDIRECT("FinalPrj!" &amp; ADDRESS(SUMPRODUCT((FinalPrj!$B$2:$L$198=C61)*ROW(FinalPrj!$B$2:$L$198))-ROW(FinalPrj!$B$2:$L$198)+2,2))</f>
        <v>#VALUE!</v>
      </c>
      <c r="N61" s="24">
        <f t="shared" ca="1" si="1"/>
        <v>0</v>
      </c>
      <c r="O61" s="25"/>
    </row>
    <row r="62" spans="2:15" s="21" customFormat="1" x14ac:dyDescent="0.25">
      <c r="B62" s="88">
        <v>53</v>
      </c>
      <c r="C62" s="79">
        <v>2101040106</v>
      </c>
      <c r="D62" s="80" t="s">
        <v>1453</v>
      </c>
      <c r="E62" s="81" t="s">
        <v>551</v>
      </c>
      <c r="F62" s="127">
        <v>8</v>
      </c>
      <c r="G62" s="125">
        <v>8</v>
      </c>
      <c r="H62" s="125">
        <v>8</v>
      </c>
      <c r="I62" s="125">
        <v>8</v>
      </c>
      <c r="J62" s="126"/>
      <c r="K62" s="24">
        <f t="shared" si="0"/>
        <v>6</v>
      </c>
      <c r="L62" s="20" cm="1">
        <f t="array" aca="1" ref="L62" ca="1">_xlfn.SINGLE(INDIRECT("Presentation!" &amp; ADDRESS(SUMPRODUCT((Presentation!$B$3:$H$198=C62)*ROW(Presentation!$B$3:$H$198))-_xlfn.SINGLE(ROW(Presentation!$B$3:$H$198))+3,3)))</f>
        <v>4</v>
      </c>
      <c r="M62" s="20" t="e">
        <f ca="1">INDIRECT("FinalPrj!" &amp; ADDRESS(SUMPRODUCT((FinalPrj!$B$2:$L$198=C62)*ROW(FinalPrj!$B$2:$L$198))-ROW(FinalPrj!$B$2:$L$198)+2,2))</f>
        <v>#VALUE!</v>
      </c>
      <c r="N62" s="24">
        <f t="shared" ca="1" si="1"/>
        <v>0</v>
      </c>
      <c r="O62" s="25"/>
    </row>
    <row r="63" spans="2:15" s="21" customFormat="1" x14ac:dyDescent="0.25">
      <c r="B63" s="88">
        <v>54</v>
      </c>
      <c r="C63" s="79">
        <v>2101040121</v>
      </c>
      <c r="D63" s="80" t="s">
        <v>610</v>
      </c>
      <c r="E63" s="81" t="s">
        <v>551</v>
      </c>
      <c r="F63" s="127">
        <v>8</v>
      </c>
      <c r="G63" s="125">
        <v>7</v>
      </c>
      <c r="H63" s="125"/>
      <c r="I63" s="125"/>
      <c r="J63" s="126"/>
      <c r="K63" s="24">
        <f t="shared" si="0"/>
        <v>1.8</v>
      </c>
      <c r="L63" s="20" cm="1">
        <f t="array" aca="1" ref="L63" ca="1">_xlfn.SINGLE(INDIRECT("Presentation!" &amp; ADDRESS(SUMPRODUCT((Presentation!$B$3:$H$198=C63)*ROW(Presentation!$B$3:$H$198))-_xlfn.SINGLE(ROW(Presentation!$B$3:$H$198))+3,3)))</f>
        <v>6.8</v>
      </c>
      <c r="M63" s="20" t="e">
        <f ca="1">INDIRECT("FinalPrj!" &amp; ADDRESS(SUMPRODUCT((FinalPrj!$B$2:$L$198=C63)*ROW(FinalPrj!$B$2:$L$198))-ROW(FinalPrj!$B$2:$L$198)+2,2))</f>
        <v>#VALUE!</v>
      </c>
      <c r="N63" s="24">
        <f t="shared" ca="1" si="1"/>
        <v>0</v>
      </c>
      <c r="O63" s="25"/>
    </row>
    <row r="64" spans="2:15" s="21" customFormat="1" x14ac:dyDescent="0.25">
      <c r="B64" s="88">
        <v>55</v>
      </c>
      <c r="C64" s="79">
        <v>2101040135</v>
      </c>
      <c r="D64" s="80" t="s">
        <v>1455</v>
      </c>
      <c r="E64" s="81" t="s">
        <v>551</v>
      </c>
      <c r="F64" s="127">
        <v>8</v>
      </c>
      <c r="G64" s="125">
        <v>8</v>
      </c>
      <c r="H64" s="125">
        <v>8</v>
      </c>
      <c r="I64" s="125">
        <v>7</v>
      </c>
      <c r="J64" s="126">
        <v>8</v>
      </c>
      <c r="K64" s="24">
        <f t="shared" si="0"/>
        <v>7.8</v>
      </c>
      <c r="L64" s="20" cm="1">
        <f t="array" aca="1" ref="L64" ca="1">_xlfn.SINGLE(INDIRECT("Presentation!" &amp; ADDRESS(SUMPRODUCT((Presentation!$B$3:$H$198=C64)*ROW(Presentation!$B$3:$H$198))-_xlfn.SINGLE(ROW(Presentation!$B$3:$H$198))+3,3)))</f>
        <v>6.8</v>
      </c>
      <c r="M64" s="20" t="e">
        <f ca="1">INDIRECT("FinalPrj!" &amp; ADDRESS(SUMPRODUCT((FinalPrj!$B$2:$L$198=C64)*ROW(FinalPrj!$B$2:$L$198))-ROW(FinalPrj!$B$2:$L$198)+2,2))</f>
        <v>#VALUE!</v>
      </c>
      <c r="N64" s="24">
        <f t="shared" ca="1" si="1"/>
        <v>0</v>
      </c>
      <c r="O64" s="25"/>
    </row>
    <row r="65" spans="1:15" s="21" customFormat="1" x14ac:dyDescent="0.25">
      <c r="B65" s="88">
        <v>56</v>
      </c>
      <c r="C65" s="79">
        <v>2101040146</v>
      </c>
      <c r="D65" s="80" t="s">
        <v>1340</v>
      </c>
      <c r="E65" s="81" t="s">
        <v>540</v>
      </c>
      <c r="F65" s="124"/>
      <c r="G65" s="125">
        <v>6</v>
      </c>
      <c r="H65" s="125"/>
      <c r="I65" s="125"/>
      <c r="J65" s="126"/>
      <c r="K65" s="24">
        <f t="shared" si="0"/>
        <v>1.5</v>
      </c>
      <c r="L65" s="20" t="e" cm="1">
        <f t="array" aca="1" ref="L65" ca="1">_xlfn.SINGLE(INDIRECT("Presentation!" &amp; ADDRESS(SUMPRODUCT((Presentation!$B$3:$H$198=C65)*ROW(Presentation!$B$3:$H$198))-_xlfn.SINGLE(ROW(Presentation!$B$3:$H$198))+3,3)))</f>
        <v>#VALUE!</v>
      </c>
      <c r="M65" s="20" t="e">
        <f ca="1">INDIRECT("FinalPrj!" &amp; ADDRESS(SUMPRODUCT((FinalPrj!$B$2:$L$198=C65)*ROW(FinalPrj!$B$2:$L$198))-ROW(FinalPrj!$B$2:$L$198)+2,2))</f>
        <v>#VALUE!</v>
      </c>
      <c r="N65" s="24">
        <f t="shared" ca="1" si="1"/>
        <v>0</v>
      </c>
      <c r="O65" s="25"/>
    </row>
    <row r="66" spans="1:15" s="21" customFormat="1" x14ac:dyDescent="0.25">
      <c r="B66" s="88">
        <v>57</v>
      </c>
      <c r="C66" s="79">
        <v>2101040150</v>
      </c>
      <c r="D66" s="80" t="s">
        <v>1458</v>
      </c>
      <c r="E66" s="81" t="s">
        <v>569</v>
      </c>
      <c r="F66" s="124">
        <v>9</v>
      </c>
      <c r="G66" s="125">
        <v>9</v>
      </c>
      <c r="H66" s="125">
        <v>9</v>
      </c>
      <c r="I66" s="125">
        <v>8</v>
      </c>
      <c r="J66" s="126">
        <v>7.5</v>
      </c>
      <c r="K66" s="24">
        <f t="shared" si="0"/>
        <v>8.4</v>
      </c>
      <c r="L66" s="20" cm="1">
        <f t="array" aca="1" ref="L66" ca="1">_xlfn.SINGLE(INDIRECT("Presentation!" &amp; ADDRESS(SUMPRODUCT((Presentation!$B$3:$H$198=C66)*ROW(Presentation!$B$3:$H$198))-_xlfn.SINGLE(ROW(Presentation!$B$3:$H$198))+3,3)))</f>
        <v>8.1</v>
      </c>
      <c r="M66" s="20" t="e">
        <f ca="1">INDIRECT("FinalPrj!" &amp; ADDRESS(SUMPRODUCT((FinalPrj!$B$2:$L$198=C66)*ROW(FinalPrj!$B$2:$L$198))-ROW(FinalPrj!$B$2:$L$198)+2,2))</f>
        <v>#VALUE!</v>
      </c>
      <c r="N66" s="24">
        <f t="shared" ca="1" si="1"/>
        <v>0</v>
      </c>
      <c r="O66" s="25"/>
    </row>
    <row r="67" spans="1:15" s="21" customFormat="1" x14ac:dyDescent="0.25">
      <c r="B67" s="88">
        <v>58</v>
      </c>
      <c r="C67" s="79">
        <v>2101040200</v>
      </c>
      <c r="D67" s="80" t="s">
        <v>1460</v>
      </c>
      <c r="E67" s="81" t="s">
        <v>540</v>
      </c>
      <c r="F67" s="124"/>
      <c r="G67" s="125">
        <v>6</v>
      </c>
      <c r="H67" s="125"/>
      <c r="I67" s="125"/>
      <c r="J67" s="126"/>
      <c r="K67" s="24">
        <f t="shared" si="0"/>
        <v>1.5</v>
      </c>
      <c r="L67" s="20" cm="1">
        <f t="array" aca="1" ref="L67" ca="1">_xlfn.SINGLE(INDIRECT("Presentation!" &amp; ADDRESS(SUMPRODUCT((Presentation!$B$3:$H$198=C67)*ROW(Presentation!$B$3:$H$198))-_xlfn.SINGLE(ROW(Presentation!$B$3:$H$198))+3,3)))</f>
        <v>7.3</v>
      </c>
      <c r="M67" s="20" t="e">
        <f ca="1">INDIRECT("FinalPrj!" &amp; ADDRESS(SUMPRODUCT((FinalPrj!$B$2:$L$198=C67)*ROW(FinalPrj!$B$2:$L$198))-ROW(FinalPrj!$B$2:$L$198)+2,2))</f>
        <v>#VALUE!</v>
      </c>
      <c r="N67" s="24">
        <f t="shared" ca="1" si="1"/>
        <v>0</v>
      </c>
      <c r="O67" s="25"/>
    </row>
    <row r="68" spans="1:15" s="21" customFormat="1" x14ac:dyDescent="0.25">
      <c r="B68" s="88">
        <v>59</v>
      </c>
      <c r="C68" s="79">
        <v>2101060008</v>
      </c>
      <c r="D68" s="80" t="s">
        <v>1322</v>
      </c>
      <c r="E68" s="81" t="s">
        <v>565</v>
      </c>
      <c r="F68" s="127">
        <v>8</v>
      </c>
      <c r="G68" s="125">
        <v>8</v>
      </c>
      <c r="H68" s="125"/>
      <c r="I68" s="125"/>
      <c r="J68" s="126"/>
      <c r="K68" s="24">
        <f t="shared" si="0"/>
        <v>2</v>
      </c>
      <c r="L68" s="20" cm="1">
        <f t="array" aca="1" ref="L68" ca="1">_xlfn.SINGLE(INDIRECT("Presentation!" &amp; ADDRESS(SUMPRODUCT((Presentation!$B$3:$H$198=C68)*ROW(Presentation!$B$3:$H$198))-_xlfn.SINGLE(ROW(Presentation!$B$3:$H$198))+3,3)))</f>
        <v>5.7</v>
      </c>
      <c r="M68" s="20" t="e">
        <f ca="1">INDIRECT("FinalPrj!" &amp; ADDRESS(SUMPRODUCT((FinalPrj!$B$2:$L$198=C68)*ROW(FinalPrj!$B$2:$L$198))-ROW(FinalPrj!$B$2:$L$198)+2,2))</f>
        <v>#VALUE!</v>
      </c>
      <c r="N68" s="24">
        <f t="shared" ca="1" si="1"/>
        <v>0</v>
      </c>
      <c r="O68" s="25"/>
    </row>
    <row r="69" spans="1:15" s="21" customFormat="1" x14ac:dyDescent="0.25">
      <c r="B69" s="88">
        <v>60</v>
      </c>
      <c r="C69" s="79">
        <v>2101060018</v>
      </c>
      <c r="D69" s="80" t="s">
        <v>45</v>
      </c>
      <c r="E69" s="81" t="s">
        <v>562</v>
      </c>
      <c r="F69" s="127">
        <v>8</v>
      </c>
      <c r="G69" s="125">
        <v>8</v>
      </c>
      <c r="H69" s="125">
        <v>8</v>
      </c>
      <c r="I69" s="125">
        <v>8</v>
      </c>
      <c r="J69" s="126">
        <v>8</v>
      </c>
      <c r="K69" s="24">
        <f t="shared" si="0"/>
        <v>8</v>
      </c>
      <c r="L69" s="20" cm="1">
        <f t="array" aca="1" ref="L69" ca="1">_xlfn.SINGLE(INDIRECT("Presentation!" &amp; ADDRESS(SUMPRODUCT((Presentation!$B$3:$H$198=C69)*ROW(Presentation!$B$3:$H$198))-_xlfn.SINGLE(ROW(Presentation!$B$3:$H$198))+3,3)))</f>
        <v>0</v>
      </c>
      <c r="M69" s="20" t="e">
        <f ca="1">INDIRECT("FinalPrj!" &amp; ADDRESS(SUMPRODUCT((FinalPrj!$B$2:$L$198=C69)*ROW(FinalPrj!$B$2:$L$198))-ROW(FinalPrj!$B$2:$L$198)+2,2))</f>
        <v>#VALUE!</v>
      </c>
      <c r="N69" s="24">
        <f t="shared" ca="1" si="1"/>
        <v>0</v>
      </c>
      <c r="O69" s="25"/>
    </row>
    <row r="70" spans="1:15" s="21" customFormat="1" x14ac:dyDescent="0.25">
      <c r="B70" s="88">
        <v>61</v>
      </c>
      <c r="C70" s="79">
        <v>2101060019</v>
      </c>
      <c r="D70" s="80" t="s">
        <v>1464</v>
      </c>
      <c r="E70" s="81" t="s">
        <v>565</v>
      </c>
      <c r="F70" s="127"/>
      <c r="G70" s="125">
        <v>9</v>
      </c>
      <c r="H70" s="125">
        <v>7.5</v>
      </c>
      <c r="I70" s="125">
        <v>8</v>
      </c>
      <c r="J70" s="126"/>
      <c r="K70" s="24">
        <f t="shared" si="0"/>
        <v>6.1</v>
      </c>
      <c r="L70" s="20" cm="1">
        <f t="array" aca="1" ref="L70" ca="1">_xlfn.SINGLE(INDIRECT("Presentation!" &amp; ADDRESS(SUMPRODUCT((Presentation!$B$3:$H$198=C70)*ROW(Presentation!$B$3:$H$198))-_xlfn.SINGLE(ROW(Presentation!$B$3:$H$198))+3,3)))</f>
        <v>5.7</v>
      </c>
      <c r="M70" s="20" t="e">
        <f ca="1">INDIRECT("FinalPrj!" &amp; ADDRESS(SUMPRODUCT((FinalPrj!$B$2:$L$198=C70)*ROW(FinalPrj!$B$2:$L$198))-ROW(FinalPrj!$B$2:$L$198)+2,2))</f>
        <v>#VALUE!</v>
      </c>
      <c r="N70" s="24">
        <f t="shared" ca="1" si="1"/>
        <v>0</v>
      </c>
      <c r="O70" s="25"/>
    </row>
    <row r="71" spans="1:15" s="21" customFormat="1" x14ac:dyDescent="0.25">
      <c r="B71" s="88">
        <v>62</v>
      </c>
      <c r="C71" s="79">
        <v>2101060025</v>
      </c>
      <c r="D71" s="80" t="s">
        <v>1323</v>
      </c>
      <c r="E71" s="81" t="s">
        <v>565</v>
      </c>
      <c r="F71" s="127"/>
      <c r="G71" s="125">
        <v>9</v>
      </c>
      <c r="H71" s="125">
        <v>8</v>
      </c>
      <c r="I71" s="125"/>
      <c r="J71" s="126"/>
      <c r="K71" s="24">
        <f t="shared" si="0"/>
        <v>4.3</v>
      </c>
      <c r="L71" s="20" cm="1">
        <f t="array" aca="1" ref="L71" ca="1">_xlfn.SINGLE(INDIRECT("Presentation!" &amp; ADDRESS(SUMPRODUCT((Presentation!$B$3:$H$198=C71)*ROW(Presentation!$B$3:$H$198))-_xlfn.SINGLE(ROW(Presentation!$B$3:$H$198))+3,3)))</f>
        <v>5.7</v>
      </c>
      <c r="M71" s="20" t="e">
        <f ca="1">INDIRECT("FinalPrj!" &amp; ADDRESS(SUMPRODUCT((FinalPrj!$B$2:$L$198=C71)*ROW(FinalPrj!$B$2:$L$198))-ROW(FinalPrj!$B$2:$L$198)+2,2))</f>
        <v>#VALUE!</v>
      </c>
      <c r="N71" s="24">
        <f t="shared" ca="1" si="1"/>
        <v>0</v>
      </c>
      <c r="O71" s="25"/>
    </row>
    <row r="72" spans="1:15" s="21" customFormat="1" x14ac:dyDescent="0.25">
      <c r="B72" s="88">
        <v>63</v>
      </c>
      <c r="C72" s="79">
        <v>2101060037</v>
      </c>
      <c r="D72" s="80" t="s">
        <v>1467</v>
      </c>
      <c r="E72" s="81" t="s">
        <v>562</v>
      </c>
      <c r="F72" s="127"/>
      <c r="G72" s="125">
        <v>8</v>
      </c>
      <c r="H72" s="125"/>
      <c r="I72" s="125"/>
      <c r="J72" s="126"/>
      <c r="K72" s="24">
        <f t="shared" si="0"/>
        <v>2</v>
      </c>
      <c r="L72" s="20" cm="1">
        <f t="array" aca="1" ref="L72" ca="1">_xlfn.SINGLE(INDIRECT("Presentation!" &amp; ADDRESS(SUMPRODUCT((Presentation!$B$3:$H$198=C72)*ROW(Presentation!$B$3:$H$198))-_xlfn.SINGLE(ROW(Presentation!$B$3:$H$198))+3,3)))</f>
        <v>4.4000000000000004</v>
      </c>
      <c r="M72" s="20" t="e">
        <f ca="1">INDIRECT("FinalPrj!" &amp; ADDRESS(SUMPRODUCT((FinalPrj!$B$2:$L$198=C72)*ROW(FinalPrj!$B$2:$L$198))-ROW(FinalPrj!$B$2:$L$198)+2,2))</f>
        <v>#VALUE!</v>
      </c>
      <c r="N72" s="24">
        <f t="shared" ca="1" si="1"/>
        <v>0</v>
      </c>
      <c r="O72" s="25"/>
    </row>
    <row r="73" spans="1:15" s="21" customFormat="1" x14ac:dyDescent="0.25">
      <c r="B73" s="88">
        <v>64</v>
      </c>
      <c r="C73" s="79">
        <v>2101060055</v>
      </c>
      <c r="D73" s="80" t="s">
        <v>1469</v>
      </c>
      <c r="E73" s="81" t="s">
        <v>565</v>
      </c>
      <c r="F73" s="127"/>
      <c r="G73" s="125">
        <v>6</v>
      </c>
      <c r="H73" s="125"/>
      <c r="I73" s="125"/>
      <c r="J73" s="126"/>
      <c r="K73" s="24">
        <f t="shared" si="0"/>
        <v>1.5</v>
      </c>
      <c r="L73" s="20" cm="1">
        <f t="array" aca="1" ref="L73" ca="1">_xlfn.SINGLE(INDIRECT("Presentation!" &amp; ADDRESS(SUMPRODUCT((Presentation!$B$3:$H$198=C73)*ROW(Presentation!$B$3:$H$198))-_xlfn.SINGLE(ROW(Presentation!$B$3:$H$198))+3,3)))</f>
        <v>0</v>
      </c>
      <c r="M73" s="20" t="e">
        <f ca="1">INDIRECT("FinalPrj!" &amp; ADDRESS(SUMPRODUCT((FinalPrj!$B$2:$L$198=C73)*ROW(FinalPrj!$B$2:$L$198))-ROW(FinalPrj!$B$2:$L$198)+2,2))</f>
        <v>#VALUE!</v>
      </c>
      <c r="N73" s="24">
        <f t="shared" ca="1" si="1"/>
        <v>0</v>
      </c>
      <c r="O73" s="25"/>
    </row>
    <row r="74" spans="1:15" s="21" customFormat="1" x14ac:dyDescent="0.25">
      <c r="B74" s="88">
        <v>65</v>
      </c>
      <c r="C74" s="79">
        <v>2101060064</v>
      </c>
      <c r="D74" s="80" t="s">
        <v>1471</v>
      </c>
      <c r="E74" s="81" t="s">
        <v>562</v>
      </c>
      <c r="F74" s="127"/>
      <c r="G74" s="125">
        <v>6.5</v>
      </c>
      <c r="H74" s="125">
        <v>8</v>
      </c>
      <c r="I74" s="125"/>
      <c r="J74" s="126"/>
      <c r="K74" s="24">
        <f t="shared" si="0"/>
        <v>3.6</v>
      </c>
      <c r="L74" s="20" cm="1">
        <f t="array" aca="1" ref="L74" ca="1">_xlfn.SINGLE(INDIRECT("Presentation!" &amp; ADDRESS(SUMPRODUCT((Presentation!$B$3:$H$198=C74)*ROW(Presentation!$B$3:$H$198))-_xlfn.SINGLE(ROW(Presentation!$B$3:$H$198))+3,3)))</f>
        <v>4.4000000000000004</v>
      </c>
      <c r="M74" s="20" t="e">
        <f ca="1">INDIRECT("FinalPrj!" &amp; ADDRESS(SUMPRODUCT((FinalPrj!$B$2:$L$198=C74)*ROW(FinalPrj!$B$2:$L$198))-ROW(FinalPrj!$B$2:$L$198)+2,2))</f>
        <v>#VALUE!</v>
      </c>
      <c r="N74" s="24">
        <f t="shared" ca="1" si="1"/>
        <v>0</v>
      </c>
      <c r="O74" s="25"/>
    </row>
    <row r="75" spans="1:15" s="21" customFormat="1" x14ac:dyDescent="0.25">
      <c r="A75" s="53"/>
      <c r="B75" s="88">
        <v>66</v>
      </c>
      <c r="C75" s="79">
        <v>2101060074</v>
      </c>
      <c r="D75" s="80" t="s">
        <v>1473</v>
      </c>
      <c r="E75" s="81" t="s">
        <v>538</v>
      </c>
      <c r="F75" s="127"/>
      <c r="G75" s="125">
        <v>6</v>
      </c>
      <c r="H75" s="125"/>
      <c r="I75" s="125"/>
      <c r="J75" s="126"/>
      <c r="K75" s="24">
        <f t="shared" ref="K75:K138" si="2">ROUND((G75+H75+I75+J75)/4,1)</f>
        <v>1.5</v>
      </c>
      <c r="L75" s="20" cm="1">
        <f t="array" aca="1" ref="L75" ca="1">_xlfn.SINGLE(INDIRECT("Presentation!" &amp; ADDRESS(SUMPRODUCT((Presentation!$B$3:$H$198=C75)*ROW(Presentation!$B$3:$H$198))-_xlfn.SINGLE(ROW(Presentation!$B$3:$H$198))+3,3)))</f>
        <v>6.6</v>
      </c>
      <c r="M75" s="20" t="e">
        <f ca="1">INDIRECT("FinalPrj!" &amp; ADDRESS(SUMPRODUCT((FinalPrj!$B$2:$L$198=C75)*ROW(FinalPrj!$B$2:$L$198))-ROW(FinalPrj!$B$2:$L$198)+2,2))</f>
        <v>#VALUE!</v>
      </c>
      <c r="N75" s="24">
        <f t="shared" ref="N75:N108" ca="1" si="3">IF(ISNUMBER(ROUND((L75*2+M75*4)/6,1)),ROUND((L75*2+M75*4)/6+$Q$9,1),0)</f>
        <v>0</v>
      </c>
      <c r="O75" s="25"/>
    </row>
    <row r="76" spans="1:15" s="21" customFormat="1" x14ac:dyDescent="0.25">
      <c r="B76" s="88">
        <v>67</v>
      </c>
      <c r="C76" s="79">
        <v>2201040024</v>
      </c>
      <c r="D76" s="80" t="s">
        <v>1475</v>
      </c>
      <c r="E76" s="81" t="s">
        <v>1476</v>
      </c>
      <c r="F76" s="127"/>
      <c r="G76" s="125">
        <v>5</v>
      </c>
      <c r="H76" s="125">
        <v>7</v>
      </c>
      <c r="I76" s="125"/>
      <c r="J76" s="126"/>
      <c r="K76" s="24">
        <f t="shared" si="2"/>
        <v>3</v>
      </c>
      <c r="L76" s="20" cm="1">
        <f t="array" aca="1" ref="L76" ca="1">_xlfn.SINGLE(INDIRECT("Presentation!" &amp; ADDRESS(SUMPRODUCT((Presentation!$B$3:$H$198=C76)*ROW(Presentation!$B$3:$H$198))-_xlfn.SINGLE(ROW(Presentation!$B$3:$H$198))+3,3)))</f>
        <v>7.3</v>
      </c>
      <c r="M76" s="20" t="e">
        <f ca="1">INDIRECT("FinalPrj!" &amp; ADDRESS(SUMPRODUCT((FinalPrj!$B$2:$L$198=C76)*ROW(FinalPrj!$B$2:$L$198))-ROW(FinalPrj!$B$2:$L$198)+2,2))</f>
        <v>#VALUE!</v>
      </c>
      <c r="N76" s="24">
        <f t="shared" ca="1" si="3"/>
        <v>0</v>
      </c>
      <c r="O76" s="25"/>
    </row>
    <row r="77" spans="1:15" s="21" customFormat="1" x14ac:dyDescent="0.25">
      <c r="B77" s="88">
        <v>68</v>
      </c>
      <c r="C77" s="79">
        <v>2201040083</v>
      </c>
      <c r="D77" s="80" t="s">
        <v>1478</v>
      </c>
      <c r="E77" s="81" t="s">
        <v>1476</v>
      </c>
      <c r="F77" s="127">
        <v>8</v>
      </c>
      <c r="G77" s="125">
        <v>8</v>
      </c>
      <c r="H77" s="125">
        <v>8</v>
      </c>
      <c r="I77" s="125"/>
      <c r="J77" s="126"/>
      <c r="K77" s="24">
        <f t="shared" si="2"/>
        <v>4</v>
      </c>
      <c r="L77" s="20" cm="1">
        <f t="array" aca="1" ref="L77" ca="1">_xlfn.SINGLE(INDIRECT("Presentation!" &amp; ADDRESS(SUMPRODUCT((Presentation!$B$3:$H$198=C77)*ROW(Presentation!$B$3:$H$198))-_xlfn.SINGLE(ROW(Presentation!$B$3:$H$198))+3,3)))</f>
        <v>7.3</v>
      </c>
      <c r="M77" s="20" t="e">
        <f ca="1">INDIRECT("FinalPrj!" &amp; ADDRESS(SUMPRODUCT((FinalPrj!$B$2:$L$198=C77)*ROW(FinalPrj!$B$2:$L$198))-ROW(FinalPrj!$B$2:$L$198)+2,2))</f>
        <v>#VALUE!</v>
      </c>
      <c r="N77" s="24">
        <f t="shared" ca="1" si="3"/>
        <v>0</v>
      </c>
      <c r="O77" s="25"/>
    </row>
    <row r="78" spans="1:15" s="21" customFormat="1" x14ac:dyDescent="0.25">
      <c r="B78" s="88">
        <v>69</v>
      </c>
      <c r="C78" s="79">
        <v>2201040149</v>
      </c>
      <c r="D78" s="80" t="s">
        <v>1480</v>
      </c>
      <c r="E78" s="81" t="s">
        <v>1476</v>
      </c>
      <c r="F78" s="127"/>
      <c r="G78" s="125">
        <v>6</v>
      </c>
      <c r="H78" s="125">
        <v>7</v>
      </c>
      <c r="I78" s="125"/>
      <c r="J78" s="126"/>
      <c r="K78" s="24">
        <f t="shared" si="2"/>
        <v>3.3</v>
      </c>
      <c r="L78" s="20" cm="1">
        <f t="array" aca="1" ref="L78" ca="1">_xlfn.SINGLE(INDIRECT("Presentation!" &amp; ADDRESS(SUMPRODUCT((Presentation!$B$3:$H$198=C78)*ROW(Presentation!$B$3:$H$198))-_xlfn.SINGLE(ROW(Presentation!$B$3:$H$198))+3,3)))</f>
        <v>5.6</v>
      </c>
      <c r="M78" s="20" t="e">
        <f ca="1">INDIRECT("FinalPrj!" &amp; ADDRESS(SUMPRODUCT((FinalPrj!$B$2:$L$198=C78)*ROW(FinalPrj!$B$2:$L$198))-ROW(FinalPrj!$B$2:$L$198)+2,2))</f>
        <v>#VALUE!</v>
      </c>
      <c r="N78" s="24">
        <f t="shared" ca="1" si="3"/>
        <v>0</v>
      </c>
      <c r="O78" s="25"/>
    </row>
    <row r="79" spans="1:15" s="21" customFormat="1" x14ac:dyDescent="0.25">
      <c r="B79" s="88">
        <v>70</v>
      </c>
      <c r="C79" s="79">
        <v>2201040154</v>
      </c>
      <c r="D79" s="80" t="s">
        <v>1482</v>
      </c>
      <c r="E79" s="81" t="s">
        <v>1476</v>
      </c>
      <c r="F79" s="127"/>
      <c r="G79" s="125"/>
      <c r="H79" s="125"/>
      <c r="I79" s="125"/>
      <c r="J79" s="126"/>
      <c r="K79" s="24">
        <f t="shared" si="2"/>
        <v>0</v>
      </c>
      <c r="L79" s="20" cm="1">
        <f t="array" aca="1" ref="L79" ca="1">_xlfn.SINGLE(INDIRECT("Presentation!" &amp; ADDRESS(SUMPRODUCT((Presentation!$B$3:$H$198=C79)*ROW(Presentation!$B$3:$H$198))-_xlfn.SINGLE(ROW(Presentation!$B$3:$H$198))+3,3)))</f>
        <v>7.3</v>
      </c>
      <c r="M79" s="20" t="e">
        <f ca="1">INDIRECT("FinalPrj!" &amp; ADDRESS(SUMPRODUCT((FinalPrj!$B$2:$L$198=C79)*ROW(FinalPrj!$B$2:$L$198))-ROW(FinalPrj!$B$2:$L$198)+2,2))</f>
        <v>#VALUE!</v>
      </c>
      <c r="N79" s="24">
        <f t="shared" ca="1" si="3"/>
        <v>0</v>
      </c>
      <c r="O79" s="25"/>
    </row>
    <row r="80" spans="1:15" s="21" customFormat="1" x14ac:dyDescent="0.25">
      <c r="B80" s="88">
        <v>71</v>
      </c>
      <c r="C80" s="79">
        <v>2201060077</v>
      </c>
      <c r="D80" s="80" t="s">
        <v>1484</v>
      </c>
      <c r="E80" s="81" t="s">
        <v>1382</v>
      </c>
      <c r="F80" s="127">
        <v>8</v>
      </c>
      <c r="G80" s="128">
        <v>7.5</v>
      </c>
      <c r="H80" s="128">
        <v>8</v>
      </c>
      <c r="I80" s="125"/>
      <c r="J80" s="126"/>
      <c r="K80" s="24">
        <f t="shared" si="2"/>
        <v>3.9</v>
      </c>
      <c r="L80" s="20" cm="1">
        <f t="array" aca="1" ref="L80" ca="1">_xlfn.SINGLE(INDIRECT("Presentation!" &amp; ADDRESS(SUMPRODUCT((Presentation!$B$3:$H$198=C80)*ROW(Presentation!$B$3:$H$198))-_xlfn.SINGLE(ROW(Presentation!$B$3:$H$198))+3,3)))</f>
        <v>7.1</v>
      </c>
      <c r="M80" s="20" t="e">
        <f ca="1">INDIRECT("FinalPrj!" &amp; ADDRESS(SUMPRODUCT((FinalPrj!$B$2:$L$198=C80)*ROW(FinalPrj!$B$2:$L$198))-ROW(FinalPrj!$B$2:$L$198)+2,2))</f>
        <v>#VALUE!</v>
      </c>
      <c r="N80" s="24">
        <f t="shared" ca="1" si="3"/>
        <v>0</v>
      </c>
      <c r="O80" s="25"/>
    </row>
    <row r="81" spans="1:15" s="21" customFormat="1" x14ac:dyDescent="0.25">
      <c r="B81" s="88">
        <v>72</v>
      </c>
      <c r="C81" s="79" t="s">
        <v>1485</v>
      </c>
      <c r="D81" s="80" t="s">
        <v>1486</v>
      </c>
      <c r="E81" s="81" t="s">
        <v>1385</v>
      </c>
      <c r="F81" s="127">
        <v>10</v>
      </c>
      <c r="G81" s="125">
        <v>9</v>
      </c>
      <c r="H81" s="125"/>
      <c r="I81" s="125"/>
      <c r="J81" s="126"/>
      <c r="K81" s="24">
        <f t="shared" si="2"/>
        <v>2.2999999999999998</v>
      </c>
      <c r="L81" s="20" cm="1">
        <f t="array" aca="1" ref="L81" ca="1">_xlfn.SINGLE(INDIRECT("Presentation!" &amp; ADDRESS(SUMPRODUCT((Presentation!$B$3:$H$198=C81)*ROW(Presentation!$B$3:$H$198))-_xlfn.SINGLE(ROW(Presentation!$B$3:$H$198))+3,3)))</f>
        <v>0</v>
      </c>
      <c r="M81" s="20" t="e">
        <f ca="1">INDIRECT("FinalPrj!" &amp; ADDRESS(SUMPRODUCT((FinalPrj!$B$2:$L$198=C81)*ROW(FinalPrj!$B$2:$L$198))-ROW(FinalPrj!$B$2:$L$198)+2,2))</f>
        <v>#VALUE!</v>
      </c>
      <c r="N81" s="24">
        <f t="shared" ca="1" si="3"/>
        <v>0</v>
      </c>
      <c r="O81" s="25"/>
    </row>
    <row r="82" spans="1:15" s="21" customFormat="1" x14ac:dyDescent="0.25">
      <c r="A82" s="54" t="s">
        <v>622</v>
      </c>
      <c r="B82" s="88">
        <v>73</v>
      </c>
      <c r="C82" s="85">
        <v>1801040210</v>
      </c>
      <c r="D82" s="86" t="s">
        <v>593</v>
      </c>
      <c r="E82" s="87" t="s">
        <v>145</v>
      </c>
      <c r="F82" s="127"/>
      <c r="G82" s="125"/>
      <c r="H82" s="125"/>
      <c r="I82" s="125"/>
      <c r="J82" s="126"/>
      <c r="K82" s="24">
        <f t="shared" si="2"/>
        <v>0</v>
      </c>
      <c r="L82" s="20" t="e" cm="1">
        <f t="array" aca="1" ref="L82" ca="1">_xlfn.SINGLE(INDIRECT("Presentation!" &amp; ADDRESS(SUMPRODUCT((Presentation!$B$3:$H$198=C82)*ROW(Presentation!$B$3:$H$198))-_xlfn.SINGLE(ROW(Presentation!$B$3:$H$198))+3,3)))</f>
        <v>#VALUE!</v>
      </c>
      <c r="M82" s="20" t="e">
        <f ca="1">INDIRECT("FinalPrj!" &amp; ADDRESS(SUMPRODUCT((FinalPrj!$B$2:$L$198=C82)*ROW(FinalPrj!$B$2:$L$198))-ROW(FinalPrj!$B$2:$L$198)+2,2))</f>
        <v>#VALUE!</v>
      </c>
      <c r="N82" s="24">
        <f t="shared" ca="1" si="3"/>
        <v>0</v>
      </c>
      <c r="O82" s="25"/>
    </row>
    <row r="83" spans="1:15" s="21" customFormat="1" x14ac:dyDescent="0.25">
      <c r="B83" s="88">
        <v>74</v>
      </c>
      <c r="C83" s="85">
        <v>2001040133</v>
      </c>
      <c r="D83" s="86" t="s">
        <v>533</v>
      </c>
      <c r="E83" s="87" t="s">
        <v>30</v>
      </c>
      <c r="F83" s="127"/>
      <c r="G83" s="125"/>
      <c r="H83" s="125"/>
      <c r="I83" s="125"/>
      <c r="J83" s="126"/>
      <c r="K83" s="24">
        <f t="shared" si="2"/>
        <v>0</v>
      </c>
      <c r="L83" s="20" t="e" cm="1">
        <f t="array" aca="1" ref="L83" ca="1">_xlfn.SINGLE(INDIRECT("Presentation!" &amp; ADDRESS(SUMPRODUCT((Presentation!$B$3:$H$198=C83)*ROW(Presentation!$B$3:$H$198))-_xlfn.SINGLE(ROW(Presentation!$B$3:$H$198))+3,3)))</f>
        <v>#VALUE!</v>
      </c>
      <c r="M83" s="20" t="e">
        <f ca="1">INDIRECT("FinalPrj!" &amp; ADDRESS(SUMPRODUCT((FinalPrj!$B$2:$L$198=C83)*ROW(FinalPrj!$B$2:$L$198))-ROW(FinalPrj!$B$2:$L$198)+2,2))</f>
        <v>#VALUE!</v>
      </c>
      <c r="N83" s="24">
        <f t="shared" ca="1" si="3"/>
        <v>0</v>
      </c>
      <c r="O83" s="25"/>
    </row>
    <row r="84" spans="1:15" s="21" customFormat="1" x14ac:dyDescent="0.25">
      <c r="B84" s="88">
        <v>75</v>
      </c>
      <c r="C84" s="85">
        <v>2001060007</v>
      </c>
      <c r="D84" s="86" t="s">
        <v>1353</v>
      </c>
      <c r="E84" s="87" t="s">
        <v>35</v>
      </c>
      <c r="F84" s="127"/>
      <c r="G84" s="125"/>
      <c r="H84" s="125"/>
      <c r="I84" s="125"/>
      <c r="J84" s="126"/>
      <c r="K84" s="24">
        <f t="shared" si="2"/>
        <v>0</v>
      </c>
      <c r="L84" s="20" cm="1">
        <f t="array" aca="1" ref="L84" ca="1">_xlfn.SINGLE(INDIRECT("Presentation!" &amp; ADDRESS(SUMPRODUCT((Presentation!$B$3:$H$198=C84)*ROW(Presentation!$B$3:$H$198))-_xlfn.SINGLE(ROW(Presentation!$B$3:$H$198))+3,3)))</f>
        <v>0</v>
      </c>
      <c r="M84" s="20" t="e">
        <f ca="1">INDIRECT("FinalPrj!" &amp; ADDRESS(SUMPRODUCT((FinalPrj!$B$2:$L$198=C84)*ROW(FinalPrj!$B$2:$L$198))-ROW(FinalPrj!$B$2:$L$198)+2,2))</f>
        <v>#VALUE!</v>
      </c>
      <c r="N84" s="24">
        <f t="shared" ca="1" si="3"/>
        <v>0</v>
      </c>
      <c r="O84" s="25"/>
    </row>
    <row r="85" spans="1:15" s="21" customFormat="1" x14ac:dyDescent="0.25">
      <c r="B85" s="88">
        <v>76</v>
      </c>
      <c r="C85" s="85">
        <v>2101040045</v>
      </c>
      <c r="D85" s="86" t="s">
        <v>1335</v>
      </c>
      <c r="E85" s="87" t="s">
        <v>555</v>
      </c>
      <c r="F85" s="127">
        <v>10</v>
      </c>
      <c r="G85" s="125">
        <v>8</v>
      </c>
      <c r="H85" s="125">
        <v>8</v>
      </c>
      <c r="I85" s="125"/>
      <c r="J85" s="126"/>
      <c r="K85" s="24">
        <f t="shared" si="2"/>
        <v>4</v>
      </c>
      <c r="L85" s="20" cm="1">
        <f t="array" aca="1" ref="L85" ca="1">_xlfn.SINGLE(INDIRECT("Presentation!" &amp; ADDRESS(SUMPRODUCT((Presentation!$B$3:$H$198=C85)*ROW(Presentation!$B$3:$H$198))-_xlfn.SINGLE(ROW(Presentation!$B$3:$H$198))+3,3)))</f>
        <v>4</v>
      </c>
      <c r="M85" s="20" t="e">
        <f ca="1">INDIRECT("FinalPrj!" &amp; ADDRESS(SUMPRODUCT((FinalPrj!$B$2:$L$198=C85)*ROW(FinalPrj!$B$2:$L$198))-ROW(FinalPrj!$B$2:$L$198)+2,2))</f>
        <v>#VALUE!</v>
      </c>
      <c r="N85" s="24">
        <f t="shared" ca="1" si="3"/>
        <v>0</v>
      </c>
      <c r="O85" s="25"/>
    </row>
    <row r="86" spans="1:15" s="21" customFormat="1" x14ac:dyDescent="0.25">
      <c r="B86" s="88">
        <v>77</v>
      </c>
      <c r="C86" s="85">
        <v>2101040053</v>
      </c>
      <c r="D86" s="86" t="s">
        <v>1343</v>
      </c>
      <c r="E86" s="87" t="s">
        <v>540</v>
      </c>
      <c r="F86" s="127"/>
      <c r="G86" s="125">
        <v>7</v>
      </c>
      <c r="H86" s="125">
        <v>7</v>
      </c>
      <c r="I86" s="125">
        <v>8</v>
      </c>
      <c r="J86" s="126"/>
      <c r="K86" s="24">
        <f t="shared" si="2"/>
        <v>5.5</v>
      </c>
      <c r="L86" s="20" cm="1">
        <f t="array" aca="1" ref="L86" ca="1">_xlfn.SINGLE(INDIRECT("Presentation!" &amp; ADDRESS(SUMPRODUCT((Presentation!$B$3:$H$198=C86)*ROW(Presentation!$B$3:$H$198))-_xlfn.SINGLE(ROW(Presentation!$B$3:$H$198))+3,3)))</f>
        <v>4</v>
      </c>
      <c r="M86" s="20" t="e">
        <f ca="1">INDIRECT("FinalPrj!" &amp; ADDRESS(SUMPRODUCT((FinalPrj!$B$2:$L$198=C86)*ROW(FinalPrj!$B$2:$L$198))-ROW(FinalPrj!$B$2:$L$198)+2,2))</f>
        <v>#VALUE!</v>
      </c>
      <c r="N86" s="24">
        <f t="shared" ca="1" si="3"/>
        <v>0</v>
      </c>
      <c r="O86" s="25"/>
    </row>
    <row r="87" spans="1:15" s="21" customFormat="1" x14ac:dyDescent="0.25">
      <c r="B87" s="88">
        <v>78</v>
      </c>
      <c r="C87" s="85">
        <v>2101040082</v>
      </c>
      <c r="D87" s="86" t="s">
        <v>1491</v>
      </c>
      <c r="E87" s="87" t="s">
        <v>555</v>
      </c>
      <c r="F87" s="127">
        <v>9</v>
      </c>
      <c r="G87" s="128">
        <v>9</v>
      </c>
      <c r="H87" s="125">
        <v>6</v>
      </c>
      <c r="I87" s="125">
        <v>7</v>
      </c>
      <c r="J87" s="126"/>
      <c r="K87" s="24">
        <f t="shared" si="2"/>
        <v>5.5</v>
      </c>
      <c r="L87" s="20" cm="1">
        <f t="array" aca="1" ref="L87" ca="1">_xlfn.SINGLE(INDIRECT("Presentation!" &amp; ADDRESS(SUMPRODUCT((Presentation!$B$3:$H$198=C87)*ROW(Presentation!$B$3:$H$198))-_xlfn.SINGLE(ROW(Presentation!$B$3:$H$198))+3,3)))</f>
        <v>4</v>
      </c>
      <c r="M87" s="20" t="e">
        <f ca="1">INDIRECT("FinalPrj!" &amp; ADDRESS(SUMPRODUCT((FinalPrj!$B$2:$L$198=C87)*ROW(FinalPrj!$B$2:$L$198))-ROW(FinalPrj!$B$2:$L$198)+2,2))</f>
        <v>#VALUE!</v>
      </c>
      <c r="N87" s="24">
        <f t="shared" ca="1" si="3"/>
        <v>0</v>
      </c>
      <c r="O87" s="25"/>
    </row>
    <row r="88" spans="1:15" s="21" customFormat="1" x14ac:dyDescent="0.25">
      <c r="B88" s="88">
        <v>79</v>
      </c>
      <c r="C88" s="85">
        <v>2101040130</v>
      </c>
      <c r="D88" s="86" t="s">
        <v>612</v>
      </c>
      <c r="E88" s="87" t="s">
        <v>555</v>
      </c>
      <c r="F88" s="127"/>
      <c r="G88" s="125">
        <v>8</v>
      </c>
      <c r="H88" s="125">
        <v>5</v>
      </c>
      <c r="I88" s="125">
        <v>9</v>
      </c>
      <c r="J88" s="126"/>
      <c r="K88" s="24">
        <f t="shared" si="2"/>
        <v>5.5</v>
      </c>
      <c r="L88" s="20" cm="1">
        <f t="array" aca="1" ref="L88" ca="1">_xlfn.SINGLE(INDIRECT("Presentation!" &amp; ADDRESS(SUMPRODUCT((Presentation!$B$3:$H$198=C88)*ROW(Presentation!$B$3:$H$198))-_xlfn.SINGLE(ROW(Presentation!$B$3:$H$198))+3,3)))</f>
        <v>4</v>
      </c>
      <c r="M88" s="20" t="e">
        <f ca="1">INDIRECT("FinalPrj!" &amp; ADDRESS(SUMPRODUCT((FinalPrj!$B$2:$L$198=C88)*ROW(FinalPrj!$B$2:$L$198))-ROW(FinalPrj!$B$2:$L$198)+2,2))</f>
        <v>#VALUE!</v>
      </c>
      <c r="N88" s="24">
        <f t="shared" ca="1" si="3"/>
        <v>0</v>
      </c>
      <c r="O88" s="25"/>
    </row>
    <row r="89" spans="1:15" s="21" customFormat="1" x14ac:dyDescent="0.25">
      <c r="B89" s="88">
        <v>80</v>
      </c>
      <c r="C89" s="85">
        <v>2101040212</v>
      </c>
      <c r="D89" s="86" t="s">
        <v>1493</v>
      </c>
      <c r="E89" s="87" t="s">
        <v>534</v>
      </c>
      <c r="F89" s="127"/>
      <c r="G89" s="125"/>
      <c r="H89" s="125"/>
      <c r="I89" s="125"/>
      <c r="J89" s="126"/>
      <c r="K89" s="24">
        <f t="shared" si="2"/>
        <v>0</v>
      </c>
      <c r="L89" s="20" cm="1">
        <f t="array" aca="1" ref="L89" ca="1">_xlfn.SINGLE(INDIRECT("Presentation!" &amp; ADDRESS(SUMPRODUCT((Presentation!$B$3:$H$198=C89)*ROW(Presentation!$B$3:$H$198))-_xlfn.SINGLE(ROW(Presentation!$B$3:$H$198))+3,3)))</f>
        <v>4.3</v>
      </c>
      <c r="M89" s="20" t="e">
        <f ca="1">INDIRECT("FinalPrj!" &amp; ADDRESS(SUMPRODUCT((FinalPrj!$B$2:$L$198=C89)*ROW(FinalPrj!$B$2:$L$198))-ROW(FinalPrj!$B$2:$L$198)+2,2))</f>
        <v>#VALUE!</v>
      </c>
      <c r="N89" s="24">
        <f t="shared" ca="1" si="3"/>
        <v>0</v>
      </c>
      <c r="O89" s="25"/>
    </row>
    <row r="90" spans="1:15" s="21" customFormat="1" x14ac:dyDescent="0.25">
      <c r="B90" s="88">
        <v>81</v>
      </c>
      <c r="C90" s="85">
        <v>2101060011</v>
      </c>
      <c r="D90" s="86" t="s">
        <v>1346</v>
      </c>
      <c r="E90" s="87" t="s">
        <v>538</v>
      </c>
      <c r="F90" s="127"/>
      <c r="G90" s="125">
        <v>7</v>
      </c>
      <c r="H90" s="125">
        <v>7</v>
      </c>
      <c r="I90" s="125">
        <v>6</v>
      </c>
      <c r="J90" s="126"/>
      <c r="K90" s="24">
        <f t="shared" si="2"/>
        <v>5</v>
      </c>
      <c r="L90" s="20" cm="1">
        <f t="array" aca="1" ref="L90" ca="1">_xlfn.SINGLE(INDIRECT("Presentation!" &amp; ADDRESS(SUMPRODUCT((Presentation!$B$3:$H$198=C90)*ROW(Presentation!$B$3:$H$198))-_xlfn.SINGLE(ROW(Presentation!$B$3:$H$198))+3,3)))</f>
        <v>6.6</v>
      </c>
      <c r="M90" s="20" t="e">
        <f ca="1">INDIRECT("FinalPrj!" &amp; ADDRESS(SUMPRODUCT((FinalPrj!$B$2:$L$198=C90)*ROW(FinalPrj!$B$2:$L$198))-ROW(FinalPrj!$B$2:$L$198)+2,2))</f>
        <v>#VALUE!</v>
      </c>
      <c r="N90" s="24">
        <f t="shared" ca="1" si="3"/>
        <v>0</v>
      </c>
      <c r="O90" s="25"/>
    </row>
    <row r="91" spans="1:15" s="21" customFormat="1" x14ac:dyDescent="0.25">
      <c r="B91" s="88">
        <v>82</v>
      </c>
      <c r="C91" s="85">
        <v>2201040002</v>
      </c>
      <c r="D91" s="86" t="s">
        <v>1496</v>
      </c>
      <c r="E91" s="87" t="s">
        <v>1476</v>
      </c>
      <c r="F91" s="127"/>
      <c r="G91" s="125">
        <v>8</v>
      </c>
      <c r="H91" s="125">
        <v>9</v>
      </c>
      <c r="I91" s="125">
        <v>7</v>
      </c>
      <c r="J91" s="126"/>
      <c r="K91" s="24">
        <f t="shared" si="2"/>
        <v>6</v>
      </c>
      <c r="L91" s="20" cm="1">
        <f t="array" aca="1" ref="L91" ca="1">_xlfn.SINGLE(INDIRECT("Presentation!" &amp; ADDRESS(SUMPRODUCT((Presentation!$B$3:$H$198=C91)*ROW(Presentation!$B$3:$H$198))-_xlfn.SINGLE(ROW(Presentation!$B$3:$H$198))+3,3)))</f>
        <v>5.6</v>
      </c>
      <c r="M91" s="20" t="e">
        <f ca="1">INDIRECT("FinalPrj!" &amp; ADDRESS(SUMPRODUCT((FinalPrj!$B$2:$L$198=C91)*ROW(FinalPrj!$B$2:$L$198))-ROW(FinalPrj!$B$2:$L$198)+2,2))</f>
        <v>#VALUE!</v>
      </c>
      <c r="N91" s="24">
        <f t="shared" ca="1" si="3"/>
        <v>0</v>
      </c>
      <c r="O91" s="25"/>
    </row>
    <row r="92" spans="1:15" s="21" customFormat="1" x14ac:dyDescent="0.25">
      <c r="B92" s="88">
        <v>83</v>
      </c>
      <c r="C92" s="85">
        <v>2201040018</v>
      </c>
      <c r="D92" s="86" t="s">
        <v>1498</v>
      </c>
      <c r="E92" s="87" t="s">
        <v>1476</v>
      </c>
      <c r="F92" s="127">
        <v>8</v>
      </c>
      <c r="G92" s="125">
        <v>10</v>
      </c>
      <c r="H92" s="125">
        <v>9</v>
      </c>
      <c r="I92" s="125">
        <v>8</v>
      </c>
      <c r="J92" s="126">
        <v>8</v>
      </c>
      <c r="K92" s="24">
        <f t="shared" si="2"/>
        <v>8.8000000000000007</v>
      </c>
      <c r="L92" s="20" cm="1">
        <f t="array" aca="1" ref="L92" ca="1">_xlfn.SINGLE(INDIRECT("Presentation!" &amp; ADDRESS(SUMPRODUCT((Presentation!$B$3:$H$198=C92)*ROW(Presentation!$B$3:$H$198))-_xlfn.SINGLE(ROW(Presentation!$B$3:$H$198))+3,3)))</f>
        <v>5.6</v>
      </c>
      <c r="M92" s="20" t="e">
        <f ca="1">INDIRECT("FinalPrj!" &amp; ADDRESS(SUMPRODUCT((FinalPrj!$B$2:$L$198=C92)*ROW(FinalPrj!$B$2:$L$198))-ROW(FinalPrj!$B$2:$L$198)+2,2))</f>
        <v>#VALUE!</v>
      </c>
      <c r="N92" s="24">
        <f t="shared" ca="1" si="3"/>
        <v>0</v>
      </c>
      <c r="O92" s="25"/>
    </row>
    <row r="93" spans="1:15" s="21" customFormat="1" x14ac:dyDescent="0.25">
      <c r="B93" s="88">
        <v>84</v>
      </c>
      <c r="C93" s="85">
        <v>2201040025</v>
      </c>
      <c r="D93" s="86" t="s">
        <v>1500</v>
      </c>
      <c r="E93" s="87" t="s">
        <v>1385</v>
      </c>
      <c r="F93" s="127"/>
      <c r="G93" s="128">
        <v>5</v>
      </c>
      <c r="H93" s="128"/>
      <c r="I93" s="125"/>
      <c r="J93" s="126"/>
      <c r="K93" s="24">
        <f t="shared" si="2"/>
        <v>1.3</v>
      </c>
      <c r="L93" s="20" cm="1">
        <f t="array" aca="1" ref="L93" ca="1">_xlfn.SINGLE(INDIRECT("Presentation!" &amp; ADDRESS(SUMPRODUCT((Presentation!$B$3:$H$198=C93)*ROW(Presentation!$B$3:$H$198))-_xlfn.SINGLE(ROW(Presentation!$B$3:$H$198))+3,3)))</f>
        <v>0</v>
      </c>
      <c r="M93" s="20" t="e">
        <f ca="1">INDIRECT("FinalPrj!" &amp; ADDRESS(SUMPRODUCT((FinalPrj!$B$2:$L$198=C93)*ROW(FinalPrj!$B$2:$L$198))-ROW(FinalPrj!$B$2:$L$198)+2,2))</f>
        <v>#VALUE!</v>
      </c>
      <c r="N93" s="24">
        <f t="shared" ca="1" si="3"/>
        <v>0</v>
      </c>
      <c r="O93" s="25"/>
    </row>
    <row r="94" spans="1:15" s="21" customFormat="1" x14ac:dyDescent="0.25">
      <c r="B94" s="88">
        <v>85</v>
      </c>
      <c r="C94" s="85">
        <v>2201040038</v>
      </c>
      <c r="D94" s="86" t="s">
        <v>1502</v>
      </c>
      <c r="E94" s="87" t="s">
        <v>1395</v>
      </c>
      <c r="F94" s="127"/>
      <c r="G94" s="125">
        <v>7</v>
      </c>
      <c r="H94" s="125"/>
      <c r="I94" s="125"/>
      <c r="J94" s="126"/>
      <c r="K94" s="24">
        <f t="shared" si="2"/>
        <v>1.8</v>
      </c>
      <c r="L94" s="20" cm="1">
        <f t="array" aca="1" ref="L94" ca="1">_xlfn.SINGLE(INDIRECT("Presentation!" &amp; ADDRESS(SUMPRODUCT((Presentation!$B$3:$H$198=C94)*ROW(Presentation!$B$3:$H$198))-_xlfn.SINGLE(ROW(Presentation!$B$3:$H$198))+3,3)))</f>
        <v>7.3</v>
      </c>
      <c r="M94" s="20" t="e">
        <f ca="1">INDIRECT("FinalPrj!" &amp; ADDRESS(SUMPRODUCT((FinalPrj!$B$2:$L$198=C94)*ROW(FinalPrj!$B$2:$L$198))-ROW(FinalPrj!$B$2:$L$198)+2,2))</f>
        <v>#VALUE!</v>
      </c>
      <c r="N94" s="24">
        <f t="shared" ca="1" si="3"/>
        <v>0</v>
      </c>
      <c r="O94" s="25"/>
    </row>
    <row r="95" spans="1:15" s="21" customFormat="1" x14ac:dyDescent="0.25">
      <c r="B95" s="88">
        <v>86</v>
      </c>
      <c r="C95" s="85">
        <v>2201040046</v>
      </c>
      <c r="D95" s="86" t="s">
        <v>1504</v>
      </c>
      <c r="E95" s="87" t="s">
        <v>1385</v>
      </c>
      <c r="F95" s="127"/>
      <c r="G95" s="125"/>
      <c r="H95" s="125"/>
      <c r="I95" s="125"/>
      <c r="J95" s="126"/>
      <c r="K95" s="24">
        <f t="shared" si="2"/>
        <v>0</v>
      </c>
      <c r="L95" s="20" cm="1">
        <f t="array" aca="1" ref="L95" ca="1">_xlfn.SINGLE(INDIRECT("Presentation!" &amp; ADDRESS(SUMPRODUCT((Presentation!$B$3:$H$198=C95)*ROW(Presentation!$B$3:$H$198))-_xlfn.SINGLE(ROW(Presentation!$B$3:$H$198))+3,3)))</f>
        <v>0</v>
      </c>
      <c r="M95" s="20" t="e">
        <f ca="1">INDIRECT("FinalPrj!" &amp; ADDRESS(SUMPRODUCT((FinalPrj!$B$2:$L$198=C95)*ROW(FinalPrj!$B$2:$L$198))-ROW(FinalPrj!$B$2:$L$198)+2,2))</f>
        <v>#VALUE!</v>
      </c>
      <c r="N95" s="24">
        <f t="shared" ca="1" si="3"/>
        <v>0</v>
      </c>
      <c r="O95" s="25"/>
    </row>
    <row r="96" spans="1:15" s="21" customFormat="1" x14ac:dyDescent="0.25">
      <c r="B96" s="88">
        <v>87</v>
      </c>
      <c r="C96" s="85">
        <v>2201040061</v>
      </c>
      <c r="D96" s="86" t="s">
        <v>1506</v>
      </c>
      <c r="E96" s="87" t="s">
        <v>1507</v>
      </c>
      <c r="F96" s="127"/>
      <c r="G96" s="125">
        <v>8</v>
      </c>
      <c r="H96" s="125"/>
      <c r="I96" s="125"/>
      <c r="J96" s="126"/>
      <c r="K96" s="24">
        <f t="shared" si="2"/>
        <v>2</v>
      </c>
      <c r="L96" s="20" cm="1">
        <f t="array" aca="1" ref="L96" ca="1">_xlfn.SINGLE(INDIRECT("Presentation!" &amp; ADDRESS(SUMPRODUCT((Presentation!$B$3:$H$198=C96)*ROW(Presentation!$B$3:$H$198))-_xlfn.SINGLE(ROW(Presentation!$B$3:$H$198))+3,3)))</f>
        <v>7.2</v>
      </c>
      <c r="M96" s="20" t="e">
        <f ca="1">INDIRECT("FinalPrj!" &amp; ADDRESS(SUMPRODUCT((FinalPrj!$B$2:$L$198=C96)*ROW(FinalPrj!$B$2:$L$198))-ROW(FinalPrj!$B$2:$L$198)+2,2))</f>
        <v>#VALUE!</v>
      </c>
      <c r="N96" s="24">
        <f t="shared" ca="1" si="3"/>
        <v>0</v>
      </c>
      <c r="O96" s="25"/>
    </row>
    <row r="97" spans="2:15" s="21" customFormat="1" x14ac:dyDescent="0.25">
      <c r="B97" s="88">
        <v>88</v>
      </c>
      <c r="C97" s="85">
        <v>2201040072</v>
      </c>
      <c r="D97" s="86" t="s">
        <v>1509</v>
      </c>
      <c r="E97" s="87" t="s">
        <v>1476</v>
      </c>
      <c r="F97" s="127"/>
      <c r="G97" s="125">
        <v>7</v>
      </c>
      <c r="H97" s="125"/>
      <c r="I97" s="125"/>
      <c r="J97" s="126"/>
      <c r="K97" s="24">
        <f t="shared" si="2"/>
        <v>1.8</v>
      </c>
      <c r="L97" s="20" cm="1">
        <f t="array" aca="1" ref="L97" ca="1">_xlfn.SINGLE(INDIRECT("Presentation!" &amp; ADDRESS(SUMPRODUCT((Presentation!$B$3:$H$198=C97)*ROW(Presentation!$B$3:$H$198))-_xlfn.SINGLE(ROW(Presentation!$B$3:$H$198))+3,3)))</f>
        <v>7.3</v>
      </c>
      <c r="M97" s="20" t="e">
        <f ca="1">INDIRECT("FinalPrj!" &amp; ADDRESS(SUMPRODUCT((FinalPrj!$B$2:$L$198=C97)*ROW(FinalPrj!$B$2:$L$198))-ROW(FinalPrj!$B$2:$L$198)+2,2))</f>
        <v>#VALUE!</v>
      </c>
      <c r="N97" s="24">
        <f t="shared" ca="1" si="3"/>
        <v>0</v>
      </c>
      <c r="O97" s="25"/>
    </row>
    <row r="98" spans="2:15" s="21" customFormat="1" x14ac:dyDescent="0.25">
      <c r="B98" s="88">
        <v>89</v>
      </c>
      <c r="C98" s="85">
        <v>2201040085</v>
      </c>
      <c r="D98" s="86" t="s">
        <v>1511</v>
      </c>
      <c r="E98" s="87" t="s">
        <v>1388</v>
      </c>
      <c r="F98" s="127">
        <v>9</v>
      </c>
      <c r="G98" s="125">
        <v>9</v>
      </c>
      <c r="H98" s="125">
        <v>8</v>
      </c>
      <c r="I98" s="125">
        <v>8</v>
      </c>
      <c r="J98" s="126">
        <v>8</v>
      </c>
      <c r="K98" s="24">
        <f t="shared" si="2"/>
        <v>8.3000000000000007</v>
      </c>
      <c r="L98" s="20" cm="1">
        <f t="array" aca="1" ref="L98" ca="1">_xlfn.SINGLE(INDIRECT("Presentation!" &amp; ADDRESS(SUMPRODUCT((Presentation!$B$3:$H$198=C98)*ROW(Presentation!$B$3:$H$198))-_xlfn.SINGLE(ROW(Presentation!$B$3:$H$198))+3,3)))</f>
        <v>7.5</v>
      </c>
      <c r="M98" s="20" t="e">
        <f ca="1">INDIRECT("FinalPrj!" &amp; ADDRESS(SUMPRODUCT((FinalPrj!$B$2:$L$198=C98)*ROW(FinalPrj!$B$2:$L$198))-ROW(FinalPrj!$B$2:$L$198)+2,2))</f>
        <v>#VALUE!</v>
      </c>
      <c r="N98" s="24">
        <f t="shared" ca="1" si="3"/>
        <v>0</v>
      </c>
      <c r="O98" s="25"/>
    </row>
    <row r="99" spans="2:15" s="21" customFormat="1" x14ac:dyDescent="0.25">
      <c r="B99" s="88">
        <v>90</v>
      </c>
      <c r="C99" s="85">
        <v>2201040089</v>
      </c>
      <c r="D99" s="86" t="s">
        <v>1513</v>
      </c>
      <c r="E99" s="87" t="s">
        <v>1507</v>
      </c>
      <c r="F99" s="127">
        <v>9</v>
      </c>
      <c r="G99" s="125">
        <v>10</v>
      </c>
      <c r="H99" s="125">
        <v>9</v>
      </c>
      <c r="I99" s="125"/>
      <c r="J99" s="126"/>
      <c r="K99" s="24">
        <f t="shared" si="2"/>
        <v>4.8</v>
      </c>
      <c r="L99" s="20" cm="1">
        <f t="array" aca="1" ref="L99" ca="1">_xlfn.SINGLE(INDIRECT("Presentation!" &amp; ADDRESS(SUMPRODUCT((Presentation!$B$3:$H$198=C99)*ROW(Presentation!$B$3:$H$198))-_xlfn.SINGLE(ROW(Presentation!$B$3:$H$198))+3,3)))</f>
        <v>7.2</v>
      </c>
      <c r="M99" s="20" t="e">
        <f ca="1">INDIRECT("FinalPrj!" &amp; ADDRESS(SUMPRODUCT((FinalPrj!$B$2:$L$198=C99)*ROW(FinalPrj!$B$2:$L$198))-ROW(FinalPrj!$B$2:$L$198)+2,2))</f>
        <v>#VALUE!</v>
      </c>
      <c r="N99" s="24">
        <f t="shared" ca="1" si="3"/>
        <v>0</v>
      </c>
      <c r="O99" s="25"/>
    </row>
    <row r="100" spans="2:15" s="21" customFormat="1" x14ac:dyDescent="0.25">
      <c r="B100" s="88">
        <v>91</v>
      </c>
      <c r="C100" s="85">
        <v>2201040105</v>
      </c>
      <c r="D100" s="86" t="s">
        <v>1515</v>
      </c>
      <c r="E100" s="87" t="s">
        <v>1507</v>
      </c>
      <c r="F100" s="127">
        <v>9</v>
      </c>
      <c r="G100" s="125">
        <v>8</v>
      </c>
      <c r="H100" s="125"/>
      <c r="I100" s="125"/>
      <c r="J100" s="126"/>
      <c r="K100" s="24">
        <f t="shared" si="2"/>
        <v>2</v>
      </c>
      <c r="L100" s="20" cm="1">
        <f t="array" aca="1" ref="L100" ca="1">_xlfn.SINGLE(INDIRECT("Presentation!" &amp; ADDRESS(SUMPRODUCT((Presentation!$B$3:$H$198=C100)*ROW(Presentation!$B$3:$H$198))-_xlfn.SINGLE(ROW(Presentation!$B$3:$H$198))+3,3)))</f>
        <v>7.2</v>
      </c>
      <c r="M100" s="20" t="e">
        <f ca="1">INDIRECT("FinalPrj!" &amp; ADDRESS(SUMPRODUCT((FinalPrj!$B$2:$L$198=C100)*ROW(FinalPrj!$B$2:$L$198))-ROW(FinalPrj!$B$2:$L$198)+2,2))</f>
        <v>#VALUE!</v>
      </c>
      <c r="N100" s="24">
        <f t="shared" ca="1" si="3"/>
        <v>0</v>
      </c>
      <c r="O100" s="25"/>
    </row>
    <row r="101" spans="2:15" s="21" customFormat="1" x14ac:dyDescent="0.25">
      <c r="B101" s="88">
        <v>92</v>
      </c>
      <c r="C101" s="85">
        <v>2201040106</v>
      </c>
      <c r="D101" s="86" t="s">
        <v>1517</v>
      </c>
      <c r="E101" s="87" t="s">
        <v>1476</v>
      </c>
      <c r="F101" s="127"/>
      <c r="G101" s="125">
        <v>6</v>
      </c>
      <c r="H101" s="125"/>
      <c r="I101" s="125"/>
      <c r="J101" s="126"/>
      <c r="K101" s="24">
        <f t="shared" si="2"/>
        <v>1.5</v>
      </c>
      <c r="L101" s="20" cm="1">
        <f t="array" aca="1" ref="L101" ca="1">_xlfn.SINGLE(INDIRECT("Presentation!" &amp; ADDRESS(SUMPRODUCT((Presentation!$B$3:$H$198=C101)*ROW(Presentation!$B$3:$H$198))-_xlfn.SINGLE(ROW(Presentation!$B$3:$H$198))+3,3)))</f>
        <v>7.3</v>
      </c>
      <c r="M101" s="20" t="e">
        <f ca="1">INDIRECT("FinalPrj!" &amp; ADDRESS(SUMPRODUCT((FinalPrj!$B$2:$L$198=C101)*ROW(FinalPrj!$B$2:$L$198))-ROW(FinalPrj!$B$2:$L$198)+2,2))</f>
        <v>#VALUE!</v>
      </c>
      <c r="N101" s="24">
        <f t="shared" ca="1" si="3"/>
        <v>0</v>
      </c>
      <c r="O101" s="25"/>
    </row>
    <row r="102" spans="2:15" s="21" customFormat="1" x14ac:dyDescent="0.25">
      <c r="B102" s="88">
        <v>93</v>
      </c>
      <c r="C102" s="85">
        <v>2201040111</v>
      </c>
      <c r="D102" s="86" t="s">
        <v>1519</v>
      </c>
      <c r="E102" s="87" t="s">
        <v>1406</v>
      </c>
      <c r="F102" s="127">
        <v>8</v>
      </c>
      <c r="G102" s="125">
        <v>7</v>
      </c>
      <c r="H102" s="125">
        <v>8</v>
      </c>
      <c r="I102" s="125"/>
      <c r="J102" s="126"/>
      <c r="K102" s="24">
        <f t="shared" si="2"/>
        <v>3.8</v>
      </c>
      <c r="L102" s="20" cm="1">
        <f t="array" aca="1" ref="L102" ca="1">_xlfn.SINGLE(INDIRECT("Presentation!" &amp; ADDRESS(SUMPRODUCT((Presentation!$B$3:$H$198=C102)*ROW(Presentation!$B$3:$H$198))-_xlfn.SINGLE(ROW(Presentation!$B$3:$H$198))+3,3)))</f>
        <v>0</v>
      </c>
      <c r="M102" s="20" t="e">
        <f ca="1">INDIRECT("FinalPrj!" &amp; ADDRESS(SUMPRODUCT((FinalPrj!$B$2:$L$198=C102)*ROW(FinalPrj!$B$2:$L$198))-ROW(FinalPrj!$B$2:$L$198)+2,2))</f>
        <v>#VALUE!</v>
      </c>
      <c r="N102" s="24">
        <f t="shared" ca="1" si="3"/>
        <v>0</v>
      </c>
      <c r="O102" s="25"/>
    </row>
    <row r="103" spans="2:15" s="21" customFormat="1" x14ac:dyDescent="0.25">
      <c r="B103" s="88">
        <v>94</v>
      </c>
      <c r="C103" s="85">
        <v>2201040120</v>
      </c>
      <c r="D103" s="86" t="s">
        <v>1521</v>
      </c>
      <c r="E103" s="87" t="s">
        <v>1391</v>
      </c>
      <c r="F103" s="127"/>
      <c r="G103" s="125"/>
      <c r="H103" s="125"/>
      <c r="I103" s="125"/>
      <c r="J103" s="126"/>
      <c r="K103" s="24">
        <f t="shared" si="2"/>
        <v>0</v>
      </c>
      <c r="L103" s="20" cm="1">
        <f t="array" aca="1" ref="L103" ca="1">_xlfn.SINGLE(INDIRECT("Presentation!" &amp; ADDRESS(SUMPRODUCT((Presentation!$B$3:$H$198=C103)*ROW(Presentation!$B$3:$H$198))-_xlfn.SINGLE(ROW(Presentation!$B$3:$H$198))+3,3)))</f>
        <v>6.6</v>
      </c>
      <c r="M103" s="20" t="e">
        <f ca="1">INDIRECT("FinalPrj!" &amp; ADDRESS(SUMPRODUCT((FinalPrj!$B$2:$L$198=C103)*ROW(FinalPrj!$B$2:$L$198))-ROW(FinalPrj!$B$2:$L$198)+2,2))</f>
        <v>#VALUE!</v>
      </c>
      <c r="N103" s="24">
        <f t="shared" ca="1" si="3"/>
        <v>0</v>
      </c>
      <c r="O103" s="25"/>
    </row>
    <row r="104" spans="2:15" s="21" customFormat="1" x14ac:dyDescent="0.25">
      <c r="B104" s="88">
        <v>95</v>
      </c>
      <c r="C104" s="85">
        <v>2201040121</v>
      </c>
      <c r="D104" s="86" t="s">
        <v>1523</v>
      </c>
      <c r="E104" s="87" t="s">
        <v>1507</v>
      </c>
      <c r="F104" s="127"/>
      <c r="G104" s="125">
        <v>7</v>
      </c>
      <c r="H104" s="125"/>
      <c r="I104" s="125"/>
      <c r="J104" s="126"/>
      <c r="K104" s="24">
        <f t="shared" si="2"/>
        <v>1.8</v>
      </c>
      <c r="L104" s="20" cm="1">
        <f t="array" aca="1" ref="L104" ca="1">_xlfn.SINGLE(INDIRECT("Presentation!" &amp; ADDRESS(SUMPRODUCT((Presentation!$B$3:$H$198=C104)*ROW(Presentation!$B$3:$H$198))-_xlfn.SINGLE(ROW(Presentation!$B$3:$H$198))+3,3)))</f>
        <v>7.2</v>
      </c>
      <c r="M104" s="20" t="e">
        <f ca="1">INDIRECT("FinalPrj!" &amp; ADDRESS(SUMPRODUCT((FinalPrj!$B$2:$L$198=C104)*ROW(FinalPrj!$B$2:$L$198))-ROW(FinalPrj!$B$2:$L$198)+2,2))</f>
        <v>#VALUE!</v>
      </c>
      <c r="N104" s="24">
        <f t="shared" ca="1" si="3"/>
        <v>0</v>
      </c>
      <c r="O104" s="25"/>
    </row>
    <row r="105" spans="2:15" s="21" customFormat="1" x14ac:dyDescent="0.25">
      <c r="B105" s="88">
        <v>96</v>
      </c>
      <c r="C105" s="85">
        <v>2201040123</v>
      </c>
      <c r="D105" s="86" t="s">
        <v>1525</v>
      </c>
      <c r="E105" s="87" t="s">
        <v>1388</v>
      </c>
      <c r="F105" s="127">
        <v>8</v>
      </c>
      <c r="G105" s="125">
        <v>9</v>
      </c>
      <c r="H105" s="125">
        <v>8</v>
      </c>
      <c r="I105" s="125">
        <v>7</v>
      </c>
      <c r="J105" s="126">
        <v>7</v>
      </c>
      <c r="K105" s="24">
        <f t="shared" si="2"/>
        <v>7.8</v>
      </c>
      <c r="L105" s="20" cm="1">
        <f t="array" aca="1" ref="L105" ca="1">_xlfn.SINGLE(INDIRECT("Presentation!" &amp; ADDRESS(SUMPRODUCT((Presentation!$B$3:$H$198=C105)*ROW(Presentation!$B$3:$H$198))-_xlfn.SINGLE(ROW(Presentation!$B$3:$H$198))+3,3)))</f>
        <v>7.5</v>
      </c>
      <c r="M105" s="20" t="e">
        <f ca="1">INDIRECT("FinalPrj!" &amp; ADDRESS(SUMPRODUCT((FinalPrj!$B$2:$L$198=C105)*ROW(FinalPrj!$B$2:$L$198))-ROW(FinalPrj!$B$2:$L$198)+2,2))</f>
        <v>#VALUE!</v>
      </c>
      <c r="N105" s="24">
        <f t="shared" ca="1" si="3"/>
        <v>0</v>
      </c>
      <c r="O105" s="25"/>
    </row>
    <row r="106" spans="2:15" s="21" customFormat="1" x14ac:dyDescent="0.25">
      <c r="B106" s="88">
        <v>97</v>
      </c>
      <c r="C106" s="85">
        <v>2201040129</v>
      </c>
      <c r="D106" s="86" t="s">
        <v>1527</v>
      </c>
      <c r="E106" s="87" t="s">
        <v>569</v>
      </c>
      <c r="F106" s="127"/>
      <c r="G106" s="125">
        <v>7.5</v>
      </c>
      <c r="H106" s="125"/>
      <c r="I106" s="125"/>
      <c r="J106" s="126"/>
      <c r="K106" s="24">
        <f t="shared" si="2"/>
        <v>1.9</v>
      </c>
      <c r="L106" s="20" cm="1">
        <f t="array" aca="1" ref="L106" ca="1">_xlfn.SINGLE(INDIRECT("Presentation!" &amp; ADDRESS(SUMPRODUCT((Presentation!$B$3:$H$198=C106)*ROW(Presentation!$B$3:$H$198))-_xlfn.SINGLE(ROW(Presentation!$B$3:$H$198))+3,3)))</f>
        <v>5.6</v>
      </c>
      <c r="M106" s="20" t="e">
        <f ca="1">INDIRECT("FinalPrj!" &amp; ADDRESS(SUMPRODUCT((FinalPrj!$B$2:$L$198=C106)*ROW(FinalPrj!$B$2:$L$198))-ROW(FinalPrj!$B$2:$L$198)+2,2))</f>
        <v>#VALUE!</v>
      </c>
      <c r="N106" s="24">
        <f t="shared" ca="1" si="3"/>
        <v>0</v>
      </c>
      <c r="O106" s="25"/>
    </row>
    <row r="107" spans="2:15" s="21" customFormat="1" x14ac:dyDescent="0.25">
      <c r="B107" s="88">
        <v>98</v>
      </c>
      <c r="C107" s="85">
        <v>2201040131</v>
      </c>
      <c r="D107" s="86" t="s">
        <v>1529</v>
      </c>
      <c r="E107" s="87" t="s">
        <v>1391</v>
      </c>
      <c r="F107" s="127">
        <v>9</v>
      </c>
      <c r="G107" s="125">
        <v>6</v>
      </c>
      <c r="H107" s="125">
        <v>8</v>
      </c>
      <c r="I107" s="125"/>
      <c r="J107" s="126"/>
      <c r="K107" s="24">
        <f t="shared" si="2"/>
        <v>3.5</v>
      </c>
      <c r="L107" s="20" cm="1">
        <f t="array" aca="1" ref="L107" ca="1">_xlfn.SINGLE(INDIRECT("Presentation!" &amp; ADDRESS(SUMPRODUCT((Presentation!$B$3:$H$198=C107)*ROW(Presentation!$B$3:$H$198))-_xlfn.SINGLE(ROW(Presentation!$B$3:$H$198))+3,3)))</f>
        <v>8.3000000000000007</v>
      </c>
      <c r="M107" s="20" t="e">
        <f ca="1">INDIRECT("FinalPrj!" &amp; ADDRESS(SUMPRODUCT((FinalPrj!$B$2:$L$198=C107)*ROW(FinalPrj!$B$2:$L$198))-ROW(FinalPrj!$B$2:$L$198)+2,2))</f>
        <v>#VALUE!</v>
      </c>
      <c r="N107" s="24">
        <f t="shared" ca="1" si="3"/>
        <v>0</v>
      </c>
      <c r="O107" s="25"/>
    </row>
    <row r="108" spans="2:15" s="21" customFormat="1" x14ac:dyDescent="0.25">
      <c r="B108" s="88">
        <v>99</v>
      </c>
      <c r="C108" s="85">
        <v>2201040137</v>
      </c>
      <c r="D108" s="86" t="s">
        <v>1531</v>
      </c>
      <c r="E108" s="87" t="s">
        <v>1388</v>
      </c>
      <c r="F108" s="127"/>
      <c r="G108" s="125"/>
      <c r="H108" s="125"/>
      <c r="I108" s="125"/>
      <c r="J108" s="126"/>
      <c r="K108" s="24">
        <f t="shared" si="2"/>
        <v>0</v>
      </c>
      <c r="L108" s="20" cm="1">
        <f t="array" aca="1" ref="L108" ca="1">_xlfn.SINGLE(INDIRECT("Presentation!" &amp; ADDRESS(SUMPRODUCT((Presentation!$B$3:$H$198=C108)*ROW(Presentation!$B$3:$H$198))-_xlfn.SINGLE(ROW(Presentation!$B$3:$H$198))+3,3)))</f>
        <v>0</v>
      </c>
      <c r="M108" s="20" t="e">
        <f ca="1">INDIRECT("FinalPrj!" &amp; ADDRESS(SUMPRODUCT((FinalPrj!$B$2:$L$198=C108)*ROW(FinalPrj!$B$2:$L$198))-ROW(FinalPrj!$B$2:$L$198)+2,2))</f>
        <v>#VALUE!</v>
      </c>
      <c r="N108" s="24">
        <f t="shared" ca="1" si="3"/>
        <v>0</v>
      </c>
      <c r="O108" s="25"/>
    </row>
    <row r="109" spans="2:15" s="21" customFormat="1" x14ac:dyDescent="0.25">
      <c r="B109" s="88">
        <v>100</v>
      </c>
      <c r="C109" s="85">
        <v>2201040140</v>
      </c>
      <c r="D109" s="86" t="s">
        <v>1533</v>
      </c>
      <c r="E109" s="87" t="s">
        <v>1476</v>
      </c>
      <c r="F109" s="127"/>
      <c r="G109" s="125"/>
      <c r="H109" s="125"/>
      <c r="I109" s="125"/>
      <c r="J109" s="126"/>
      <c r="K109" s="24">
        <f t="shared" si="2"/>
        <v>0</v>
      </c>
      <c r="L109" s="20" cm="1">
        <f t="array" aca="1" ref="L109" ca="1">_xlfn.SINGLE(INDIRECT("Presentation!" &amp; ADDRESS(SUMPRODUCT((Presentation!$B$3:$H$198=C109)*ROW(Presentation!$B$3:$H$198))-_xlfn.SINGLE(ROW(Presentation!$B$3:$H$198))+3,3)))</f>
        <v>5.6</v>
      </c>
      <c r="M109" s="20" t="e">
        <f ca="1">INDIRECT("FinalPrj!" &amp; ADDRESS(SUMPRODUCT((FinalPrj!$B$2:$L$198=C109)*ROW(FinalPrj!$B$2:$L$198))-ROW(FinalPrj!$B$2:$L$198)+2,2))</f>
        <v>#VALUE!</v>
      </c>
      <c r="N109" s="24">
        <f t="shared" ref="N109:N138" ca="1" si="4">IF(ISNUMBER(ROUND((L109*2+M109*4)/6,1)),ROUND((L109*2+M109*4)/6+$Q$9,1),0)</f>
        <v>0</v>
      </c>
      <c r="O109" s="25"/>
    </row>
    <row r="110" spans="2:15" s="21" customFormat="1" x14ac:dyDescent="0.25">
      <c r="B110" s="88">
        <v>101</v>
      </c>
      <c r="C110" s="85">
        <v>2201040151</v>
      </c>
      <c r="D110" s="86" t="s">
        <v>1535</v>
      </c>
      <c r="E110" s="87" t="s">
        <v>1388</v>
      </c>
      <c r="F110" s="127">
        <v>8</v>
      </c>
      <c r="G110" s="125">
        <v>7</v>
      </c>
      <c r="H110" s="125">
        <v>7</v>
      </c>
      <c r="I110" s="125"/>
      <c r="J110" s="126"/>
      <c r="K110" s="24">
        <f t="shared" si="2"/>
        <v>3.5</v>
      </c>
      <c r="L110" s="20" cm="1">
        <f t="array" aca="1" ref="L110" ca="1">_xlfn.SINGLE(INDIRECT("Presentation!" &amp; ADDRESS(SUMPRODUCT((Presentation!$B$3:$H$198=C110)*ROW(Presentation!$B$3:$H$198))-_xlfn.SINGLE(ROW(Presentation!$B$3:$H$198))+3,3)))</f>
        <v>7.5</v>
      </c>
      <c r="M110" s="20" t="e">
        <f ca="1">INDIRECT("FinalPrj!" &amp; ADDRESS(SUMPRODUCT((FinalPrj!$B$2:$L$198=C110)*ROW(FinalPrj!$B$2:$L$198))-ROW(FinalPrj!$B$2:$L$198)+2,2))</f>
        <v>#VALUE!</v>
      </c>
      <c r="N110" s="24">
        <f t="shared" ca="1" si="4"/>
        <v>0</v>
      </c>
      <c r="O110" s="25"/>
    </row>
    <row r="111" spans="2:15" s="21" customFormat="1" x14ac:dyDescent="0.25">
      <c r="B111" s="88">
        <v>102</v>
      </c>
      <c r="C111" s="85">
        <v>2201040169</v>
      </c>
      <c r="D111" s="86" t="s">
        <v>1537</v>
      </c>
      <c r="E111" s="87" t="s">
        <v>1391</v>
      </c>
      <c r="F111" s="127"/>
      <c r="G111" s="125"/>
      <c r="H111" s="125"/>
      <c r="I111" s="125"/>
      <c r="J111" s="126"/>
      <c r="K111" s="24">
        <f t="shared" si="2"/>
        <v>0</v>
      </c>
      <c r="L111" s="20" cm="1">
        <f t="array" aca="1" ref="L111" ca="1">_xlfn.SINGLE(INDIRECT("Presentation!" &amp; ADDRESS(SUMPRODUCT((Presentation!$B$3:$H$198=C111)*ROW(Presentation!$B$3:$H$198))-_xlfn.SINGLE(ROW(Presentation!$B$3:$H$198))+3,3)))</f>
        <v>6.6</v>
      </c>
      <c r="M111" s="20" t="e">
        <f ca="1">INDIRECT("FinalPrj!" &amp; ADDRESS(SUMPRODUCT((FinalPrj!$B$2:$L$198=C111)*ROW(FinalPrj!$B$2:$L$198))-ROW(FinalPrj!$B$2:$L$198)+2,2))</f>
        <v>#VALUE!</v>
      </c>
      <c r="N111" s="24">
        <f t="shared" ca="1" si="4"/>
        <v>0</v>
      </c>
      <c r="O111" s="25"/>
    </row>
    <row r="112" spans="2:15" s="21" customFormat="1" x14ac:dyDescent="0.25">
      <c r="B112" s="88">
        <v>103</v>
      </c>
      <c r="C112" s="85">
        <v>2201040175</v>
      </c>
      <c r="D112" s="86" t="s">
        <v>1539</v>
      </c>
      <c r="E112" s="87" t="s">
        <v>1391</v>
      </c>
      <c r="F112" s="127">
        <v>8</v>
      </c>
      <c r="G112" s="125">
        <v>9</v>
      </c>
      <c r="H112" s="125"/>
      <c r="I112" s="125"/>
      <c r="J112" s="126"/>
      <c r="K112" s="24">
        <f t="shared" si="2"/>
        <v>2.2999999999999998</v>
      </c>
      <c r="L112" s="20" cm="1">
        <f t="array" aca="1" ref="L112" ca="1">_xlfn.SINGLE(INDIRECT("Presentation!" &amp; ADDRESS(SUMPRODUCT((Presentation!$B$3:$H$198=C112)*ROW(Presentation!$B$3:$H$198))-_xlfn.SINGLE(ROW(Presentation!$B$3:$H$198))+3,3)))</f>
        <v>8.3000000000000007</v>
      </c>
      <c r="M112" s="20" t="e">
        <f ca="1">INDIRECT("FinalPrj!" &amp; ADDRESS(SUMPRODUCT((FinalPrj!$B$2:$L$198=C112)*ROW(FinalPrj!$B$2:$L$198))-ROW(FinalPrj!$B$2:$L$198)+2,2))</f>
        <v>#VALUE!</v>
      </c>
      <c r="N112" s="24">
        <f t="shared" ca="1" si="4"/>
        <v>0</v>
      </c>
      <c r="O112" s="25"/>
    </row>
    <row r="113" spans="1:15" s="21" customFormat="1" x14ac:dyDescent="0.25">
      <c r="B113" s="88">
        <v>104</v>
      </c>
      <c r="C113" s="85">
        <v>2201040188</v>
      </c>
      <c r="D113" s="86" t="s">
        <v>1541</v>
      </c>
      <c r="E113" s="87" t="s">
        <v>1391</v>
      </c>
      <c r="F113" s="127">
        <v>8</v>
      </c>
      <c r="G113" s="125">
        <v>9</v>
      </c>
      <c r="H113" s="125">
        <v>8</v>
      </c>
      <c r="I113" s="125"/>
      <c r="J113" s="126"/>
      <c r="K113" s="24">
        <f t="shared" si="2"/>
        <v>4.3</v>
      </c>
      <c r="L113" s="20" cm="1">
        <f t="array" aca="1" ref="L113" ca="1">_xlfn.SINGLE(INDIRECT("Presentation!" &amp; ADDRESS(SUMPRODUCT((Presentation!$B$3:$H$198=C113)*ROW(Presentation!$B$3:$H$198))-_xlfn.SINGLE(ROW(Presentation!$B$3:$H$198))+3,3)))</f>
        <v>8.3000000000000007</v>
      </c>
      <c r="M113" s="20" t="e">
        <f ca="1">INDIRECT("FinalPrj!" &amp; ADDRESS(SUMPRODUCT((FinalPrj!$B$2:$L$198=C113)*ROW(FinalPrj!$B$2:$L$198))-ROW(FinalPrj!$B$2:$L$198)+2,2))</f>
        <v>#VALUE!</v>
      </c>
      <c r="N113" s="24">
        <f t="shared" ca="1" si="4"/>
        <v>0</v>
      </c>
      <c r="O113" s="25"/>
    </row>
    <row r="114" spans="1:15" s="21" customFormat="1" x14ac:dyDescent="0.25">
      <c r="B114" s="88">
        <v>105</v>
      </c>
      <c r="C114" s="85">
        <v>2201040190</v>
      </c>
      <c r="D114" s="86" t="s">
        <v>1543</v>
      </c>
      <c r="E114" s="87" t="s">
        <v>1388</v>
      </c>
      <c r="F114" s="127"/>
      <c r="G114" s="125">
        <v>8</v>
      </c>
      <c r="H114" s="125">
        <v>9</v>
      </c>
      <c r="I114" s="125">
        <v>9</v>
      </c>
      <c r="J114" s="126">
        <v>8</v>
      </c>
      <c r="K114" s="24">
        <f t="shared" si="2"/>
        <v>8.5</v>
      </c>
      <c r="L114" s="20" cm="1">
        <f t="array" aca="1" ref="L114" ca="1">_xlfn.SINGLE(INDIRECT("Presentation!" &amp; ADDRESS(SUMPRODUCT((Presentation!$B$3:$H$198=C114)*ROW(Presentation!$B$3:$H$198))-_xlfn.SINGLE(ROW(Presentation!$B$3:$H$198))+3,3)))</f>
        <v>7.5</v>
      </c>
      <c r="M114" s="20" t="e">
        <f ca="1">INDIRECT("FinalPrj!" &amp; ADDRESS(SUMPRODUCT((FinalPrj!$B$2:$L$198=C114)*ROW(FinalPrj!$B$2:$L$198))-ROW(FinalPrj!$B$2:$L$198)+2,2))</f>
        <v>#VALUE!</v>
      </c>
      <c r="N114" s="24">
        <f t="shared" ca="1" si="4"/>
        <v>0</v>
      </c>
      <c r="O114" s="25"/>
    </row>
    <row r="115" spans="1:15" s="21" customFormat="1" x14ac:dyDescent="0.25">
      <c r="B115" s="88">
        <v>106</v>
      </c>
      <c r="C115" s="85">
        <v>2201040192</v>
      </c>
      <c r="D115" s="86" t="s">
        <v>1545</v>
      </c>
      <c r="E115" s="87" t="s">
        <v>1385</v>
      </c>
      <c r="F115" s="127">
        <v>8</v>
      </c>
      <c r="G115" s="125">
        <v>7</v>
      </c>
      <c r="H115" s="125">
        <v>8</v>
      </c>
      <c r="I115" s="125"/>
      <c r="J115" s="126"/>
      <c r="K115" s="24">
        <f t="shared" si="2"/>
        <v>3.8</v>
      </c>
      <c r="L115" s="20" cm="1">
        <f t="array" aca="1" ref="L115" ca="1">_xlfn.SINGLE(INDIRECT("Presentation!" &amp; ADDRESS(SUMPRODUCT((Presentation!$B$3:$H$198=C115)*ROW(Presentation!$B$3:$H$198))-_xlfn.SINGLE(ROW(Presentation!$B$3:$H$198))+3,3)))</f>
        <v>0</v>
      </c>
      <c r="M115" s="20" t="e">
        <f ca="1">INDIRECT("FinalPrj!" &amp; ADDRESS(SUMPRODUCT((FinalPrj!$B$2:$L$198=C115)*ROW(FinalPrj!$B$2:$L$198))-ROW(FinalPrj!$B$2:$L$198)+2,2))</f>
        <v>#VALUE!</v>
      </c>
      <c r="N115" s="24">
        <f t="shared" ca="1" si="4"/>
        <v>0</v>
      </c>
      <c r="O115" s="25"/>
    </row>
    <row r="116" spans="1:15" s="21" customFormat="1" x14ac:dyDescent="0.25">
      <c r="B116" s="88">
        <v>107</v>
      </c>
      <c r="C116" s="85">
        <v>2201040197</v>
      </c>
      <c r="D116" s="86" t="s">
        <v>1547</v>
      </c>
      <c r="E116" s="87" t="s">
        <v>1388</v>
      </c>
      <c r="F116" s="127"/>
      <c r="G116" s="125">
        <v>8</v>
      </c>
      <c r="H116" s="125">
        <v>6.5</v>
      </c>
      <c r="I116" s="125"/>
      <c r="J116" s="126"/>
      <c r="K116" s="24">
        <f t="shared" si="2"/>
        <v>3.6</v>
      </c>
      <c r="L116" s="20" cm="1">
        <f t="array" aca="1" ref="L116" ca="1">_xlfn.SINGLE(INDIRECT("Presentation!" &amp; ADDRESS(SUMPRODUCT((Presentation!$B$3:$H$198=C116)*ROW(Presentation!$B$3:$H$198))-_xlfn.SINGLE(ROW(Presentation!$B$3:$H$198))+3,3)))</f>
        <v>7.5</v>
      </c>
      <c r="M116" s="20" t="e">
        <f ca="1">INDIRECT("FinalPrj!" &amp; ADDRESS(SUMPRODUCT((FinalPrj!$B$2:$L$198=C116)*ROW(FinalPrj!$B$2:$L$198))-ROW(FinalPrj!$B$2:$L$198)+2,2))</f>
        <v>#VALUE!</v>
      </c>
      <c r="N116" s="24">
        <f t="shared" ca="1" si="4"/>
        <v>0</v>
      </c>
      <c r="O116" s="25"/>
    </row>
    <row r="117" spans="1:15" s="21" customFormat="1" x14ac:dyDescent="0.25">
      <c r="B117" s="88">
        <v>108</v>
      </c>
      <c r="C117" s="85">
        <v>2301040130</v>
      </c>
      <c r="D117" s="86" t="s">
        <v>1549</v>
      </c>
      <c r="E117" s="87" t="s">
        <v>1385</v>
      </c>
      <c r="F117" s="127"/>
      <c r="G117" s="125"/>
      <c r="H117" s="125"/>
      <c r="I117" s="125"/>
      <c r="J117" s="126"/>
      <c r="K117" s="24">
        <f t="shared" si="2"/>
        <v>0</v>
      </c>
      <c r="L117" s="20" t="e" cm="1">
        <f t="array" aca="1" ref="L117" ca="1">_xlfn.SINGLE(INDIRECT("Presentation!" &amp; ADDRESS(SUMPRODUCT((Presentation!$B$3:$H$198=C117)*ROW(Presentation!$B$3:$H$198))-_xlfn.SINGLE(ROW(Presentation!$B$3:$H$198))+3,3)))</f>
        <v>#VALUE!</v>
      </c>
      <c r="M117" s="20" t="e">
        <f ca="1">INDIRECT("FinalPrj!" &amp; ADDRESS(SUMPRODUCT((FinalPrj!$B$2:$L$198=C117)*ROW(FinalPrj!$B$2:$L$198))-ROW(FinalPrj!$B$2:$L$198)+2,2))</f>
        <v>#VALUE!</v>
      </c>
      <c r="N117" s="24">
        <f t="shared" ca="1" si="4"/>
        <v>0</v>
      </c>
      <c r="O117" s="25"/>
    </row>
    <row r="118" spans="1:15" s="21" customFormat="1" x14ac:dyDescent="0.25">
      <c r="A118" s="54" t="s">
        <v>1689</v>
      </c>
      <c r="B118" s="89">
        <v>109</v>
      </c>
      <c r="C118" s="79">
        <v>1901040045</v>
      </c>
      <c r="D118" s="80" t="s">
        <v>1325</v>
      </c>
      <c r="E118" s="81" t="s">
        <v>18</v>
      </c>
      <c r="F118" s="127"/>
      <c r="G118" s="125"/>
      <c r="H118" s="125"/>
      <c r="I118" s="125"/>
      <c r="J118" s="126"/>
      <c r="K118" s="24">
        <f t="shared" si="2"/>
        <v>0</v>
      </c>
      <c r="L118" s="20" t="e" cm="1">
        <f t="array" aca="1" ref="L118" ca="1">_xlfn.SINGLE(INDIRECT("Presentation!" &amp; ADDRESS(SUMPRODUCT((Presentation!$B$3:$H$198=C118)*ROW(Presentation!$B$3:$H$198))-_xlfn.SINGLE(ROW(Presentation!$B$3:$H$198))+3,3)))</f>
        <v>#VALUE!</v>
      </c>
      <c r="M118" s="20" t="e">
        <f ca="1">INDIRECT("FinalPrj!" &amp; ADDRESS(SUMPRODUCT((FinalPrj!$B$2:$L$198=C118)*ROW(FinalPrj!$B$2:$L$198))-ROW(FinalPrj!$B$2:$L$198)+2,2))</f>
        <v>#VALUE!</v>
      </c>
      <c r="N118" s="24">
        <f t="shared" ca="1" si="4"/>
        <v>0</v>
      </c>
      <c r="O118" s="25"/>
    </row>
    <row r="119" spans="1:15" s="21" customFormat="1" x14ac:dyDescent="0.25">
      <c r="B119" s="89">
        <v>110</v>
      </c>
      <c r="C119" s="79">
        <v>2001040057</v>
      </c>
      <c r="D119" s="80" t="s">
        <v>62</v>
      </c>
      <c r="E119" s="81" t="s">
        <v>42</v>
      </c>
      <c r="F119" s="127"/>
      <c r="G119" s="125">
        <v>7</v>
      </c>
      <c r="H119" s="125">
        <v>7</v>
      </c>
      <c r="I119" s="125"/>
      <c r="J119" s="126"/>
      <c r="K119" s="24">
        <f t="shared" si="2"/>
        <v>3.5</v>
      </c>
      <c r="L119" s="20" cm="1">
        <f t="array" aca="1" ref="L119" ca="1">_xlfn.SINGLE(INDIRECT("Presentation!" &amp; ADDRESS(SUMPRODUCT((Presentation!$B$3:$H$198=C119)*ROW(Presentation!$B$3:$H$198))-_xlfn.SINGLE(ROW(Presentation!$B$3:$H$198))+3,3)))</f>
        <v>6.8</v>
      </c>
      <c r="M119" s="20" t="e">
        <f ca="1">INDIRECT("FinalPrj!" &amp; ADDRESS(SUMPRODUCT((FinalPrj!$B$2:$L$198=C119)*ROW(FinalPrj!$B$2:$L$198))-ROW(FinalPrj!$B$2:$L$198)+2,2))</f>
        <v>#VALUE!</v>
      </c>
      <c r="N119" s="24">
        <f t="shared" ca="1" si="4"/>
        <v>0</v>
      </c>
      <c r="O119" s="25"/>
    </row>
    <row r="120" spans="1:15" s="21" customFormat="1" x14ac:dyDescent="0.25">
      <c r="B120" s="89">
        <v>111</v>
      </c>
      <c r="C120" s="79">
        <v>2001040136</v>
      </c>
      <c r="D120" s="80" t="s">
        <v>51</v>
      </c>
      <c r="E120" s="81" t="s">
        <v>39</v>
      </c>
      <c r="F120" s="127"/>
      <c r="G120" s="125">
        <v>5</v>
      </c>
      <c r="H120" s="125">
        <v>8</v>
      </c>
      <c r="I120" s="125"/>
      <c r="J120" s="126"/>
      <c r="K120" s="24">
        <f t="shared" si="2"/>
        <v>3.3</v>
      </c>
      <c r="L120" s="20" t="e" cm="1">
        <f t="array" aca="1" ref="L120" ca="1">_xlfn.SINGLE(INDIRECT("Presentation!" &amp; ADDRESS(SUMPRODUCT((Presentation!$B$3:$H$198=C120)*ROW(Presentation!$B$3:$H$198))-_xlfn.SINGLE(ROW(Presentation!$B$3:$H$198))+3,3)))</f>
        <v>#VALUE!</v>
      </c>
      <c r="M120" s="20" t="e">
        <f ca="1">INDIRECT("FinalPrj!" &amp; ADDRESS(SUMPRODUCT((FinalPrj!$B$2:$L$198=C120)*ROW(FinalPrj!$B$2:$L$198))-ROW(FinalPrj!$B$2:$L$198)+2,2))</f>
        <v>#VALUE!</v>
      </c>
      <c r="N120" s="24">
        <f t="shared" ca="1" si="4"/>
        <v>0</v>
      </c>
      <c r="O120" s="25"/>
    </row>
    <row r="121" spans="1:15" s="21" customFormat="1" x14ac:dyDescent="0.25">
      <c r="B121" s="89">
        <v>112</v>
      </c>
      <c r="C121" s="79">
        <v>2101040034</v>
      </c>
      <c r="D121" s="80" t="s">
        <v>1552</v>
      </c>
      <c r="E121" s="81" t="s">
        <v>540</v>
      </c>
      <c r="F121" s="127">
        <v>8</v>
      </c>
      <c r="G121" s="125"/>
      <c r="H121" s="125"/>
      <c r="I121" s="125"/>
      <c r="J121" s="126"/>
      <c r="K121" s="24">
        <f t="shared" si="2"/>
        <v>0</v>
      </c>
      <c r="L121" s="20" cm="1">
        <f t="array" aca="1" ref="L121" ca="1">_xlfn.SINGLE(INDIRECT("Presentation!" &amp; ADDRESS(SUMPRODUCT((Presentation!$B$3:$H$198=C121)*ROW(Presentation!$B$3:$H$198))-_xlfn.SINGLE(ROW(Presentation!$B$3:$H$198))+3,3)))</f>
        <v>4.5999999999999996</v>
      </c>
      <c r="M121" s="20" t="e">
        <f ca="1">INDIRECT("FinalPrj!" &amp; ADDRESS(SUMPRODUCT((FinalPrj!$B$2:$L$198=C121)*ROW(FinalPrj!$B$2:$L$198))-ROW(FinalPrj!$B$2:$L$198)+2,2))</f>
        <v>#VALUE!</v>
      </c>
      <c r="N121" s="24">
        <f t="shared" ca="1" si="4"/>
        <v>0</v>
      </c>
      <c r="O121" s="25"/>
    </row>
    <row r="122" spans="1:15" s="21" customFormat="1" x14ac:dyDescent="0.25">
      <c r="B122" s="89">
        <v>113</v>
      </c>
      <c r="C122" s="79">
        <v>2101040050</v>
      </c>
      <c r="D122" s="80" t="s">
        <v>568</v>
      </c>
      <c r="E122" s="81" t="s">
        <v>569</v>
      </c>
      <c r="F122" s="127">
        <v>7</v>
      </c>
      <c r="G122" s="125"/>
      <c r="H122" s="125"/>
      <c r="I122" s="125"/>
      <c r="J122" s="126"/>
      <c r="K122" s="24">
        <f t="shared" si="2"/>
        <v>0</v>
      </c>
      <c r="L122" s="20" cm="1">
        <f t="array" aca="1" ref="L122" ca="1">_xlfn.SINGLE(INDIRECT("Presentation!" &amp; ADDRESS(SUMPRODUCT((Presentation!$B$3:$H$198=C122)*ROW(Presentation!$B$3:$H$198))-_xlfn.SINGLE(ROW(Presentation!$B$3:$H$198))+3,3)))</f>
        <v>0</v>
      </c>
      <c r="M122" s="20" t="e">
        <f ca="1">INDIRECT("FinalPrj!" &amp; ADDRESS(SUMPRODUCT((FinalPrj!$B$2:$L$198=C122)*ROW(FinalPrj!$B$2:$L$198))-ROW(FinalPrj!$B$2:$L$198)+2,2))</f>
        <v>#VALUE!</v>
      </c>
      <c r="N122" s="24">
        <f t="shared" ca="1" si="4"/>
        <v>0</v>
      </c>
      <c r="O122" s="25"/>
    </row>
    <row r="123" spans="1:15" s="21" customFormat="1" x14ac:dyDescent="0.25">
      <c r="B123" s="89">
        <v>114</v>
      </c>
      <c r="C123" s="79">
        <v>2101040055</v>
      </c>
      <c r="D123" s="80" t="s">
        <v>546</v>
      </c>
      <c r="E123" s="81" t="s">
        <v>540</v>
      </c>
      <c r="F123" s="127"/>
      <c r="G123" s="125">
        <v>8</v>
      </c>
      <c r="H123" s="125">
        <v>9</v>
      </c>
      <c r="I123" s="125">
        <v>9</v>
      </c>
      <c r="J123" s="126">
        <v>8</v>
      </c>
      <c r="K123" s="24">
        <f t="shared" si="2"/>
        <v>8.5</v>
      </c>
      <c r="L123" s="20" cm="1">
        <f t="array" aca="1" ref="L123" ca="1">_xlfn.SINGLE(INDIRECT("Presentation!" &amp; ADDRESS(SUMPRODUCT((Presentation!$B$3:$H$198=C123)*ROW(Presentation!$B$3:$H$198))-_xlfn.SINGLE(ROW(Presentation!$B$3:$H$198))+3,3)))</f>
        <v>7.1</v>
      </c>
      <c r="M123" s="20" t="e">
        <f ca="1">INDIRECT("FinalPrj!" &amp; ADDRESS(SUMPRODUCT((FinalPrj!$B$2:$L$198=C123)*ROW(FinalPrj!$B$2:$L$198))-ROW(FinalPrj!$B$2:$L$198)+2,2))</f>
        <v>#VALUE!</v>
      </c>
      <c r="N123" s="24">
        <f t="shared" ca="1" si="4"/>
        <v>0</v>
      </c>
      <c r="O123" s="25"/>
    </row>
    <row r="124" spans="1:15" s="21" customFormat="1" x14ac:dyDescent="0.25">
      <c r="B124" s="89">
        <v>115</v>
      </c>
      <c r="C124" s="79">
        <v>2101040062</v>
      </c>
      <c r="D124" s="80" t="s">
        <v>1554</v>
      </c>
      <c r="E124" s="81" t="s">
        <v>555</v>
      </c>
      <c r="F124" s="127"/>
      <c r="G124" s="125"/>
      <c r="H124" s="125"/>
      <c r="I124" s="125"/>
      <c r="J124" s="126"/>
      <c r="K124" s="24">
        <f t="shared" si="2"/>
        <v>0</v>
      </c>
      <c r="L124" s="20" t="e" cm="1">
        <f t="array" aca="1" ref="L124" ca="1">_xlfn.SINGLE(INDIRECT("Presentation!" &amp; ADDRESS(SUMPRODUCT((Presentation!$B$3:$H$198=C124)*ROW(Presentation!$B$3:$H$198))-_xlfn.SINGLE(ROW(Presentation!$B$3:$H$198))+3,3)))</f>
        <v>#VALUE!</v>
      </c>
      <c r="M124" s="20" t="e">
        <f ca="1">INDIRECT("FinalPrj!" &amp; ADDRESS(SUMPRODUCT((FinalPrj!$B$2:$L$198=C124)*ROW(FinalPrj!$B$2:$L$198))-ROW(FinalPrj!$B$2:$L$198)+2,2))</f>
        <v>#VALUE!</v>
      </c>
      <c r="N124" s="24">
        <f t="shared" ca="1" si="4"/>
        <v>0</v>
      </c>
      <c r="O124" s="25"/>
    </row>
    <row r="125" spans="1:15" s="21" customFormat="1" x14ac:dyDescent="0.25">
      <c r="B125" s="89">
        <v>116</v>
      </c>
      <c r="C125" s="79">
        <v>2101040077</v>
      </c>
      <c r="D125" s="80" t="s">
        <v>606</v>
      </c>
      <c r="E125" s="81" t="s">
        <v>569</v>
      </c>
      <c r="F125" s="127"/>
      <c r="G125" s="125"/>
      <c r="H125" s="125"/>
      <c r="I125" s="125"/>
      <c r="J125" s="126"/>
      <c r="K125" s="24">
        <f t="shared" si="2"/>
        <v>0</v>
      </c>
      <c r="L125" s="20" cm="1">
        <f t="array" aca="1" ref="L125" ca="1">_xlfn.SINGLE(INDIRECT("Presentation!" &amp; ADDRESS(SUMPRODUCT((Presentation!$B$3:$H$198=C125)*ROW(Presentation!$B$3:$H$198))-_xlfn.SINGLE(ROW(Presentation!$B$3:$H$198))+3,3)))</f>
        <v>0</v>
      </c>
      <c r="M125" s="20" t="e">
        <f ca="1">INDIRECT("FinalPrj!" &amp; ADDRESS(SUMPRODUCT((FinalPrj!$B$2:$L$198=C125)*ROW(FinalPrj!$B$2:$L$198))-ROW(FinalPrj!$B$2:$L$198)+2,2))</f>
        <v>#VALUE!</v>
      </c>
      <c r="N125" s="24">
        <f t="shared" ca="1" si="4"/>
        <v>0</v>
      </c>
      <c r="O125" s="25"/>
    </row>
    <row r="126" spans="1:15" s="21" customFormat="1" x14ac:dyDescent="0.25">
      <c r="B126" s="89">
        <v>117</v>
      </c>
      <c r="C126" s="79">
        <v>2101040078</v>
      </c>
      <c r="D126" s="80" t="s">
        <v>583</v>
      </c>
      <c r="E126" s="81" t="s">
        <v>540</v>
      </c>
      <c r="F126" s="127">
        <v>9</v>
      </c>
      <c r="G126" s="125">
        <v>7.5</v>
      </c>
      <c r="H126" s="125"/>
      <c r="I126" s="125"/>
      <c r="J126" s="126"/>
      <c r="K126" s="24">
        <f t="shared" si="2"/>
        <v>1.9</v>
      </c>
      <c r="L126" s="20" cm="1">
        <f t="array" aca="1" ref="L126" ca="1">_xlfn.SINGLE(INDIRECT("Presentation!" &amp; ADDRESS(SUMPRODUCT((Presentation!$B$3:$H$198=C126)*ROW(Presentation!$B$3:$H$198))-_xlfn.SINGLE(ROW(Presentation!$B$3:$H$198))+3,3)))</f>
        <v>7.1</v>
      </c>
      <c r="M126" s="20" t="e">
        <f ca="1">INDIRECT("FinalPrj!" &amp; ADDRESS(SUMPRODUCT((FinalPrj!$B$2:$L$198=C126)*ROW(FinalPrj!$B$2:$L$198))-ROW(FinalPrj!$B$2:$L$198)+2,2))</f>
        <v>#VALUE!</v>
      </c>
      <c r="N126" s="24">
        <f t="shared" ca="1" si="4"/>
        <v>0</v>
      </c>
      <c r="O126" s="25"/>
    </row>
    <row r="127" spans="1:15" s="21" customFormat="1" x14ac:dyDescent="0.25">
      <c r="B127" s="89">
        <v>118</v>
      </c>
      <c r="C127" s="79">
        <v>2101040094</v>
      </c>
      <c r="D127" s="80" t="s">
        <v>1327</v>
      </c>
      <c r="E127" s="81" t="s">
        <v>551</v>
      </c>
      <c r="F127" s="127">
        <v>7</v>
      </c>
      <c r="G127" s="125">
        <v>8.5</v>
      </c>
      <c r="H127" s="125">
        <v>8</v>
      </c>
      <c r="I127" s="125"/>
      <c r="J127" s="126"/>
      <c r="K127" s="24">
        <f t="shared" si="2"/>
        <v>4.0999999999999996</v>
      </c>
      <c r="L127" s="20" cm="1">
        <f t="array" aca="1" ref="L127" ca="1">_xlfn.SINGLE(INDIRECT("Presentation!" &amp; ADDRESS(SUMPRODUCT((Presentation!$B$3:$H$198=C127)*ROW(Presentation!$B$3:$H$198))-_xlfn.SINGLE(ROW(Presentation!$B$3:$H$198))+3,3)))</f>
        <v>7.5</v>
      </c>
      <c r="M127" s="20" t="e">
        <f ca="1">INDIRECT("FinalPrj!" &amp; ADDRESS(SUMPRODUCT((FinalPrj!$B$2:$L$198=C127)*ROW(FinalPrj!$B$2:$L$198))-ROW(FinalPrj!$B$2:$L$198)+2,2))</f>
        <v>#VALUE!</v>
      </c>
      <c r="N127" s="24">
        <f t="shared" ca="1" si="4"/>
        <v>0</v>
      </c>
      <c r="O127" s="25"/>
    </row>
    <row r="128" spans="1:15" s="21" customFormat="1" x14ac:dyDescent="0.25">
      <c r="B128" s="89">
        <v>119</v>
      </c>
      <c r="C128" s="79">
        <v>2101040108</v>
      </c>
      <c r="D128" s="80" t="s">
        <v>571</v>
      </c>
      <c r="E128" s="81" t="s">
        <v>540</v>
      </c>
      <c r="F128" s="127"/>
      <c r="G128" s="125">
        <v>7.5</v>
      </c>
      <c r="H128" s="125">
        <v>0</v>
      </c>
      <c r="I128" s="125">
        <v>6</v>
      </c>
      <c r="J128" s="126"/>
      <c r="K128" s="24">
        <f t="shared" si="2"/>
        <v>3.4</v>
      </c>
      <c r="L128" s="20" cm="1">
        <f t="array" aca="1" ref="L128" ca="1">_xlfn.SINGLE(INDIRECT("Presentation!" &amp; ADDRESS(SUMPRODUCT((Presentation!$B$3:$H$198=C128)*ROW(Presentation!$B$3:$H$198))-_xlfn.SINGLE(ROW(Presentation!$B$3:$H$198))+3,3)))</f>
        <v>5.8</v>
      </c>
      <c r="M128" s="20" t="e">
        <f ca="1">INDIRECT("FinalPrj!" &amp; ADDRESS(SUMPRODUCT((FinalPrj!$B$2:$L$198=C128)*ROW(FinalPrj!$B$2:$L$198))-ROW(FinalPrj!$B$2:$L$198)+2,2))</f>
        <v>#VALUE!</v>
      </c>
      <c r="N128" s="24">
        <f t="shared" ca="1" si="4"/>
        <v>0</v>
      </c>
      <c r="O128" s="25"/>
    </row>
    <row r="129" spans="2:15" s="21" customFormat="1" x14ac:dyDescent="0.25">
      <c r="B129" s="89">
        <v>120</v>
      </c>
      <c r="C129" s="79">
        <v>2101040119</v>
      </c>
      <c r="D129" s="80" t="s">
        <v>1557</v>
      </c>
      <c r="E129" s="81" t="s">
        <v>537</v>
      </c>
      <c r="F129" s="127"/>
      <c r="G129" s="125">
        <v>9</v>
      </c>
      <c r="H129" s="125">
        <v>9</v>
      </c>
      <c r="I129" s="125"/>
      <c r="J129" s="126"/>
      <c r="K129" s="24">
        <f t="shared" si="2"/>
        <v>4.5</v>
      </c>
      <c r="L129" s="20" cm="1">
        <f t="array" aca="1" ref="L129" ca="1">_xlfn.SINGLE(INDIRECT("Presentation!" &amp; ADDRESS(SUMPRODUCT((Presentation!$B$3:$H$198=C129)*ROW(Presentation!$B$3:$H$198))-_xlfn.SINGLE(ROW(Presentation!$B$3:$H$198))+3,3)))</f>
        <v>4.8</v>
      </c>
      <c r="M129" s="20" t="e">
        <f ca="1">INDIRECT("FinalPrj!" &amp; ADDRESS(SUMPRODUCT((FinalPrj!$B$2:$L$198=C129)*ROW(FinalPrj!$B$2:$L$198))-ROW(FinalPrj!$B$2:$L$198)+2,2))</f>
        <v>#VALUE!</v>
      </c>
      <c r="N129" s="24">
        <f t="shared" ca="1" si="4"/>
        <v>0</v>
      </c>
      <c r="O129" s="25"/>
    </row>
    <row r="130" spans="2:15" s="21" customFormat="1" x14ac:dyDescent="0.25">
      <c r="B130" s="89">
        <v>121</v>
      </c>
      <c r="C130" s="79">
        <v>2101040126</v>
      </c>
      <c r="D130" s="80" t="s">
        <v>1329</v>
      </c>
      <c r="E130" s="81" t="s">
        <v>551</v>
      </c>
      <c r="F130" s="127">
        <v>9</v>
      </c>
      <c r="G130" s="125">
        <v>7</v>
      </c>
      <c r="H130" s="125">
        <v>8</v>
      </c>
      <c r="I130" s="125">
        <v>8</v>
      </c>
      <c r="J130" s="126">
        <v>7</v>
      </c>
      <c r="K130" s="24">
        <f t="shared" si="2"/>
        <v>7.5</v>
      </c>
      <c r="L130" s="20" cm="1">
        <f t="array" aca="1" ref="L130" ca="1">_xlfn.SINGLE(INDIRECT("Presentation!" &amp; ADDRESS(SUMPRODUCT((Presentation!$B$3:$H$198=C130)*ROW(Presentation!$B$3:$H$198))-_xlfn.SINGLE(ROW(Presentation!$B$3:$H$198))+3,3)))</f>
        <v>7.1</v>
      </c>
      <c r="M130" s="20" t="e">
        <f ca="1">INDIRECT("FinalPrj!" &amp; ADDRESS(SUMPRODUCT((FinalPrj!$B$2:$L$198=C130)*ROW(FinalPrj!$B$2:$L$198))-ROW(FinalPrj!$B$2:$L$198)+2,2))</f>
        <v>#VALUE!</v>
      </c>
      <c r="N130" s="24">
        <f t="shared" ca="1" si="4"/>
        <v>0</v>
      </c>
      <c r="O130" s="25"/>
    </row>
    <row r="131" spans="2:15" s="21" customFormat="1" x14ac:dyDescent="0.25">
      <c r="B131" s="89">
        <v>122</v>
      </c>
      <c r="C131" s="79">
        <v>2101040137</v>
      </c>
      <c r="D131" s="80" t="s">
        <v>589</v>
      </c>
      <c r="E131" s="81" t="s">
        <v>540</v>
      </c>
      <c r="F131" s="127">
        <v>8</v>
      </c>
      <c r="G131" s="125">
        <v>8</v>
      </c>
      <c r="H131" s="125">
        <v>9</v>
      </c>
      <c r="I131" s="125"/>
      <c r="J131" s="126"/>
      <c r="K131" s="24">
        <f t="shared" si="2"/>
        <v>4.3</v>
      </c>
      <c r="L131" s="20" cm="1">
        <f t="array" aca="1" ref="L131" ca="1">_xlfn.SINGLE(INDIRECT("Presentation!" &amp; ADDRESS(SUMPRODUCT((Presentation!$B$3:$H$198=C131)*ROW(Presentation!$B$3:$H$198))-_xlfn.SINGLE(ROW(Presentation!$B$3:$H$198))+3,3)))</f>
        <v>4.5999999999999996</v>
      </c>
      <c r="M131" s="20" t="e">
        <f ca="1">INDIRECT("FinalPrj!" &amp; ADDRESS(SUMPRODUCT((FinalPrj!$B$2:$L$198=C131)*ROW(FinalPrj!$B$2:$L$198))-ROW(FinalPrj!$B$2:$L$198)+2,2))</f>
        <v>#VALUE!</v>
      </c>
      <c r="N131" s="24">
        <f t="shared" ca="1" si="4"/>
        <v>0</v>
      </c>
      <c r="O131" s="25"/>
    </row>
    <row r="132" spans="2:15" s="21" customFormat="1" x14ac:dyDescent="0.25">
      <c r="B132" s="89">
        <v>123</v>
      </c>
      <c r="C132" s="79">
        <v>2101040138</v>
      </c>
      <c r="D132" s="80" t="s">
        <v>1330</v>
      </c>
      <c r="E132" s="81" t="s">
        <v>551</v>
      </c>
      <c r="F132" s="127">
        <v>8</v>
      </c>
      <c r="G132" s="125">
        <v>7</v>
      </c>
      <c r="H132" s="125">
        <v>8</v>
      </c>
      <c r="I132" s="125"/>
      <c r="J132" s="126"/>
      <c r="K132" s="24">
        <f t="shared" si="2"/>
        <v>3.8</v>
      </c>
      <c r="L132" s="20" cm="1">
        <f t="array" aca="1" ref="L132" ca="1">_xlfn.SINGLE(INDIRECT("Presentation!" &amp; ADDRESS(SUMPRODUCT((Presentation!$B$3:$H$198=C132)*ROW(Presentation!$B$3:$H$198))-_xlfn.SINGLE(ROW(Presentation!$B$3:$H$198))+3,3)))</f>
        <v>7.5</v>
      </c>
      <c r="M132" s="20" t="e">
        <f ca="1">INDIRECT("FinalPrj!" &amp; ADDRESS(SUMPRODUCT((FinalPrj!$B$2:$L$198=C132)*ROW(FinalPrj!$B$2:$L$198))-ROW(FinalPrj!$B$2:$L$198)+2,2))</f>
        <v>#VALUE!</v>
      </c>
      <c r="N132" s="24">
        <f t="shared" ca="1" si="4"/>
        <v>0</v>
      </c>
      <c r="O132" s="25"/>
    </row>
    <row r="133" spans="2:15" s="21" customFormat="1" x14ac:dyDescent="0.25">
      <c r="B133" s="89">
        <v>124</v>
      </c>
      <c r="C133" s="79">
        <v>2101040156</v>
      </c>
      <c r="D133" s="80" t="s">
        <v>1561</v>
      </c>
      <c r="E133" s="81" t="s">
        <v>569</v>
      </c>
      <c r="F133" s="127"/>
      <c r="G133" s="125"/>
      <c r="H133" s="125"/>
      <c r="I133" s="125"/>
      <c r="J133" s="126"/>
      <c r="K133" s="24">
        <f t="shared" si="2"/>
        <v>0</v>
      </c>
      <c r="L133" s="20" t="e" cm="1">
        <f t="array" aca="1" ref="L133" ca="1">_xlfn.SINGLE(INDIRECT("Presentation!" &amp; ADDRESS(SUMPRODUCT((Presentation!$B$3:$H$198=C133)*ROW(Presentation!$B$3:$H$198))-_xlfn.SINGLE(ROW(Presentation!$B$3:$H$198))+3,3)))</f>
        <v>#VALUE!</v>
      </c>
      <c r="M133" s="20" t="e">
        <f ca="1">INDIRECT("FinalPrj!" &amp; ADDRESS(SUMPRODUCT((FinalPrj!$B$2:$L$198=C133)*ROW(FinalPrj!$B$2:$L$198))-ROW(FinalPrj!$B$2:$L$198)+2,2))</f>
        <v>#VALUE!</v>
      </c>
      <c r="N133" s="24">
        <f t="shared" ca="1" si="4"/>
        <v>0</v>
      </c>
      <c r="O133" s="25"/>
    </row>
    <row r="134" spans="2:15" s="21" customFormat="1" x14ac:dyDescent="0.25">
      <c r="B134" s="89">
        <v>125</v>
      </c>
      <c r="C134" s="79">
        <v>2101040158</v>
      </c>
      <c r="D134" s="80" t="s">
        <v>557</v>
      </c>
      <c r="E134" s="81" t="s">
        <v>540</v>
      </c>
      <c r="F134" s="127"/>
      <c r="G134" s="125"/>
      <c r="H134" s="125"/>
      <c r="I134" s="125"/>
      <c r="J134" s="126"/>
      <c r="K134" s="24">
        <f t="shared" si="2"/>
        <v>0</v>
      </c>
      <c r="L134" s="20" cm="1">
        <f t="array" aca="1" ref="L134" ca="1">_xlfn.SINGLE(INDIRECT("Presentation!" &amp; ADDRESS(SUMPRODUCT((Presentation!$B$3:$H$198=C134)*ROW(Presentation!$B$3:$H$198))-_xlfn.SINGLE(ROW(Presentation!$B$3:$H$198))+3,3)))</f>
        <v>5.8</v>
      </c>
      <c r="M134" s="20" t="e">
        <f ca="1">INDIRECT("FinalPrj!" &amp; ADDRESS(SUMPRODUCT((FinalPrj!$B$2:$L$198=C134)*ROW(FinalPrj!$B$2:$L$198))-ROW(FinalPrj!$B$2:$L$198)+2,2))</f>
        <v>#VALUE!</v>
      </c>
      <c r="N134" s="24">
        <f t="shared" ca="1" si="4"/>
        <v>0</v>
      </c>
      <c r="O134" s="25"/>
    </row>
    <row r="135" spans="2:15" s="21" customFormat="1" x14ac:dyDescent="0.25">
      <c r="B135" s="89">
        <v>126</v>
      </c>
      <c r="C135" s="79">
        <v>2101040161</v>
      </c>
      <c r="D135" s="80" t="s">
        <v>1563</v>
      </c>
      <c r="E135" s="81" t="s">
        <v>540</v>
      </c>
      <c r="F135" s="127"/>
      <c r="G135" s="125">
        <v>7.5</v>
      </c>
      <c r="H135" s="125"/>
      <c r="I135" s="125"/>
      <c r="J135" s="126"/>
      <c r="K135" s="24">
        <f t="shared" si="2"/>
        <v>1.9</v>
      </c>
      <c r="L135" s="20" cm="1">
        <f t="array" aca="1" ref="L135" ca="1">_xlfn.SINGLE(INDIRECT("Presentation!" &amp; ADDRESS(SUMPRODUCT((Presentation!$B$3:$H$198=C135)*ROW(Presentation!$B$3:$H$198))-_xlfn.SINGLE(ROW(Presentation!$B$3:$H$198))+3,3)))</f>
        <v>5.8</v>
      </c>
      <c r="M135" s="20" t="e">
        <f ca="1">INDIRECT("FinalPrj!" &amp; ADDRESS(SUMPRODUCT((FinalPrj!$B$2:$L$198=C135)*ROW(FinalPrj!$B$2:$L$198))-ROW(FinalPrj!$B$2:$L$198)+2,2))</f>
        <v>#VALUE!</v>
      </c>
      <c r="N135" s="24">
        <f t="shared" ca="1" si="4"/>
        <v>0</v>
      </c>
      <c r="O135" s="25"/>
    </row>
    <row r="136" spans="2:15" s="21" customFormat="1" x14ac:dyDescent="0.25">
      <c r="B136" s="89">
        <v>127</v>
      </c>
      <c r="C136" s="79">
        <v>2101040165</v>
      </c>
      <c r="D136" s="80" t="s">
        <v>1565</v>
      </c>
      <c r="E136" s="81" t="s">
        <v>539</v>
      </c>
      <c r="F136" s="127">
        <v>9</v>
      </c>
      <c r="G136" s="125">
        <v>8</v>
      </c>
      <c r="H136" s="125">
        <v>8</v>
      </c>
      <c r="I136" s="125">
        <v>7</v>
      </c>
      <c r="J136" s="126"/>
      <c r="K136" s="24">
        <f t="shared" si="2"/>
        <v>5.8</v>
      </c>
      <c r="L136" s="20" cm="1">
        <f t="array" aca="1" ref="L136" ca="1">_xlfn.SINGLE(INDIRECT("Presentation!" &amp; ADDRESS(SUMPRODUCT((Presentation!$B$3:$H$198=C136)*ROW(Presentation!$B$3:$H$198))-_xlfn.SINGLE(ROW(Presentation!$B$3:$H$198))+3,3)))</f>
        <v>7.1</v>
      </c>
      <c r="M136" s="20" t="e">
        <f ca="1">INDIRECT("FinalPrj!" &amp; ADDRESS(SUMPRODUCT((FinalPrj!$B$2:$L$198=C136)*ROW(FinalPrj!$B$2:$L$198))-ROW(FinalPrj!$B$2:$L$198)+2,2))</f>
        <v>#VALUE!</v>
      </c>
      <c r="N136" s="24">
        <f t="shared" ca="1" si="4"/>
        <v>0</v>
      </c>
      <c r="O136" s="25"/>
    </row>
    <row r="137" spans="2:15" s="21" customFormat="1" x14ac:dyDescent="0.25">
      <c r="B137" s="89">
        <v>128</v>
      </c>
      <c r="C137" s="79">
        <v>2101040172</v>
      </c>
      <c r="D137" s="80" t="s">
        <v>1356</v>
      </c>
      <c r="E137" s="81" t="s">
        <v>540</v>
      </c>
      <c r="F137" s="127"/>
      <c r="G137" s="125">
        <v>7.5</v>
      </c>
      <c r="H137" s="125"/>
      <c r="I137" s="125"/>
      <c r="J137" s="126"/>
      <c r="K137" s="24">
        <f t="shared" si="2"/>
        <v>1.9</v>
      </c>
      <c r="L137" s="20" cm="1">
        <f t="array" aca="1" ref="L137" ca="1">_xlfn.SINGLE(INDIRECT("Presentation!" &amp; ADDRESS(SUMPRODUCT((Presentation!$B$3:$H$198=C137)*ROW(Presentation!$B$3:$H$198))-_xlfn.SINGLE(ROW(Presentation!$B$3:$H$198))+3,3)))</f>
        <v>4.5999999999999996</v>
      </c>
      <c r="M137" s="20" t="e">
        <f ca="1">INDIRECT("FinalPrj!" &amp; ADDRESS(SUMPRODUCT((FinalPrj!$B$2:$L$198=C137)*ROW(FinalPrj!$B$2:$L$198))-ROW(FinalPrj!$B$2:$L$198)+2,2))</f>
        <v>#VALUE!</v>
      </c>
      <c r="N137" s="24">
        <f t="shared" ca="1" si="4"/>
        <v>0</v>
      </c>
      <c r="O137" s="25"/>
    </row>
    <row r="138" spans="2:15" s="21" customFormat="1" x14ac:dyDescent="0.25">
      <c r="B138" s="89">
        <v>129</v>
      </c>
      <c r="C138" s="79">
        <v>2101040178</v>
      </c>
      <c r="D138" s="80" t="s">
        <v>1568</v>
      </c>
      <c r="E138" s="81" t="s">
        <v>537</v>
      </c>
      <c r="F138" s="127"/>
      <c r="G138" s="125"/>
      <c r="H138" s="125"/>
      <c r="I138" s="125"/>
      <c r="J138" s="126"/>
      <c r="K138" s="24">
        <f t="shared" si="2"/>
        <v>0</v>
      </c>
      <c r="L138" s="20" t="e" cm="1">
        <f t="array" aca="1" ref="L138" ca="1">_xlfn.SINGLE(INDIRECT("Presentation!" &amp; ADDRESS(SUMPRODUCT((Presentation!$B$3:$H$198=C138)*ROW(Presentation!$B$3:$H$198))-_xlfn.SINGLE(ROW(Presentation!$B$3:$H$198))+3,3)))</f>
        <v>#VALUE!</v>
      </c>
      <c r="M138" s="20" t="e">
        <f ca="1">INDIRECT("FinalPrj!" &amp; ADDRESS(SUMPRODUCT((FinalPrj!$B$2:$L$198=C138)*ROW(FinalPrj!$B$2:$L$198))-ROW(FinalPrj!$B$2:$L$198)+2,2))</f>
        <v>#VALUE!</v>
      </c>
      <c r="N138" s="24">
        <f t="shared" ca="1" si="4"/>
        <v>0</v>
      </c>
      <c r="O138" s="25"/>
    </row>
    <row r="139" spans="2:15" s="21" customFormat="1" x14ac:dyDescent="0.25">
      <c r="B139" s="89">
        <v>130</v>
      </c>
      <c r="C139" s="79">
        <v>2101040179</v>
      </c>
      <c r="D139" s="80" t="s">
        <v>1331</v>
      </c>
      <c r="E139" s="81" t="s">
        <v>551</v>
      </c>
      <c r="F139" s="127">
        <v>9</v>
      </c>
      <c r="G139" s="125">
        <v>8.5</v>
      </c>
      <c r="H139" s="125">
        <v>8</v>
      </c>
      <c r="I139" s="125">
        <v>8</v>
      </c>
      <c r="J139" s="126">
        <v>8</v>
      </c>
      <c r="K139" s="24">
        <f t="shared" ref="K139:K169" si="5">ROUND((G139+H139+I139+J139)/4,1)</f>
        <v>8.1</v>
      </c>
      <c r="L139" s="20" cm="1">
        <f t="array" aca="1" ref="L139" ca="1">_xlfn.SINGLE(INDIRECT("Presentation!" &amp; ADDRESS(SUMPRODUCT((Presentation!$B$3:$H$198=C139)*ROW(Presentation!$B$3:$H$198))-_xlfn.SINGLE(ROW(Presentation!$B$3:$H$198))+3,3)))</f>
        <v>7.5</v>
      </c>
      <c r="M139" s="20" t="e">
        <f ca="1">INDIRECT("FinalPrj!" &amp; ADDRESS(SUMPRODUCT((FinalPrj!$B$2:$L$198=C139)*ROW(FinalPrj!$B$2:$L$198))-ROW(FinalPrj!$B$2:$L$198)+2,2))</f>
        <v>#VALUE!</v>
      </c>
      <c r="N139" s="24">
        <f t="shared" ref="N139:N169" ca="1" si="6">IF(ISNUMBER(ROUND((L139*2+M139*4)/6,1)),ROUND((L139*2+M139*4)/6+$Q$9,1),0)</f>
        <v>0</v>
      </c>
      <c r="O139" s="25"/>
    </row>
    <row r="140" spans="2:15" s="21" customFormat="1" x14ac:dyDescent="0.25">
      <c r="B140" s="89">
        <v>131</v>
      </c>
      <c r="C140" s="79">
        <v>2101040191</v>
      </c>
      <c r="D140" s="80" t="s">
        <v>183</v>
      </c>
      <c r="E140" s="81" t="s">
        <v>555</v>
      </c>
      <c r="F140" s="127">
        <v>9</v>
      </c>
      <c r="G140" s="125">
        <v>7.5</v>
      </c>
      <c r="H140" s="125">
        <v>8</v>
      </c>
      <c r="I140" s="125"/>
      <c r="J140" s="126"/>
      <c r="K140" s="24">
        <f t="shared" si="5"/>
        <v>3.9</v>
      </c>
      <c r="L140" s="20" cm="1">
        <f t="array" aca="1" ref="L140" ca="1">_xlfn.SINGLE(INDIRECT("Presentation!" &amp; ADDRESS(SUMPRODUCT((Presentation!$B$3:$H$198=C140)*ROW(Presentation!$B$3:$H$198))-_xlfn.SINGLE(ROW(Presentation!$B$3:$H$198))+3,3)))</f>
        <v>6.6</v>
      </c>
      <c r="M140" s="20" t="e">
        <f ca="1">INDIRECT("FinalPrj!" &amp; ADDRESS(SUMPRODUCT((FinalPrj!$B$2:$L$198=C140)*ROW(FinalPrj!$B$2:$L$198))-ROW(FinalPrj!$B$2:$L$198)+2,2))</f>
        <v>#VALUE!</v>
      </c>
      <c r="N140" s="24">
        <f t="shared" ca="1" si="6"/>
        <v>0</v>
      </c>
      <c r="O140" s="25"/>
    </row>
    <row r="141" spans="2:15" s="21" customFormat="1" x14ac:dyDescent="0.25">
      <c r="B141" s="89">
        <v>132</v>
      </c>
      <c r="C141" s="79">
        <v>2101040201</v>
      </c>
      <c r="D141" s="80" t="s">
        <v>591</v>
      </c>
      <c r="E141" s="81" t="s">
        <v>540</v>
      </c>
      <c r="F141" s="127">
        <v>9</v>
      </c>
      <c r="G141" s="125">
        <v>8</v>
      </c>
      <c r="H141" s="125">
        <v>7</v>
      </c>
      <c r="I141" s="125"/>
      <c r="J141" s="126"/>
      <c r="K141" s="24">
        <f t="shared" si="5"/>
        <v>3.8</v>
      </c>
      <c r="L141" s="20" cm="1">
        <f t="array" aca="1" ref="L141" ca="1">_xlfn.SINGLE(INDIRECT("Presentation!" &amp; ADDRESS(SUMPRODUCT((Presentation!$B$3:$H$198=C141)*ROW(Presentation!$B$3:$H$198))-_xlfn.SINGLE(ROW(Presentation!$B$3:$H$198))+3,3)))</f>
        <v>7.1</v>
      </c>
      <c r="M141" s="20" t="e">
        <f ca="1">INDIRECT("FinalPrj!" &amp; ADDRESS(SUMPRODUCT((FinalPrj!$B$2:$L$198=C141)*ROW(FinalPrj!$B$2:$L$198))-ROW(FinalPrj!$B$2:$L$198)+2,2))</f>
        <v>#VALUE!</v>
      </c>
      <c r="N141" s="24">
        <f t="shared" ca="1" si="6"/>
        <v>0</v>
      </c>
      <c r="O141" s="25"/>
    </row>
    <row r="142" spans="2:15" s="21" customFormat="1" x14ac:dyDescent="0.25">
      <c r="B142" s="89">
        <v>133</v>
      </c>
      <c r="C142" s="79">
        <v>2101040208</v>
      </c>
      <c r="D142" s="80" t="s">
        <v>1572</v>
      </c>
      <c r="E142" s="81" t="s">
        <v>534</v>
      </c>
      <c r="F142" s="127">
        <v>9</v>
      </c>
      <c r="G142" s="125">
        <v>8</v>
      </c>
      <c r="H142" s="125">
        <v>8</v>
      </c>
      <c r="I142" s="125">
        <v>8</v>
      </c>
      <c r="J142" s="126">
        <v>7</v>
      </c>
      <c r="K142" s="24">
        <f t="shared" si="5"/>
        <v>7.8</v>
      </c>
      <c r="L142" s="20" cm="1">
        <f t="array" aca="1" ref="L142" ca="1">_xlfn.SINGLE(INDIRECT("Presentation!" &amp; ADDRESS(SUMPRODUCT((Presentation!$B$3:$H$198=C142)*ROW(Presentation!$B$3:$H$198))-_xlfn.SINGLE(ROW(Presentation!$B$3:$H$198))+3,3)))</f>
        <v>7.1</v>
      </c>
      <c r="M142" s="20" t="e">
        <f ca="1">INDIRECT("FinalPrj!" &amp; ADDRESS(SUMPRODUCT((FinalPrj!$B$2:$L$198=C142)*ROW(FinalPrj!$B$2:$L$198))-ROW(FinalPrj!$B$2:$L$198)+2,2))</f>
        <v>#VALUE!</v>
      </c>
      <c r="N142" s="24">
        <f t="shared" ca="1" si="6"/>
        <v>0</v>
      </c>
      <c r="O142" s="25"/>
    </row>
    <row r="143" spans="2:15" s="21" customFormat="1" x14ac:dyDescent="0.25">
      <c r="B143" s="89">
        <v>134</v>
      </c>
      <c r="C143" s="79">
        <v>2101040209</v>
      </c>
      <c r="D143" s="80" t="s">
        <v>1574</v>
      </c>
      <c r="E143" s="81" t="s">
        <v>540</v>
      </c>
      <c r="F143" s="127">
        <v>9</v>
      </c>
      <c r="G143" s="125">
        <v>6</v>
      </c>
      <c r="H143" s="125"/>
      <c r="I143" s="125"/>
      <c r="J143" s="126"/>
      <c r="K143" s="24">
        <f t="shared" si="5"/>
        <v>1.5</v>
      </c>
      <c r="L143" s="20" cm="1">
        <f t="array" aca="1" ref="L143" ca="1">_xlfn.SINGLE(INDIRECT("Presentation!" &amp; ADDRESS(SUMPRODUCT((Presentation!$B$3:$H$198=C143)*ROW(Presentation!$B$3:$H$198))-_xlfn.SINGLE(ROW(Presentation!$B$3:$H$198))+3,3)))</f>
        <v>4.5999999999999996</v>
      </c>
      <c r="M143" s="20" t="e">
        <f ca="1">INDIRECT("FinalPrj!" &amp; ADDRESS(SUMPRODUCT((FinalPrj!$B$2:$L$198=C143)*ROW(FinalPrj!$B$2:$L$198))-ROW(FinalPrj!$B$2:$L$198)+2,2))</f>
        <v>#VALUE!</v>
      </c>
      <c r="N143" s="24">
        <f t="shared" ca="1" si="6"/>
        <v>0</v>
      </c>
      <c r="O143" s="25"/>
    </row>
    <row r="144" spans="2:15" s="21" customFormat="1" x14ac:dyDescent="0.25">
      <c r="B144" s="89">
        <v>135</v>
      </c>
      <c r="C144" s="79">
        <v>2101040210</v>
      </c>
      <c r="D144" s="80" t="s">
        <v>1332</v>
      </c>
      <c r="E144" s="81" t="s">
        <v>569</v>
      </c>
      <c r="F144" s="127"/>
      <c r="G144" s="125">
        <v>7</v>
      </c>
      <c r="H144" s="125"/>
      <c r="I144" s="125"/>
      <c r="J144" s="126"/>
      <c r="K144" s="24">
        <f t="shared" si="5"/>
        <v>1.8</v>
      </c>
      <c r="L144" s="20" cm="1">
        <f t="array" aca="1" ref="L144" ca="1">_xlfn.SINGLE(INDIRECT("Presentation!" &amp; ADDRESS(SUMPRODUCT((Presentation!$B$3:$H$198=C144)*ROW(Presentation!$B$3:$H$198))-_xlfn.SINGLE(ROW(Presentation!$B$3:$H$198))+3,3)))</f>
        <v>11.6</v>
      </c>
      <c r="M144" s="20" t="e">
        <f ca="1">INDIRECT("FinalPrj!" &amp; ADDRESS(SUMPRODUCT((FinalPrj!$B$2:$L$198=C144)*ROW(FinalPrj!$B$2:$L$198))-ROW(FinalPrj!$B$2:$L$198)+2,2))</f>
        <v>#VALUE!</v>
      </c>
      <c r="N144" s="24">
        <f t="shared" ca="1" si="6"/>
        <v>0</v>
      </c>
      <c r="O144" s="25"/>
    </row>
    <row r="145" spans="1:15" s="21" customFormat="1" x14ac:dyDescent="0.25">
      <c r="B145" s="89">
        <v>136</v>
      </c>
      <c r="C145" s="79">
        <v>2101040214</v>
      </c>
      <c r="D145" s="80" t="s">
        <v>536</v>
      </c>
      <c r="E145" s="81" t="s">
        <v>537</v>
      </c>
      <c r="F145" s="127">
        <v>8</v>
      </c>
      <c r="G145" s="125"/>
      <c r="H145" s="125"/>
      <c r="I145" s="125"/>
      <c r="J145" s="126"/>
      <c r="K145" s="24">
        <f t="shared" si="5"/>
        <v>0</v>
      </c>
      <c r="L145" s="20" cm="1">
        <f t="array" aca="1" ref="L145" ca="1">_xlfn.SINGLE(INDIRECT("Presentation!" &amp; ADDRESS(SUMPRODUCT((Presentation!$B$3:$H$198=C145)*ROW(Presentation!$B$3:$H$198))-_xlfn.SINGLE(ROW(Presentation!$B$3:$H$198))+3,3)))</f>
        <v>6.6</v>
      </c>
      <c r="M145" s="20" t="e">
        <f ca="1">INDIRECT("FinalPrj!" &amp; ADDRESS(SUMPRODUCT((FinalPrj!$B$2:$L$198=C145)*ROW(FinalPrj!$B$2:$L$198))-ROW(FinalPrj!$B$2:$L$198)+2,2))</f>
        <v>#VALUE!</v>
      </c>
      <c r="N145" s="24">
        <f t="shared" ca="1" si="6"/>
        <v>0</v>
      </c>
      <c r="O145" s="25"/>
    </row>
    <row r="146" spans="1:15" s="21" customFormat="1" x14ac:dyDescent="0.25">
      <c r="B146" s="89">
        <v>137</v>
      </c>
      <c r="C146" s="79">
        <v>2101040215</v>
      </c>
      <c r="D146" s="80" t="s">
        <v>618</v>
      </c>
      <c r="E146" s="81" t="s">
        <v>534</v>
      </c>
      <c r="F146" s="127"/>
      <c r="G146" s="125"/>
      <c r="H146" s="125"/>
      <c r="I146" s="125"/>
      <c r="J146" s="126"/>
      <c r="K146" s="24">
        <f t="shared" si="5"/>
        <v>0</v>
      </c>
      <c r="L146" s="20" cm="1">
        <f t="array" aca="1" ref="L146" ca="1">_xlfn.SINGLE(INDIRECT("Presentation!" &amp; ADDRESS(SUMPRODUCT((Presentation!$B$3:$H$198=C146)*ROW(Presentation!$B$3:$H$198))-_xlfn.SINGLE(ROW(Presentation!$B$3:$H$198))+3,3)))</f>
        <v>7.1</v>
      </c>
      <c r="M146" s="20" t="e">
        <f ca="1">INDIRECT("FinalPrj!" &amp; ADDRESS(SUMPRODUCT((FinalPrj!$B$2:$L$198=C146)*ROW(FinalPrj!$B$2:$L$198))-ROW(FinalPrj!$B$2:$L$198)+2,2))</f>
        <v>#VALUE!</v>
      </c>
      <c r="N146" s="24">
        <f t="shared" ca="1" si="6"/>
        <v>0</v>
      </c>
      <c r="O146" s="25"/>
    </row>
    <row r="147" spans="1:15" s="21" customFormat="1" x14ac:dyDescent="0.25">
      <c r="B147" s="89">
        <v>138</v>
      </c>
      <c r="C147" s="79">
        <v>2201040021</v>
      </c>
      <c r="D147" s="80" t="s">
        <v>1577</v>
      </c>
      <c r="E147" s="81" t="s">
        <v>1385</v>
      </c>
      <c r="F147" s="127"/>
      <c r="G147" s="125"/>
      <c r="H147" s="125"/>
      <c r="I147" s="125"/>
      <c r="J147" s="126"/>
      <c r="K147" s="24">
        <f t="shared" si="5"/>
        <v>0</v>
      </c>
      <c r="L147" s="20" cm="1">
        <f t="array" aca="1" ref="L147" ca="1">_xlfn.SINGLE(INDIRECT("Presentation!" &amp; ADDRESS(SUMPRODUCT((Presentation!$B$3:$H$198=C147)*ROW(Presentation!$B$3:$H$198))-_xlfn.SINGLE(ROW(Presentation!$B$3:$H$198))+3,3)))</f>
        <v>6.8</v>
      </c>
      <c r="M147" s="20" t="e">
        <f ca="1">INDIRECT("FinalPrj!" &amp; ADDRESS(SUMPRODUCT((FinalPrj!$B$2:$L$198=C147)*ROW(FinalPrj!$B$2:$L$198))-ROW(FinalPrj!$B$2:$L$198)+2,2))</f>
        <v>#VALUE!</v>
      </c>
      <c r="N147" s="24">
        <f t="shared" ca="1" si="6"/>
        <v>0</v>
      </c>
      <c r="O147" s="25"/>
    </row>
    <row r="148" spans="1:15" s="21" customFormat="1" x14ac:dyDescent="0.25">
      <c r="B148" s="89">
        <v>139</v>
      </c>
      <c r="C148" s="79">
        <v>2201040031</v>
      </c>
      <c r="D148" s="80" t="s">
        <v>1579</v>
      </c>
      <c r="E148" s="81" t="s">
        <v>1507</v>
      </c>
      <c r="F148" s="127"/>
      <c r="G148" s="125">
        <v>9</v>
      </c>
      <c r="H148" s="125">
        <v>9</v>
      </c>
      <c r="I148" s="125">
        <v>7</v>
      </c>
      <c r="J148" s="126">
        <v>7.5</v>
      </c>
      <c r="K148" s="24">
        <f t="shared" si="5"/>
        <v>8.1</v>
      </c>
      <c r="L148" s="20" cm="1">
        <f t="array" aca="1" ref="L148" ca="1">_xlfn.SINGLE(INDIRECT("Presentation!" &amp; ADDRESS(SUMPRODUCT((Presentation!$B$3:$H$198=C148)*ROW(Presentation!$B$3:$H$198))-_xlfn.SINGLE(ROW(Presentation!$B$3:$H$198))+3,3)))</f>
        <v>7.3</v>
      </c>
      <c r="M148" s="20" t="e">
        <f ca="1">INDIRECT("FinalPrj!" &amp; ADDRESS(SUMPRODUCT((FinalPrj!$B$2:$L$198=C148)*ROW(FinalPrj!$B$2:$L$198))-ROW(FinalPrj!$B$2:$L$198)+2,2))</f>
        <v>#VALUE!</v>
      </c>
      <c r="N148" s="24">
        <f t="shared" ca="1" si="6"/>
        <v>0</v>
      </c>
      <c r="O148" s="25"/>
    </row>
    <row r="149" spans="1:15" s="21" customFormat="1" x14ac:dyDescent="0.25">
      <c r="B149" s="89">
        <v>140</v>
      </c>
      <c r="C149" s="79">
        <v>2201040048</v>
      </c>
      <c r="D149" s="80" t="s">
        <v>1581</v>
      </c>
      <c r="E149" s="81" t="s">
        <v>1385</v>
      </c>
      <c r="F149" s="127">
        <v>9</v>
      </c>
      <c r="G149" s="125">
        <v>9</v>
      </c>
      <c r="H149" s="125">
        <v>8</v>
      </c>
      <c r="I149" s="125">
        <v>8</v>
      </c>
      <c r="J149" s="126">
        <v>6.5</v>
      </c>
      <c r="K149" s="24">
        <f t="shared" si="5"/>
        <v>7.9</v>
      </c>
      <c r="L149" s="20" cm="1">
        <f t="array" aca="1" ref="L149" ca="1">_xlfn.SINGLE(INDIRECT("Presentation!" &amp; ADDRESS(SUMPRODUCT((Presentation!$B$3:$H$198=C149)*ROW(Presentation!$B$3:$H$198))-_xlfn.SINGLE(ROW(Presentation!$B$3:$H$198))+3,3)))</f>
        <v>6.7</v>
      </c>
      <c r="M149" s="20" t="e">
        <f ca="1">INDIRECT("FinalPrj!" &amp; ADDRESS(SUMPRODUCT((FinalPrj!$B$2:$L$198=C149)*ROW(FinalPrj!$B$2:$L$198))-ROW(FinalPrj!$B$2:$L$198)+2,2))</f>
        <v>#VALUE!</v>
      </c>
      <c r="N149" s="24">
        <f t="shared" ca="1" si="6"/>
        <v>0</v>
      </c>
      <c r="O149" s="25"/>
    </row>
    <row r="150" spans="1:15" s="21" customFormat="1" x14ac:dyDescent="0.25">
      <c r="B150" s="89">
        <v>141</v>
      </c>
      <c r="C150" s="79">
        <v>2201040114</v>
      </c>
      <c r="D150" s="80" t="s">
        <v>1583</v>
      </c>
      <c r="E150" s="81" t="s">
        <v>1391</v>
      </c>
      <c r="F150" s="127">
        <v>8</v>
      </c>
      <c r="G150" s="125">
        <v>7.5</v>
      </c>
      <c r="H150" s="125">
        <v>6</v>
      </c>
      <c r="I150" s="125"/>
      <c r="J150" s="126"/>
      <c r="K150" s="24">
        <f t="shared" si="5"/>
        <v>3.4</v>
      </c>
      <c r="L150" s="20" cm="1">
        <f t="array" aca="1" ref="L150" ca="1">_xlfn.SINGLE(INDIRECT("Presentation!" &amp; ADDRESS(SUMPRODUCT((Presentation!$B$3:$H$198=C150)*ROW(Presentation!$B$3:$H$198))-_xlfn.SINGLE(ROW(Presentation!$B$3:$H$198))+3,3)))</f>
        <v>6.8</v>
      </c>
      <c r="M150" s="20" t="e">
        <f ca="1">INDIRECT("FinalPrj!" &amp; ADDRESS(SUMPRODUCT((FinalPrj!$B$2:$L$198=C150)*ROW(FinalPrj!$B$2:$L$198))-ROW(FinalPrj!$B$2:$L$198)+2,2))</f>
        <v>#VALUE!</v>
      </c>
      <c r="N150" s="24">
        <f t="shared" ca="1" si="6"/>
        <v>0</v>
      </c>
      <c r="O150" s="25"/>
    </row>
    <row r="151" spans="1:15" s="21" customFormat="1" x14ac:dyDescent="0.25">
      <c r="B151" s="89">
        <v>142</v>
      </c>
      <c r="C151" s="79">
        <v>2201040150</v>
      </c>
      <c r="D151" s="80" t="s">
        <v>1585</v>
      </c>
      <c r="E151" s="81" t="s">
        <v>1476</v>
      </c>
      <c r="F151" s="127"/>
      <c r="G151" s="125">
        <v>7.5</v>
      </c>
      <c r="H151" s="125"/>
      <c r="I151" s="125"/>
      <c r="J151" s="126"/>
      <c r="K151" s="24">
        <f t="shared" si="5"/>
        <v>1.9</v>
      </c>
      <c r="L151" s="20" cm="1">
        <f t="array" aca="1" ref="L151" ca="1">_xlfn.SINGLE(INDIRECT("Presentation!" &amp; ADDRESS(SUMPRODUCT((Presentation!$B$3:$H$198=C151)*ROW(Presentation!$B$3:$H$198))-_xlfn.SINGLE(ROW(Presentation!$B$3:$H$198))+3,3)))</f>
        <v>6.5</v>
      </c>
      <c r="M151" s="20" t="e">
        <f ca="1">INDIRECT("FinalPrj!" &amp; ADDRESS(SUMPRODUCT((FinalPrj!$B$2:$L$198=C151)*ROW(FinalPrj!$B$2:$L$198))-ROW(FinalPrj!$B$2:$L$198)+2,2))</f>
        <v>#VALUE!</v>
      </c>
      <c r="N151" s="24">
        <f t="shared" ca="1" si="6"/>
        <v>0</v>
      </c>
      <c r="O151" s="25"/>
    </row>
    <row r="152" spans="1:15" s="21" customFormat="1" x14ac:dyDescent="0.25">
      <c r="B152" s="89">
        <v>143</v>
      </c>
      <c r="C152" s="79">
        <v>2201040160</v>
      </c>
      <c r="D152" s="80" t="s">
        <v>1587</v>
      </c>
      <c r="E152" s="81" t="s">
        <v>1406</v>
      </c>
      <c r="F152" s="127">
        <v>8</v>
      </c>
      <c r="G152" s="125">
        <v>8</v>
      </c>
      <c r="H152" s="125">
        <v>7.5</v>
      </c>
      <c r="I152" s="125"/>
      <c r="J152" s="126"/>
      <c r="K152" s="24">
        <f t="shared" si="5"/>
        <v>3.9</v>
      </c>
      <c r="L152" s="20" cm="1">
        <f t="array" aca="1" ref="L152" ca="1">_xlfn.SINGLE(INDIRECT("Presentation!" &amp; ADDRESS(SUMPRODUCT((Presentation!$B$3:$H$198=C152)*ROW(Presentation!$B$3:$H$198))-_xlfn.SINGLE(ROW(Presentation!$B$3:$H$198))+3,3)))</f>
        <v>6.6</v>
      </c>
      <c r="M152" s="20" t="e">
        <f ca="1">INDIRECT("FinalPrj!" &amp; ADDRESS(SUMPRODUCT((FinalPrj!$B$2:$L$198=C152)*ROW(FinalPrj!$B$2:$L$198))-ROW(FinalPrj!$B$2:$L$198)+2,2))</f>
        <v>#VALUE!</v>
      </c>
      <c r="N152" s="24">
        <f t="shared" ca="1" si="6"/>
        <v>0</v>
      </c>
      <c r="O152" s="25"/>
    </row>
    <row r="153" spans="1:15" s="21" customFormat="1" x14ac:dyDescent="0.25">
      <c r="B153" s="89">
        <v>144</v>
      </c>
      <c r="C153" s="79">
        <v>2301040095</v>
      </c>
      <c r="D153" s="80" t="s">
        <v>1589</v>
      </c>
      <c r="E153" s="81" t="s">
        <v>1385</v>
      </c>
      <c r="F153" s="127"/>
      <c r="G153" s="125"/>
      <c r="H153" s="125"/>
      <c r="I153" s="125"/>
      <c r="J153" s="126"/>
      <c r="K153" s="24">
        <f t="shared" si="5"/>
        <v>0</v>
      </c>
      <c r="L153" s="20" cm="1">
        <f t="array" aca="1" ref="L153" ca="1">_xlfn.SINGLE(INDIRECT("Presentation!" &amp; ADDRESS(SUMPRODUCT((Presentation!$B$3:$H$198=C153)*ROW(Presentation!$B$3:$H$198))-_xlfn.SINGLE(ROW(Presentation!$B$3:$H$198))+3,3)))</f>
        <v>7.3</v>
      </c>
      <c r="M153" s="20" t="e">
        <f ca="1">INDIRECT("FinalPrj!" &amp; ADDRESS(SUMPRODUCT((FinalPrj!$B$2:$L$198=C153)*ROW(FinalPrj!$B$2:$L$198))-ROW(FinalPrj!$B$2:$L$198)+2,2))</f>
        <v>#VALUE!</v>
      </c>
      <c r="N153" s="24">
        <f t="shared" ca="1" si="6"/>
        <v>0</v>
      </c>
      <c r="O153" s="25"/>
    </row>
    <row r="154" spans="1:15" s="21" customFormat="1" x14ac:dyDescent="0.25">
      <c r="A154" s="54" t="s">
        <v>1690</v>
      </c>
      <c r="B154" s="89">
        <v>145</v>
      </c>
      <c r="C154" s="55">
        <v>1901040042</v>
      </c>
      <c r="D154" s="56" t="s">
        <v>595</v>
      </c>
      <c r="E154" s="57" t="s">
        <v>15</v>
      </c>
      <c r="F154" s="127"/>
      <c r="G154" s="125"/>
      <c r="H154" s="125"/>
      <c r="I154" s="125"/>
      <c r="J154" s="126"/>
      <c r="K154" s="24">
        <f t="shared" si="5"/>
        <v>0</v>
      </c>
      <c r="L154" s="20" t="e" cm="1">
        <f t="array" aca="1" ref="L154" ca="1">_xlfn.SINGLE(INDIRECT("Presentation!" &amp; ADDRESS(SUMPRODUCT((Presentation!$B$3:$H$198=C154)*ROW(Presentation!$B$3:$H$198))-_xlfn.SINGLE(ROW(Presentation!$B$3:$H$198))+3,3)))</f>
        <v>#VALUE!</v>
      </c>
      <c r="M154" s="20" t="e">
        <f ca="1">INDIRECT("FinalPrj!" &amp; ADDRESS(SUMPRODUCT((FinalPrj!$B$2:$L$198=C154)*ROW(FinalPrj!$B$2:$L$198))-ROW(FinalPrj!$B$2:$L$198)+2,2))</f>
        <v>#VALUE!</v>
      </c>
      <c r="N154" s="24">
        <f t="shared" ca="1" si="6"/>
        <v>0</v>
      </c>
      <c r="O154" s="25"/>
    </row>
    <row r="155" spans="1:15" s="21" customFormat="1" x14ac:dyDescent="0.25">
      <c r="B155" s="89">
        <v>146</v>
      </c>
      <c r="C155" s="55">
        <v>2101060010</v>
      </c>
      <c r="D155" s="56" t="s">
        <v>561</v>
      </c>
      <c r="E155" s="57" t="s">
        <v>562</v>
      </c>
      <c r="F155" s="127"/>
      <c r="G155" s="125">
        <v>9</v>
      </c>
      <c r="H155" s="125"/>
      <c r="I155" s="125"/>
      <c r="J155" s="126"/>
      <c r="K155" s="24">
        <f t="shared" si="5"/>
        <v>2.2999999999999998</v>
      </c>
      <c r="L155" s="20" cm="1">
        <f t="array" aca="1" ref="L155" ca="1">_xlfn.SINGLE(INDIRECT("Presentation!" &amp; ADDRESS(SUMPRODUCT((Presentation!$B$3:$H$198=C155)*ROW(Presentation!$B$3:$H$198))-_xlfn.SINGLE(ROW(Presentation!$B$3:$H$198))+3,3)))</f>
        <v>5.5</v>
      </c>
      <c r="M155" s="20" t="e">
        <f ca="1">INDIRECT("FinalPrj!" &amp; ADDRESS(SUMPRODUCT((FinalPrj!$B$2:$L$198=C155)*ROW(FinalPrj!$B$2:$L$198))-ROW(FinalPrj!$B$2:$L$198)+2,2))</f>
        <v>#VALUE!</v>
      </c>
      <c r="N155" s="24">
        <f t="shared" ca="1" si="6"/>
        <v>0</v>
      </c>
      <c r="O155" s="25"/>
    </row>
    <row r="156" spans="1:15" s="21" customFormat="1" x14ac:dyDescent="0.25">
      <c r="B156" s="89">
        <v>147</v>
      </c>
      <c r="C156" s="55">
        <v>2101060016</v>
      </c>
      <c r="D156" s="56" t="s">
        <v>1347</v>
      </c>
      <c r="E156" s="57" t="s">
        <v>565</v>
      </c>
      <c r="F156" s="127">
        <v>8</v>
      </c>
      <c r="G156" s="125">
        <v>9</v>
      </c>
      <c r="H156" s="125"/>
      <c r="I156" s="125"/>
      <c r="J156" s="126"/>
      <c r="K156" s="24">
        <f t="shared" si="5"/>
        <v>2.2999999999999998</v>
      </c>
      <c r="L156" s="20" cm="1">
        <f t="array" aca="1" ref="L156" ca="1">_xlfn.SINGLE(INDIRECT("Presentation!" &amp; ADDRESS(SUMPRODUCT((Presentation!$B$3:$H$198=C156)*ROW(Presentation!$B$3:$H$198))-_xlfn.SINGLE(ROW(Presentation!$B$3:$H$198))+3,3)))</f>
        <v>5.5</v>
      </c>
      <c r="M156" s="20" t="e">
        <f ca="1">INDIRECT("FinalPrj!" &amp; ADDRESS(SUMPRODUCT((FinalPrj!$B$2:$L$198=C156)*ROW(FinalPrj!$B$2:$L$198))-ROW(FinalPrj!$B$2:$L$198)+2,2))</f>
        <v>#VALUE!</v>
      </c>
      <c r="N156" s="24">
        <f t="shared" ca="1" si="6"/>
        <v>0</v>
      </c>
      <c r="O156" s="25"/>
    </row>
    <row r="157" spans="1:15" s="21" customFormat="1" x14ac:dyDescent="0.25">
      <c r="B157" s="89">
        <v>148</v>
      </c>
      <c r="C157" s="55">
        <v>2101060026</v>
      </c>
      <c r="D157" s="56" t="s">
        <v>1592</v>
      </c>
      <c r="E157" s="57" t="s">
        <v>538</v>
      </c>
      <c r="F157" s="127">
        <v>8</v>
      </c>
      <c r="G157" s="125"/>
      <c r="H157" s="125"/>
      <c r="I157" s="125"/>
      <c r="J157" s="126"/>
      <c r="K157" s="24">
        <f t="shared" si="5"/>
        <v>0</v>
      </c>
      <c r="L157" s="20" cm="1">
        <f t="array" aca="1" ref="L157" ca="1">_xlfn.SINGLE(INDIRECT("Presentation!" &amp; ADDRESS(SUMPRODUCT((Presentation!$B$3:$H$198=C157)*ROW(Presentation!$B$3:$H$198))-_xlfn.SINGLE(ROW(Presentation!$B$3:$H$198))+3,3)))</f>
        <v>4.4000000000000004</v>
      </c>
      <c r="M157" s="20" t="e">
        <f ca="1">INDIRECT("FinalPrj!" &amp; ADDRESS(SUMPRODUCT((FinalPrj!$B$2:$L$198=C157)*ROW(FinalPrj!$B$2:$L$198))-ROW(FinalPrj!$B$2:$L$198)+2,2))</f>
        <v>#VALUE!</v>
      </c>
      <c r="N157" s="24">
        <f t="shared" ca="1" si="6"/>
        <v>0</v>
      </c>
      <c r="O157" s="25"/>
    </row>
    <row r="158" spans="1:15" s="21" customFormat="1" x14ac:dyDescent="0.25">
      <c r="B158" s="89">
        <v>149</v>
      </c>
      <c r="C158" s="55">
        <v>2101060030</v>
      </c>
      <c r="D158" s="56" t="s">
        <v>1358</v>
      </c>
      <c r="E158" s="57" t="s">
        <v>562</v>
      </c>
      <c r="F158" s="127">
        <v>8</v>
      </c>
      <c r="G158" s="125">
        <v>9</v>
      </c>
      <c r="H158" s="125">
        <v>8</v>
      </c>
      <c r="I158" s="125">
        <v>8</v>
      </c>
      <c r="J158" s="126">
        <v>8</v>
      </c>
      <c r="K158" s="24">
        <f t="shared" si="5"/>
        <v>8.3000000000000007</v>
      </c>
      <c r="L158" s="20" cm="1">
        <f t="array" aca="1" ref="L158" ca="1">_xlfn.SINGLE(INDIRECT("Presentation!" &amp; ADDRESS(SUMPRODUCT((Presentation!$B$3:$H$198=C158)*ROW(Presentation!$B$3:$H$198))-_xlfn.SINGLE(ROW(Presentation!$B$3:$H$198))+3,3)))</f>
        <v>5.5</v>
      </c>
      <c r="M158" s="20" t="e">
        <f ca="1">INDIRECT("FinalPrj!" &amp; ADDRESS(SUMPRODUCT((FinalPrj!$B$2:$L$198=C158)*ROW(FinalPrj!$B$2:$L$198))-ROW(FinalPrj!$B$2:$L$198)+2,2))</f>
        <v>#VALUE!</v>
      </c>
      <c r="N158" s="24">
        <f t="shared" ca="1" si="6"/>
        <v>0</v>
      </c>
      <c r="O158" s="25"/>
    </row>
    <row r="159" spans="1:15" s="21" customFormat="1" x14ac:dyDescent="0.25">
      <c r="B159" s="89">
        <v>150</v>
      </c>
      <c r="C159" s="55">
        <v>2101060032</v>
      </c>
      <c r="D159" s="56" t="s">
        <v>1348</v>
      </c>
      <c r="E159" s="57" t="s">
        <v>565</v>
      </c>
      <c r="F159" s="127"/>
      <c r="G159" s="125">
        <v>9</v>
      </c>
      <c r="H159" s="125"/>
      <c r="I159" s="125"/>
      <c r="J159" s="126"/>
      <c r="K159" s="24">
        <f t="shared" si="5"/>
        <v>2.2999999999999998</v>
      </c>
      <c r="L159" s="20" cm="1">
        <f t="array" aca="1" ref="L159" ca="1">_xlfn.SINGLE(INDIRECT("Presentation!" &amp; ADDRESS(SUMPRODUCT((Presentation!$B$3:$H$198=C159)*ROW(Presentation!$B$3:$H$198))-_xlfn.SINGLE(ROW(Presentation!$B$3:$H$198))+3,3)))</f>
        <v>5.5</v>
      </c>
      <c r="M159" s="20" t="e">
        <f ca="1">INDIRECT("FinalPrj!" &amp; ADDRESS(SUMPRODUCT((FinalPrj!$B$2:$L$198=C159)*ROW(FinalPrj!$B$2:$L$198))-ROW(FinalPrj!$B$2:$L$198)+2,2))</f>
        <v>#VALUE!</v>
      </c>
      <c r="N159" s="24">
        <f t="shared" ca="1" si="6"/>
        <v>0</v>
      </c>
      <c r="O159" s="25"/>
    </row>
    <row r="160" spans="1:15" s="21" customFormat="1" x14ac:dyDescent="0.25">
      <c r="B160" s="89">
        <v>151</v>
      </c>
      <c r="C160" s="55">
        <v>2101060033</v>
      </c>
      <c r="D160" s="56" t="s">
        <v>1596</v>
      </c>
      <c r="E160" s="57" t="s">
        <v>538</v>
      </c>
      <c r="F160" s="127">
        <v>8</v>
      </c>
      <c r="G160" s="125">
        <v>8</v>
      </c>
      <c r="H160" s="125">
        <v>5</v>
      </c>
      <c r="I160" s="125"/>
      <c r="J160" s="126"/>
      <c r="K160" s="24">
        <f t="shared" si="5"/>
        <v>3.3</v>
      </c>
      <c r="L160" s="20" cm="1">
        <f t="array" aca="1" ref="L160" ca="1">_xlfn.SINGLE(INDIRECT("Presentation!" &amp; ADDRESS(SUMPRODUCT((Presentation!$B$3:$H$198=C160)*ROW(Presentation!$B$3:$H$198))-_xlfn.SINGLE(ROW(Presentation!$B$3:$H$198))+3,3)))</f>
        <v>7.4</v>
      </c>
      <c r="M160" s="20" t="e">
        <f ca="1">INDIRECT("FinalPrj!" &amp; ADDRESS(SUMPRODUCT((FinalPrj!$B$2:$L$198=C160)*ROW(FinalPrj!$B$2:$L$198))-ROW(FinalPrj!$B$2:$L$198)+2,2))</f>
        <v>#VALUE!</v>
      </c>
      <c r="N160" s="24">
        <f t="shared" ca="1" si="6"/>
        <v>0</v>
      </c>
      <c r="O160" s="25"/>
    </row>
    <row r="161" spans="1:15" s="21" customFormat="1" x14ac:dyDescent="0.25">
      <c r="B161" s="89">
        <v>152</v>
      </c>
      <c r="C161" s="55">
        <v>2101060038</v>
      </c>
      <c r="D161" s="56" t="s">
        <v>573</v>
      </c>
      <c r="E161" s="57" t="s">
        <v>562</v>
      </c>
      <c r="F161" s="127">
        <v>10</v>
      </c>
      <c r="G161" s="125">
        <v>8</v>
      </c>
      <c r="H161" s="125">
        <v>8</v>
      </c>
      <c r="I161" s="125"/>
      <c r="J161" s="126"/>
      <c r="K161" s="24">
        <f t="shared" si="5"/>
        <v>4</v>
      </c>
      <c r="L161" s="20" cm="1">
        <f t="array" aca="1" ref="L161" ca="1">_xlfn.SINGLE(INDIRECT("Presentation!" &amp; ADDRESS(SUMPRODUCT((Presentation!$B$3:$H$198=C161)*ROW(Presentation!$B$3:$H$198))-_xlfn.SINGLE(ROW(Presentation!$B$3:$H$198))+3,3)))</f>
        <v>6.6</v>
      </c>
      <c r="M161" s="20" t="e">
        <f ca="1">INDIRECT("FinalPrj!" &amp; ADDRESS(SUMPRODUCT((FinalPrj!$B$2:$L$198=C161)*ROW(FinalPrj!$B$2:$L$198))-ROW(FinalPrj!$B$2:$L$198)+2,2))</f>
        <v>#VALUE!</v>
      </c>
      <c r="N161" s="24">
        <f t="shared" ca="1" si="6"/>
        <v>0</v>
      </c>
      <c r="O161" s="25"/>
    </row>
    <row r="162" spans="1:15" s="21" customFormat="1" x14ac:dyDescent="0.25">
      <c r="B162" s="89">
        <v>153</v>
      </c>
      <c r="C162" s="55">
        <v>2101060047</v>
      </c>
      <c r="D162" s="56" t="s">
        <v>1341</v>
      </c>
      <c r="E162" s="57" t="s">
        <v>538</v>
      </c>
      <c r="F162" s="127"/>
      <c r="G162" s="125">
        <v>6</v>
      </c>
      <c r="H162" s="125">
        <v>6.5</v>
      </c>
      <c r="I162" s="125"/>
      <c r="J162" s="126"/>
      <c r="K162" s="24">
        <f t="shared" si="5"/>
        <v>3.1</v>
      </c>
      <c r="L162" s="20" cm="1">
        <f t="array" aca="1" ref="L162" ca="1">_xlfn.SINGLE(INDIRECT("Presentation!" &amp; ADDRESS(SUMPRODUCT((Presentation!$B$3:$H$198=C162)*ROW(Presentation!$B$3:$H$198))-_xlfn.SINGLE(ROW(Presentation!$B$3:$H$198))+3,3)))</f>
        <v>7.4</v>
      </c>
      <c r="M162" s="20" t="e">
        <f ca="1">INDIRECT("FinalPrj!" &amp; ADDRESS(SUMPRODUCT((FinalPrj!$B$2:$L$198=C162)*ROW(FinalPrj!$B$2:$L$198))-ROW(FinalPrj!$B$2:$L$198)+2,2))</f>
        <v>#VALUE!</v>
      </c>
      <c r="N162" s="24">
        <f t="shared" ca="1" si="6"/>
        <v>0</v>
      </c>
      <c r="O162" s="25"/>
    </row>
    <row r="163" spans="1:15" s="21" customFormat="1" x14ac:dyDescent="0.25">
      <c r="B163" s="89">
        <v>154</v>
      </c>
      <c r="C163" s="55">
        <v>2101060051</v>
      </c>
      <c r="D163" s="56" t="s">
        <v>1342</v>
      </c>
      <c r="E163" s="57" t="s">
        <v>538</v>
      </c>
      <c r="F163" s="127"/>
      <c r="G163" s="125">
        <v>6</v>
      </c>
      <c r="H163" s="125"/>
      <c r="I163" s="125"/>
      <c r="J163" s="126"/>
      <c r="K163" s="24">
        <f t="shared" si="5"/>
        <v>1.5</v>
      </c>
      <c r="L163" s="20" cm="1">
        <f t="array" aca="1" ref="L163" ca="1">_xlfn.SINGLE(INDIRECT("Presentation!" &amp; ADDRESS(SUMPRODUCT((Presentation!$B$3:$H$198=C163)*ROW(Presentation!$B$3:$H$198))-_xlfn.SINGLE(ROW(Presentation!$B$3:$H$198))+3,3)))</f>
        <v>7.4</v>
      </c>
      <c r="M163" s="20" t="e">
        <f ca="1">INDIRECT("FinalPrj!" &amp; ADDRESS(SUMPRODUCT((FinalPrj!$B$2:$L$198=C163)*ROW(FinalPrj!$B$2:$L$198))-ROW(FinalPrj!$B$2:$L$198)+2,2))</f>
        <v>#VALUE!</v>
      </c>
      <c r="N163" s="24">
        <f t="shared" ca="1" si="6"/>
        <v>0</v>
      </c>
      <c r="O163" s="25"/>
    </row>
    <row r="164" spans="1:15" s="21" customFormat="1" x14ac:dyDescent="0.25">
      <c r="B164" s="89">
        <v>155</v>
      </c>
      <c r="C164" s="55">
        <v>2101060053</v>
      </c>
      <c r="D164" s="56" t="s">
        <v>1349</v>
      </c>
      <c r="E164" s="57" t="s">
        <v>565</v>
      </c>
      <c r="F164" s="127"/>
      <c r="G164" s="125">
        <v>8</v>
      </c>
      <c r="H164" s="125">
        <v>9</v>
      </c>
      <c r="I164" s="125">
        <v>8</v>
      </c>
      <c r="J164" s="126"/>
      <c r="K164" s="24">
        <f t="shared" si="5"/>
        <v>6.3</v>
      </c>
      <c r="L164" s="20" cm="1">
        <f t="array" aca="1" ref="L164" ca="1">_xlfn.SINGLE(INDIRECT("Presentation!" &amp; ADDRESS(SUMPRODUCT((Presentation!$B$3:$H$198=C164)*ROW(Presentation!$B$3:$H$198))-_xlfn.SINGLE(ROW(Presentation!$B$3:$H$198))+3,3)))</f>
        <v>4.4000000000000004</v>
      </c>
      <c r="M164" s="20" t="e">
        <f ca="1">INDIRECT("FinalPrj!" &amp; ADDRESS(SUMPRODUCT((FinalPrj!$B$2:$L$198=C164)*ROW(FinalPrj!$B$2:$L$198))-ROW(FinalPrj!$B$2:$L$198)+2,2))</f>
        <v>#VALUE!</v>
      </c>
      <c r="N164" s="24">
        <f t="shared" ca="1" si="6"/>
        <v>0</v>
      </c>
      <c r="O164" s="25"/>
    </row>
    <row r="165" spans="1:15" s="21" customFormat="1" x14ac:dyDescent="0.25">
      <c r="B165" s="89">
        <v>156</v>
      </c>
      <c r="C165" s="55">
        <v>2101060056</v>
      </c>
      <c r="D165" s="56" t="s">
        <v>1359</v>
      </c>
      <c r="E165" s="57" t="s">
        <v>562</v>
      </c>
      <c r="F165" s="127"/>
      <c r="G165" s="125"/>
      <c r="H165" s="125"/>
      <c r="I165" s="125"/>
      <c r="J165" s="126"/>
      <c r="K165" s="24">
        <f t="shared" si="5"/>
        <v>0</v>
      </c>
      <c r="L165" s="20" cm="1">
        <f t="array" aca="1" ref="L165" ca="1">_xlfn.SINGLE(INDIRECT("Presentation!" &amp; ADDRESS(SUMPRODUCT((Presentation!$B$3:$H$198=C165)*ROW(Presentation!$B$3:$H$198))-_xlfn.SINGLE(ROW(Presentation!$B$3:$H$198))+3,3)))</f>
        <v>7.1</v>
      </c>
      <c r="M165" s="20" t="e">
        <f ca="1">INDIRECT("FinalPrj!" &amp; ADDRESS(SUMPRODUCT((FinalPrj!$B$2:$L$198=C165)*ROW(FinalPrj!$B$2:$L$198))-ROW(FinalPrj!$B$2:$L$198)+2,2))</f>
        <v>#VALUE!</v>
      </c>
      <c r="N165" s="24">
        <f t="shared" ca="1" si="6"/>
        <v>0</v>
      </c>
      <c r="O165" s="25"/>
    </row>
    <row r="166" spans="1:15" s="21" customFormat="1" x14ac:dyDescent="0.25">
      <c r="B166" s="89">
        <v>157</v>
      </c>
      <c r="C166" s="55">
        <v>2101060060</v>
      </c>
      <c r="D166" s="56" t="s">
        <v>1602</v>
      </c>
      <c r="E166" s="57" t="s">
        <v>562</v>
      </c>
      <c r="F166" s="127">
        <v>8</v>
      </c>
      <c r="G166" s="125"/>
      <c r="H166" s="125">
        <v>5</v>
      </c>
      <c r="I166" s="125">
        <v>8</v>
      </c>
      <c r="J166" s="126"/>
      <c r="K166" s="24">
        <f t="shared" si="5"/>
        <v>3.3</v>
      </c>
      <c r="L166" s="20" cm="1">
        <f t="array" aca="1" ref="L166" ca="1">_xlfn.SINGLE(INDIRECT("Presentation!" &amp; ADDRESS(SUMPRODUCT((Presentation!$B$3:$H$198=C166)*ROW(Presentation!$B$3:$H$198))-_xlfn.SINGLE(ROW(Presentation!$B$3:$H$198))+3,3)))</f>
        <v>5.5</v>
      </c>
      <c r="M166" s="20" t="e">
        <f ca="1">INDIRECT("FinalPrj!" &amp; ADDRESS(SUMPRODUCT((FinalPrj!$B$2:$L$198=C166)*ROW(FinalPrj!$B$2:$L$198))-ROW(FinalPrj!$B$2:$L$198)+2,2))</f>
        <v>#VALUE!</v>
      </c>
      <c r="N166" s="24">
        <f t="shared" ca="1" si="6"/>
        <v>0</v>
      </c>
      <c r="O166" s="25"/>
    </row>
    <row r="167" spans="1:15" s="21" customFormat="1" x14ac:dyDescent="0.25">
      <c r="B167" s="89">
        <v>158</v>
      </c>
      <c r="C167" s="55">
        <v>2101060067</v>
      </c>
      <c r="D167" s="56" t="s">
        <v>564</v>
      </c>
      <c r="E167" s="57" t="s">
        <v>565</v>
      </c>
      <c r="F167" s="127"/>
      <c r="G167" s="125">
        <v>8</v>
      </c>
      <c r="H167" s="125">
        <v>6</v>
      </c>
      <c r="I167" s="125"/>
      <c r="J167" s="126"/>
      <c r="K167" s="24">
        <f t="shared" si="5"/>
        <v>3.5</v>
      </c>
      <c r="L167" s="20" cm="1">
        <f t="array" aca="1" ref="L167" ca="1">_xlfn.SINGLE(INDIRECT("Presentation!" &amp; ADDRESS(SUMPRODUCT((Presentation!$B$3:$H$198=C167)*ROW(Presentation!$B$3:$H$198))-_xlfn.SINGLE(ROW(Presentation!$B$3:$H$198))+3,3)))</f>
        <v>4.5999999999999996</v>
      </c>
      <c r="M167" s="20" t="e">
        <f ca="1">INDIRECT("FinalPrj!" &amp; ADDRESS(SUMPRODUCT((FinalPrj!$B$2:$L$198=C167)*ROW(FinalPrj!$B$2:$L$198))-ROW(FinalPrj!$B$2:$L$198)+2,2))</f>
        <v>#VALUE!</v>
      </c>
      <c r="N167" s="24">
        <f t="shared" ca="1" si="6"/>
        <v>0</v>
      </c>
      <c r="O167" s="25"/>
    </row>
    <row r="168" spans="1:15" s="21" customFormat="1" x14ac:dyDescent="0.25">
      <c r="A168" s="82"/>
      <c r="B168" s="89">
        <v>159</v>
      </c>
      <c r="C168" s="55">
        <v>2101060071</v>
      </c>
      <c r="D168" s="56" t="s">
        <v>575</v>
      </c>
      <c r="E168" s="57" t="s">
        <v>538</v>
      </c>
      <c r="F168" s="127">
        <v>8</v>
      </c>
      <c r="G168" s="125">
        <v>8</v>
      </c>
      <c r="H168" s="125">
        <v>7</v>
      </c>
      <c r="I168" s="125"/>
      <c r="J168" s="126"/>
      <c r="K168" s="24">
        <f t="shared" si="5"/>
        <v>3.8</v>
      </c>
      <c r="L168" s="20" cm="1">
        <f t="array" aca="1" ref="L168" ca="1">_xlfn.SINGLE(INDIRECT("Presentation!" &amp; ADDRESS(SUMPRODUCT((Presentation!$B$3:$H$198=C168)*ROW(Presentation!$B$3:$H$198))-_xlfn.SINGLE(ROW(Presentation!$B$3:$H$198))+3,3)))</f>
        <v>7.4</v>
      </c>
      <c r="M168" s="20" t="e">
        <f ca="1">INDIRECT("FinalPrj!" &amp; ADDRESS(SUMPRODUCT((FinalPrj!$B$2:$L$198=C168)*ROW(FinalPrj!$B$2:$L$198))-ROW(FinalPrj!$B$2:$L$198)+2,2))</f>
        <v>#VALUE!</v>
      </c>
      <c r="N168" s="24">
        <f t="shared" ca="1" si="6"/>
        <v>0</v>
      </c>
      <c r="O168" s="25"/>
    </row>
    <row r="169" spans="1:15" s="21" customFormat="1" x14ac:dyDescent="0.25">
      <c r="B169" s="89">
        <v>160</v>
      </c>
      <c r="C169" s="55">
        <v>2101060080</v>
      </c>
      <c r="D169" s="56" t="s">
        <v>1604</v>
      </c>
      <c r="E169" s="57" t="s">
        <v>538</v>
      </c>
      <c r="F169" s="127">
        <v>8</v>
      </c>
      <c r="G169" s="125">
        <v>8</v>
      </c>
      <c r="H169" s="125"/>
      <c r="I169" s="125"/>
      <c r="J169" s="126"/>
      <c r="K169" s="24">
        <f t="shared" si="5"/>
        <v>2</v>
      </c>
      <c r="L169" s="20" cm="1">
        <f t="array" aca="1" ref="L169" ca="1">_xlfn.SINGLE(INDIRECT("Presentation!" &amp; ADDRESS(SUMPRODUCT((Presentation!$B$3:$H$198=C169)*ROW(Presentation!$B$3:$H$198))-_xlfn.SINGLE(ROW(Presentation!$B$3:$H$198))+3,3)))</f>
        <v>7.4</v>
      </c>
      <c r="M169" s="20" t="e">
        <f ca="1">INDIRECT("FinalPrj!" &amp; ADDRESS(SUMPRODUCT((FinalPrj!$B$2:$L$198=C169)*ROW(FinalPrj!$B$2:$L$198))-ROW(FinalPrj!$B$2:$L$198)+2,2))</f>
        <v>#VALUE!</v>
      </c>
      <c r="N169" s="24">
        <f t="shared" ca="1" si="6"/>
        <v>0</v>
      </c>
      <c r="O169" s="25"/>
    </row>
    <row r="170" spans="1:15" s="21" customFormat="1" x14ac:dyDescent="0.25">
      <c r="A170" s="82"/>
      <c r="B170" s="89">
        <v>161</v>
      </c>
      <c r="C170" s="55">
        <v>2101060082</v>
      </c>
      <c r="D170" s="56" t="s">
        <v>1606</v>
      </c>
      <c r="E170" s="69" t="s">
        <v>565</v>
      </c>
      <c r="F170" s="124">
        <v>8</v>
      </c>
      <c r="G170" s="125">
        <v>7</v>
      </c>
      <c r="H170" s="125">
        <v>8</v>
      </c>
      <c r="I170" s="125">
        <v>8</v>
      </c>
      <c r="J170" s="126"/>
      <c r="K170" s="24">
        <f t="shared" ref="K170:K233" si="7">ROUND((G170+H170+I170+J170)/4,1)</f>
        <v>5.8</v>
      </c>
      <c r="L170" s="20" cm="1">
        <f t="array" aca="1" ref="L170" ca="1">_xlfn.SINGLE(INDIRECT("Presentation!" &amp; ADDRESS(SUMPRODUCT((Presentation!$B$3:$H$198=C170)*ROW(Presentation!$B$3:$H$198))-_xlfn.SINGLE(ROW(Presentation!$B$3:$H$198))+3,3)))</f>
        <v>5.0999999999999996</v>
      </c>
      <c r="M170" s="20" t="e">
        <f ca="1">INDIRECT("FinalPrj!" &amp; ADDRESS(SUMPRODUCT((FinalPrj!$B$2:$L$198=C170)*ROW(FinalPrj!$B$2:$L$198))-ROW(FinalPrj!$B$2:$L$198)+2,2))</f>
        <v>#VALUE!</v>
      </c>
      <c r="N170" s="24">
        <f t="shared" ref="N170:N233" ca="1" si="8">IF(ISNUMBER(ROUND((L170*2+M170*4)/6,1)),ROUND((L170*2+M170*4)/6+$Q$9,1),0)</f>
        <v>0</v>
      </c>
      <c r="O170" s="25"/>
    </row>
    <row r="171" spans="1:15" s="21" customFormat="1" x14ac:dyDescent="0.25">
      <c r="B171" s="89">
        <v>162</v>
      </c>
      <c r="C171" s="55">
        <v>2101060085</v>
      </c>
      <c r="D171" s="56" t="s">
        <v>1360</v>
      </c>
      <c r="E171" s="72" t="s">
        <v>562</v>
      </c>
      <c r="F171" s="124"/>
      <c r="G171" s="125">
        <v>8</v>
      </c>
      <c r="H171" s="125">
        <v>6</v>
      </c>
      <c r="I171" s="125"/>
      <c r="J171" s="126"/>
      <c r="K171" s="24">
        <f t="shared" si="7"/>
        <v>3.5</v>
      </c>
      <c r="L171" s="20" cm="1">
        <f t="array" aca="1" ref="L171" ca="1">_xlfn.SINGLE(INDIRECT("Presentation!" &amp; ADDRESS(SUMPRODUCT((Presentation!$B$3:$H$198=C171)*ROW(Presentation!$B$3:$H$198))-_xlfn.SINGLE(ROW(Presentation!$B$3:$H$198))+3,3)))</f>
        <v>4.4000000000000004</v>
      </c>
      <c r="M171" s="20" t="e">
        <f ca="1">INDIRECT("FinalPrj!" &amp; ADDRESS(SUMPRODUCT((FinalPrj!$B$2:$L$198=C171)*ROW(FinalPrj!$B$2:$L$198))-ROW(FinalPrj!$B$2:$L$198)+2,2))</f>
        <v>#VALUE!</v>
      </c>
      <c r="N171" s="24">
        <f t="shared" ca="1" si="8"/>
        <v>0</v>
      </c>
      <c r="O171" s="25"/>
    </row>
    <row r="172" spans="1:15" s="21" customFormat="1" x14ac:dyDescent="0.25">
      <c r="B172" s="89">
        <v>163</v>
      </c>
      <c r="C172" s="55">
        <v>2201040009</v>
      </c>
      <c r="D172" s="56" t="s">
        <v>1609</v>
      </c>
      <c r="E172" s="72" t="s">
        <v>1385</v>
      </c>
      <c r="F172" s="124"/>
      <c r="G172" s="125">
        <v>9</v>
      </c>
      <c r="H172" s="125">
        <v>8</v>
      </c>
      <c r="I172" s="125">
        <v>9</v>
      </c>
      <c r="J172" s="126">
        <v>7</v>
      </c>
      <c r="K172" s="24">
        <f t="shared" si="7"/>
        <v>8.3000000000000007</v>
      </c>
      <c r="L172" s="20" cm="1">
        <f t="array" aca="1" ref="L172" ca="1">_xlfn.SINGLE(INDIRECT("Presentation!" &amp; ADDRESS(SUMPRODUCT((Presentation!$B$3:$H$198=C172)*ROW(Presentation!$B$3:$H$198))-_xlfn.SINGLE(ROW(Presentation!$B$3:$H$198))+3,3)))</f>
        <v>6.8</v>
      </c>
      <c r="M172" s="20" t="e">
        <f ca="1">INDIRECT("FinalPrj!" &amp; ADDRESS(SUMPRODUCT((FinalPrj!$B$2:$L$198=C172)*ROW(FinalPrj!$B$2:$L$198))-ROW(FinalPrj!$B$2:$L$198)+2,2))</f>
        <v>#VALUE!</v>
      </c>
      <c r="N172" s="24">
        <f t="shared" ca="1" si="8"/>
        <v>0</v>
      </c>
      <c r="O172" s="25"/>
    </row>
    <row r="173" spans="1:15" s="21" customFormat="1" x14ac:dyDescent="0.25">
      <c r="B173" s="89">
        <v>164</v>
      </c>
      <c r="C173" s="70">
        <v>2201040057</v>
      </c>
      <c r="D173" s="71" t="s">
        <v>1611</v>
      </c>
      <c r="E173" s="72" t="s">
        <v>1395</v>
      </c>
      <c r="F173" s="124"/>
      <c r="G173" s="125">
        <v>9</v>
      </c>
      <c r="H173" s="125">
        <v>5</v>
      </c>
      <c r="I173" s="125">
        <v>6</v>
      </c>
      <c r="J173" s="126"/>
      <c r="K173" s="24">
        <f t="shared" si="7"/>
        <v>5</v>
      </c>
      <c r="L173" s="20" cm="1">
        <f t="array" aca="1" ref="L173" ca="1">_xlfn.SINGLE(INDIRECT("Presentation!" &amp; ADDRESS(SUMPRODUCT((Presentation!$B$3:$H$198=C173)*ROW(Presentation!$B$3:$H$198))-_xlfn.SINGLE(ROW(Presentation!$B$3:$H$198))+3,3)))</f>
        <v>6.6</v>
      </c>
      <c r="M173" s="20" t="e">
        <f ca="1">INDIRECT("FinalPrj!" &amp; ADDRESS(SUMPRODUCT((FinalPrj!$B$2:$L$198=C173)*ROW(FinalPrj!$B$2:$L$198))-ROW(FinalPrj!$B$2:$L$198)+2,2))</f>
        <v>#VALUE!</v>
      </c>
      <c r="N173" s="24">
        <f t="shared" ca="1" si="8"/>
        <v>0</v>
      </c>
      <c r="O173" s="25"/>
    </row>
    <row r="174" spans="1:15" s="21" customFormat="1" x14ac:dyDescent="0.25">
      <c r="B174" s="89">
        <v>165</v>
      </c>
      <c r="C174" s="70">
        <v>2201040087</v>
      </c>
      <c r="D174" s="71" t="s">
        <v>1589</v>
      </c>
      <c r="E174" s="72" t="s">
        <v>1391</v>
      </c>
      <c r="F174" s="124">
        <v>8</v>
      </c>
      <c r="G174" s="125"/>
      <c r="H174" s="125"/>
      <c r="I174" s="125"/>
      <c r="J174" s="126"/>
      <c r="K174" s="24">
        <f t="shared" si="7"/>
        <v>0</v>
      </c>
      <c r="L174" s="20" cm="1">
        <f t="array" aca="1" ref="L174" ca="1">_xlfn.SINGLE(INDIRECT("Presentation!" &amp; ADDRESS(SUMPRODUCT((Presentation!$B$3:$H$198=C174)*ROW(Presentation!$B$3:$H$198))-_xlfn.SINGLE(ROW(Presentation!$B$3:$H$198))+3,3)))</f>
        <v>6.8</v>
      </c>
      <c r="M174" s="20" t="e">
        <f ca="1">INDIRECT("FinalPrj!" &amp; ADDRESS(SUMPRODUCT((FinalPrj!$B$2:$L$198=C174)*ROW(FinalPrj!$B$2:$L$198))-ROW(FinalPrj!$B$2:$L$198)+2,2))</f>
        <v>#VALUE!</v>
      </c>
      <c r="N174" s="24">
        <f t="shared" ca="1" si="8"/>
        <v>0</v>
      </c>
      <c r="O174" s="25"/>
    </row>
    <row r="175" spans="1:15" s="21" customFormat="1" x14ac:dyDescent="0.25">
      <c r="B175" s="89">
        <v>166</v>
      </c>
      <c r="C175" s="70">
        <v>2201040088</v>
      </c>
      <c r="D175" s="71" t="s">
        <v>1614</v>
      </c>
      <c r="E175" s="72" t="s">
        <v>1507</v>
      </c>
      <c r="F175" s="124"/>
      <c r="G175" s="125"/>
      <c r="H175" s="125"/>
      <c r="I175" s="125"/>
      <c r="J175" s="126"/>
      <c r="K175" s="24">
        <f t="shared" si="7"/>
        <v>0</v>
      </c>
      <c r="L175" s="20" cm="1">
        <f t="array" aca="1" ref="L175" ca="1">_xlfn.SINGLE(INDIRECT("Presentation!" &amp; ADDRESS(SUMPRODUCT((Presentation!$B$3:$H$198=C175)*ROW(Presentation!$B$3:$H$198))-_xlfn.SINGLE(ROW(Presentation!$B$3:$H$198))+3,3)))</f>
        <v>7.3</v>
      </c>
      <c r="M175" s="20" t="e">
        <f ca="1">INDIRECT("FinalPrj!" &amp; ADDRESS(SUMPRODUCT((FinalPrj!$B$2:$L$198=C175)*ROW(FinalPrj!$B$2:$L$198))-ROW(FinalPrj!$B$2:$L$198)+2,2))</f>
        <v>#VALUE!</v>
      </c>
      <c r="N175" s="24">
        <f t="shared" ca="1" si="8"/>
        <v>0</v>
      </c>
      <c r="O175" s="25"/>
    </row>
    <row r="176" spans="1:15" s="21" customFormat="1" x14ac:dyDescent="0.25">
      <c r="B176" s="89">
        <v>167</v>
      </c>
      <c r="C176" s="70">
        <v>2201040093</v>
      </c>
      <c r="D176" s="71" t="s">
        <v>1616</v>
      </c>
      <c r="E176" s="72" t="s">
        <v>1395</v>
      </c>
      <c r="F176" s="124"/>
      <c r="G176" s="125">
        <v>5</v>
      </c>
      <c r="H176" s="125"/>
      <c r="I176" s="125"/>
      <c r="J176" s="126"/>
      <c r="K176" s="24">
        <f t="shared" si="7"/>
        <v>1.3</v>
      </c>
      <c r="L176" s="20" cm="1">
        <f t="array" aca="1" ref="L176" ca="1">_xlfn.SINGLE(INDIRECT("Presentation!" &amp; ADDRESS(SUMPRODUCT((Presentation!$B$3:$H$198=C176)*ROW(Presentation!$B$3:$H$198))-_xlfn.SINGLE(ROW(Presentation!$B$3:$H$198))+3,3)))</f>
        <v>7.7</v>
      </c>
      <c r="M176" s="20" t="e">
        <f ca="1">INDIRECT("FinalPrj!" &amp; ADDRESS(SUMPRODUCT((FinalPrj!$B$2:$L$198=C176)*ROW(FinalPrj!$B$2:$L$198))-ROW(FinalPrj!$B$2:$L$198)+2,2))</f>
        <v>#VALUE!</v>
      </c>
      <c r="N176" s="24">
        <f t="shared" ca="1" si="8"/>
        <v>0</v>
      </c>
      <c r="O176" s="25"/>
    </row>
    <row r="177" spans="1:15" s="21" customFormat="1" x14ac:dyDescent="0.25">
      <c r="B177" s="89">
        <v>168</v>
      </c>
      <c r="C177" s="70">
        <v>2201040094</v>
      </c>
      <c r="D177" s="71" t="s">
        <v>1618</v>
      </c>
      <c r="E177" s="72" t="s">
        <v>1507</v>
      </c>
      <c r="F177" s="124"/>
      <c r="G177" s="125">
        <v>8</v>
      </c>
      <c r="H177" s="125">
        <v>5</v>
      </c>
      <c r="I177" s="125">
        <v>7</v>
      </c>
      <c r="J177" s="126"/>
      <c r="K177" s="24">
        <f t="shared" si="7"/>
        <v>5</v>
      </c>
      <c r="L177" s="20" cm="1">
        <f t="array" aca="1" ref="L177" ca="1">_xlfn.SINGLE(INDIRECT("Presentation!" &amp; ADDRESS(SUMPRODUCT((Presentation!$B$3:$H$198=C177)*ROW(Presentation!$B$3:$H$198))-_xlfn.SINGLE(ROW(Presentation!$B$3:$H$198))+3,3)))</f>
        <v>6.7</v>
      </c>
      <c r="M177" s="20" t="e">
        <f ca="1">INDIRECT("FinalPrj!" &amp; ADDRESS(SUMPRODUCT((FinalPrj!$B$2:$L$198=C177)*ROW(FinalPrj!$B$2:$L$198))-ROW(FinalPrj!$B$2:$L$198)+2,2))</f>
        <v>#VALUE!</v>
      </c>
      <c r="N177" s="24">
        <f t="shared" ca="1" si="8"/>
        <v>0</v>
      </c>
      <c r="O177" s="25"/>
    </row>
    <row r="178" spans="1:15" s="21" customFormat="1" x14ac:dyDescent="0.25">
      <c r="B178" s="89">
        <v>169</v>
      </c>
      <c r="C178" s="70">
        <v>2201040098</v>
      </c>
      <c r="D178" s="71" t="s">
        <v>1620</v>
      </c>
      <c r="E178" s="72" t="s">
        <v>1406</v>
      </c>
      <c r="F178" s="124">
        <v>8</v>
      </c>
      <c r="G178" s="125">
        <v>8</v>
      </c>
      <c r="H178" s="125">
        <v>9.5</v>
      </c>
      <c r="I178" s="125">
        <v>8</v>
      </c>
      <c r="J178" s="126"/>
      <c r="K178" s="24">
        <f t="shared" si="7"/>
        <v>6.4</v>
      </c>
      <c r="L178" s="20" cm="1">
        <f t="array" aca="1" ref="L178" ca="1">_xlfn.SINGLE(INDIRECT("Presentation!" &amp; ADDRESS(SUMPRODUCT((Presentation!$B$3:$H$198=C178)*ROW(Presentation!$B$3:$H$198))-_xlfn.SINGLE(ROW(Presentation!$B$3:$H$198))+3,3)))</f>
        <v>6.7</v>
      </c>
      <c r="M178" s="20" t="e">
        <f ca="1">INDIRECT("FinalPrj!" &amp; ADDRESS(SUMPRODUCT((FinalPrj!$B$2:$L$198=C178)*ROW(FinalPrj!$B$2:$L$198))-ROW(FinalPrj!$B$2:$L$198)+2,2))</f>
        <v>#VALUE!</v>
      </c>
      <c r="N178" s="24">
        <f t="shared" ca="1" si="8"/>
        <v>0</v>
      </c>
      <c r="O178" s="25"/>
    </row>
    <row r="179" spans="1:15" s="21" customFormat="1" x14ac:dyDescent="0.25">
      <c r="B179" s="89">
        <v>170</v>
      </c>
      <c r="C179" s="70">
        <v>2201040104</v>
      </c>
      <c r="D179" s="71" t="s">
        <v>1622</v>
      </c>
      <c r="E179" s="72" t="s">
        <v>1395</v>
      </c>
      <c r="F179" s="124"/>
      <c r="G179" s="125">
        <v>8</v>
      </c>
      <c r="H179" s="125">
        <v>7.5</v>
      </c>
      <c r="I179" s="125">
        <v>8</v>
      </c>
      <c r="J179" s="126"/>
      <c r="K179" s="24">
        <f t="shared" si="7"/>
        <v>5.9</v>
      </c>
      <c r="L179" s="20" cm="1">
        <f t="array" aca="1" ref="L179" ca="1">_xlfn.SINGLE(INDIRECT("Presentation!" &amp; ADDRESS(SUMPRODUCT((Presentation!$B$3:$H$198=C179)*ROW(Presentation!$B$3:$H$198))-_xlfn.SINGLE(ROW(Presentation!$B$3:$H$198))+3,3)))</f>
        <v>6.7</v>
      </c>
      <c r="M179" s="20" t="e">
        <f ca="1">INDIRECT("FinalPrj!" &amp; ADDRESS(SUMPRODUCT((FinalPrj!$B$2:$L$198=C179)*ROW(FinalPrj!$B$2:$L$198))-ROW(FinalPrj!$B$2:$L$198)+2,2))</f>
        <v>#VALUE!</v>
      </c>
      <c r="N179" s="24">
        <f t="shared" ca="1" si="8"/>
        <v>0</v>
      </c>
      <c r="O179" s="25"/>
    </row>
    <row r="180" spans="1:15" s="21" customFormat="1" x14ac:dyDescent="0.25">
      <c r="B180" s="89">
        <v>171</v>
      </c>
      <c r="C180" s="70">
        <v>2201040119</v>
      </c>
      <c r="D180" s="71" t="s">
        <v>1624</v>
      </c>
      <c r="E180" s="72" t="s">
        <v>1406</v>
      </c>
      <c r="F180" s="124">
        <v>8</v>
      </c>
      <c r="G180" s="125">
        <v>8</v>
      </c>
      <c r="H180" s="125">
        <v>6</v>
      </c>
      <c r="I180" s="125"/>
      <c r="J180" s="126"/>
      <c r="K180" s="24">
        <f t="shared" si="7"/>
        <v>3.5</v>
      </c>
      <c r="L180" s="20" cm="1">
        <f t="array" aca="1" ref="L180" ca="1">_xlfn.SINGLE(INDIRECT("Presentation!" &amp; ADDRESS(SUMPRODUCT((Presentation!$B$3:$H$198=C180)*ROW(Presentation!$B$3:$H$198))-_xlfn.SINGLE(ROW(Presentation!$B$3:$H$198))+3,3)))</f>
        <v>7.7</v>
      </c>
      <c r="M180" s="20" t="e">
        <f ca="1">INDIRECT("FinalPrj!" &amp; ADDRESS(SUMPRODUCT((FinalPrj!$B$2:$L$198=C180)*ROW(FinalPrj!$B$2:$L$198))-ROW(FinalPrj!$B$2:$L$198)+2,2))</f>
        <v>#VALUE!</v>
      </c>
      <c r="N180" s="24">
        <f t="shared" ca="1" si="8"/>
        <v>0</v>
      </c>
      <c r="O180" s="25"/>
    </row>
    <row r="181" spans="1:15" s="21" customFormat="1" x14ac:dyDescent="0.25">
      <c r="B181" s="89">
        <v>172</v>
      </c>
      <c r="C181" s="70">
        <v>2201040146</v>
      </c>
      <c r="D181" s="71" t="s">
        <v>1626</v>
      </c>
      <c r="E181" s="72" t="s">
        <v>1395</v>
      </c>
      <c r="F181" s="124"/>
      <c r="G181" s="125">
        <v>6</v>
      </c>
      <c r="H181" s="125">
        <v>7</v>
      </c>
      <c r="I181" s="125"/>
      <c r="J181" s="126"/>
      <c r="K181" s="24">
        <f t="shared" si="7"/>
        <v>3.3</v>
      </c>
      <c r="L181" s="20" cm="1">
        <f t="array" aca="1" ref="L181" ca="1">_xlfn.SINGLE(INDIRECT("Presentation!" &amp; ADDRESS(SUMPRODUCT((Presentation!$B$3:$H$198=C181)*ROW(Presentation!$B$3:$H$198))-_xlfn.SINGLE(ROW(Presentation!$B$3:$H$198))+3,3)))</f>
        <v>7.7</v>
      </c>
      <c r="M181" s="20" t="e">
        <f ca="1">INDIRECT("FinalPrj!" &amp; ADDRESS(SUMPRODUCT((FinalPrj!$B$2:$L$198=C181)*ROW(FinalPrj!$B$2:$L$198))-ROW(FinalPrj!$B$2:$L$198)+2,2))</f>
        <v>#VALUE!</v>
      </c>
      <c r="N181" s="24">
        <f t="shared" ca="1" si="8"/>
        <v>0</v>
      </c>
      <c r="O181" s="25"/>
    </row>
    <row r="182" spans="1:15" s="21" customFormat="1" x14ac:dyDescent="0.25">
      <c r="B182" s="89">
        <v>173</v>
      </c>
      <c r="C182" s="70">
        <v>2201040159</v>
      </c>
      <c r="D182" s="71" t="s">
        <v>1628</v>
      </c>
      <c r="E182" s="72" t="s">
        <v>1391</v>
      </c>
      <c r="F182" s="124"/>
      <c r="G182" s="125">
        <v>6</v>
      </c>
      <c r="H182" s="125"/>
      <c r="I182" s="125"/>
      <c r="J182" s="126"/>
      <c r="K182" s="24">
        <f t="shared" si="7"/>
        <v>1.5</v>
      </c>
      <c r="L182" s="20" cm="1">
        <f t="array" aca="1" ref="L182" ca="1">_xlfn.SINGLE(INDIRECT("Presentation!" &amp; ADDRESS(SUMPRODUCT((Presentation!$B$3:$H$198=C182)*ROW(Presentation!$B$3:$H$198))-_xlfn.SINGLE(ROW(Presentation!$B$3:$H$198))+3,3)))</f>
        <v>6.8</v>
      </c>
      <c r="M182" s="20" t="e">
        <f ca="1">INDIRECT("FinalPrj!" &amp; ADDRESS(SUMPRODUCT((FinalPrj!$B$2:$L$198=C182)*ROW(FinalPrj!$B$2:$L$198))-ROW(FinalPrj!$B$2:$L$198)+2,2))</f>
        <v>#VALUE!</v>
      </c>
      <c r="N182" s="24">
        <f t="shared" ca="1" si="8"/>
        <v>0</v>
      </c>
      <c r="O182" s="25"/>
    </row>
    <row r="183" spans="1:15" s="21" customFormat="1" x14ac:dyDescent="0.25">
      <c r="B183" s="89">
        <v>174</v>
      </c>
      <c r="C183" s="70">
        <v>2201040163</v>
      </c>
      <c r="D183" s="71" t="s">
        <v>58</v>
      </c>
      <c r="E183" s="72" t="s">
        <v>1395</v>
      </c>
      <c r="F183" s="124">
        <v>8</v>
      </c>
      <c r="G183" s="125">
        <v>8</v>
      </c>
      <c r="H183" s="125"/>
      <c r="I183" s="125"/>
      <c r="J183" s="126"/>
      <c r="K183" s="24">
        <f t="shared" si="7"/>
        <v>2</v>
      </c>
      <c r="L183" s="20" cm="1">
        <f t="array" aca="1" ref="L183" ca="1">_xlfn.SINGLE(INDIRECT("Presentation!" &amp; ADDRESS(SUMPRODUCT((Presentation!$B$3:$H$198=C183)*ROW(Presentation!$B$3:$H$198))-_xlfn.SINGLE(ROW(Presentation!$B$3:$H$198))+3,3)))</f>
        <v>7.7</v>
      </c>
      <c r="M183" s="20" t="e">
        <f ca="1">INDIRECT("FinalPrj!" &amp; ADDRESS(SUMPRODUCT((FinalPrj!$B$2:$L$198=C183)*ROW(FinalPrj!$B$2:$L$198))-ROW(FinalPrj!$B$2:$L$198)+2,2))</f>
        <v>#VALUE!</v>
      </c>
      <c r="N183" s="24">
        <f t="shared" ca="1" si="8"/>
        <v>0</v>
      </c>
      <c r="O183" s="25"/>
    </row>
    <row r="184" spans="1:15" s="21" customFormat="1" x14ac:dyDescent="0.25">
      <c r="B184" s="89">
        <v>175</v>
      </c>
      <c r="C184" s="70">
        <v>2201040174</v>
      </c>
      <c r="D184" s="71" t="s">
        <v>1631</v>
      </c>
      <c r="E184" s="72" t="s">
        <v>1395</v>
      </c>
      <c r="F184" s="124">
        <v>8</v>
      </c>
      <c r="G184" s="125">
        <v>8.5</v>
      </c>
      <c r="H184" s="125">
        <v>7.5</v>
      </c>
      <c r="I184" s="125"/>
      <c r="J184" s="126"/>
      <c r="K184" s="24">
        <f t="shared" si="7"/>
        <v>4</v>
      </c>
      <c r="L184" s="20" cm="1">
        <f t="array" aca="1" ref="L184" ca="1">_xlfn.SINGLE(INDIRECT("Presentation!" &amp; ADDRESS(SUMPRODUCT((Presentation!$B$3:$H$198=C184)*ROW(Presentation!$B$3:$H$198))-_xlfn.SINGLE(ROW(Presentation!$B$3:$H$198))+3,3)))</f>
        <v>6.7</v>
      </c>
      <c r="M184" s="20" t="e">
        <f ca="1">INDIRECT("FinalPrj!" &amp; ADDRESS(SUMPRODUCT((FinalPrj!$B$2:$L$198=C184)*ROW(FinalPrj!$B$2:$L$198))-ROW(FinalPrj!$B$2:$L$198)+2,2))</f>
        <v>#VALUE!</v>
      </c>
      <c r="N184" s="24">
        <f t="shared" ca="1" si="8"/>
        <v>0</v>
      </c>
      <c r="O184" s="25"/>
    </row>
    <row r="185" spans="1:15" s="21" customFormat="1" x14ac:dyDescent="0.25">
      <c r="B185" s="89">
        <v>176</v>
      </c>
      <c r="C185" s="70">
        <v>2201040201</v>
      </c>
      <c r="D185" s="71" t="s">
        <v>1633</v>
      </c>
      <c r="E185" s="72" t="s">
        <v>1406</v>
      </c>
      <c r="F185" s="124"/>
      <c r="G185" s="125">
        <v>6</v>
      </c>
      <c r="H185" s="125">
        <v>8.5</v>
      </c>
      <c r="I185" s="125"/>
      <c r="J185" s="126"/>
      <c r="K185" s="24">
        <f t="shared" si="7"/>
        <v>3.6</v>
      </c>
      <c r="L185" s="20" cm="1">
        <f t="array" aca="1" ref="L185" ca="1">_xlfn.SINGLE(INDIRECT("Presentation!" &amp; ADDRESS(SUMPRODUCT((Presentation!$B$3:$H$198=C185)*ROW(Presentation!$B$3:$H$198))-_xlfn.SINGLE(ROW(Presentation!$B$3:$H$198))+3,3)))</f>
        <v>6.6</v>
      </c>
      <c r="M185" s="20" t="e">
        <f ca="1">INDIRECT("FinalPrj!" &amp; ADDRESS(SUMPRODUCT((FinalPrj!$B$2:$L$198=C185)*ROW(FinalPrj!$B$2:$L$198))-ROW(FinalPrj!$B$2:$L$198)+2,2))</f>
        <v>#VALUE!</v>
      </c>
      <c r="N185" s="24">
        <f t="shared" ca="1" si="8"/>
        <v>0</v>
      </c>
      <c r="O185" s="25"/>
    </row>
    <row r="186" spans="1:15" s="21" customFormat="1" x14ac:dyDescent="0.25">
      <c r="B186" s="89">
        <v>177</v>
      </c>
      <c r="C186" s="70">
        <v>2201060002</v>
      </c>
      <c r="D186" s="71" t="s">
        <v>1635</v>
      </c>
      <c r="E186" s="72" t="s">
        <v>1382</v>
      </c>
      <c r="F186" s="124"/>
      <c r="G186" s="125">
        <v>8</v>
      </c>
      <c r="H186" s="125">
        <v>8</v>
      </c>
      <c r="I186" s="125"/>
      <c r="J186" s="126"/>
      <c r="K186" s="24">
        <f t="shared" si="7"/>
        <v>4</v>
      </c>
      <c r="L186" s="20" cm="1">
        <f t="array" aca="1" ref="L186" ca="1">_xlfn.SINGLE(INDIRECT("Presentation!" &amp; ADDRESS(SUMPRODUCT((Presentation!$B$3:$H$198=C186)*ROW(Presentation!$B$3:$H$198))-_xlfn.SINGLE(ROW(Presentation!$B$3:$H$198))+3,3)))</f>
        <v>5.9</v>
      </c>
      <c r="M186" s="20" t="e">
        <f ca="1">INDIRECT("FinalPrj!" &amp; ADDRESS(SUMPRODUCT((FinalPrj!$B$2:$L$198=C186)*ROW(FinalPrj!$B$2:$L$198))-ROW(FinalPrj!$B$2:$L$198)+2,2))</f>
        <v>#VALUE!</v>
      </c>
      <c r="N186" s="24">
        <f t="shared" ca="1" si="8"/>
        <v>0</v>
      </c>
      <c r="O186" s="25"/>
    </row>
    <row r="187" spans="1:15" s="21" customFormat="1" x14ac:dyDescent="0.25">
      <c r="B187" s="89">
        <v>178</v>
      </c>
      <c r="C187" s="70">
        <v>2201060004</v>
      </c>
      <c r="D187" s="71" t="s">
        <v>1637</v>
      </c>
      <c r="E187" s="72" t="s">
        <v>1382</v>
      </c>
      <c r="F187" s="124"/>
      <c r="G187" s="125">
        <v>8</v>
      </c>
      <c r="H187" s="125">
        <v>6</v>
      </c>
      <c r="I187" s="125"/>
      <c r="J187" s="126"/>
      <c r="K187" s="24">
        <f t="shared" si="7"/>
        <v>3.5</v>
      </c>
      <c r="L187" s="20" cm="1">
        <f t="array" aca="1" ref="L187" ca="1">_xlfn.SINGLE(INDIRECT("Presentation!" &amp; ADDRESS(SUMPRODUCT((Presentation!$B$3:$H$198=C187)*ROW(Presentation!$B$3:$H$198))-_xlfn.SINGLE(ROW(Presentation!$B$3:$H$198))+3,3)))</f>
        <v>6.5</v>
      </c>
      <c r="M187" s="20" t="e">
        <f ca="1">INDIRECT("FinalPrj!" &amp; ADDRESS(SUMPRODUCT((FinalPrj!$B$2:$L$198=C187)*ROW(FinalPrj!$B$2:$L$198))-ROW(FinalPrj!$B$2:$L$198)+2,2))</f>
        <v>#VALUE!</v>
      </c>
      <c r="N187" s="24">
        <f t="shared" ca="1" si="8"/>
        <v>0</v>
      </c>
      <c r="O187" s="25"/>
    </row>
    <row r="188" spans="1:15" s="21" customFormat="1" x14ac:dyDescent="0.25">
      <c r="B188" s="89">
        <v>179</v>
      </c>
      <c r="C188" s="70">
        <v>2201060033</v>
      </c>
      <c r="D188" s="71" t="s">
        <v>1639</v>
      </c>
      <c r="E188" s="72" t="s">
        <v>1409</v>
      </c>
      <c r="F188" s="124">
        <v>8</v>
      </c>
      <c r="G188" s="125">
        <v>5</v>
      </c>
      <c r="H188" s="125">
        <v>5.5</v>
      </c>
      <c r="I188" s="125"/>
      <c r="J188" s="126"/>
      <c r="K188" s="24">
        <f t="shared" si="7"/>
        <v>2.6</v>
      </c>
      <c r="L188" s="20" cm="1">
        <f t="array" aca="1" ref="L188" ca="1">_xlfn.SINGLE(INDIRECT("Presentation!" &amp; ADDRESS(SUMPRODUCT((Presentation!$B$3:$H$198=C188)*ROW(Presentation!$B$3:$H$198))-_xlfn.SINGLE(ROW(Presentation!$B$3:$H$198))+3,3)))</f>
        <v>5.6</v>
      </c>
      <c r="M188" s="20" t="e">
        <f ca="1">INDIRECT("FinalPrj!" &amp; ADDRESS(SUMPRODUCT((FinalPrj!$B$2:$L$198=C188)*ROW(FinalPrj!$B$2:$L$198))-ROW(FinalPrj!$B$2:$L$198)+2,2))</f>
        <v>#VALUE!</v>
      </c>
      <c r="N188" s="24">
        <f t="shared" ca="1" si="8"/>
        <v>0</v>
      </c>
      <c r="O188" s="25"/>
    </row>
    <row r="189" spans="1:15" s="21" customFormat="1" x14ac:dyDescent="0.25">
      <c r="B189" s="89">
        <v>180</v>
      </c>
      <c r="C189" s="70">
        <v>2201060050</v>
      </c>
      <c r="D189" s="71" t="s">
        <v>1641</v>
      </c>
      <c r="E189" s="72" t="s">
        <v>1642</v>
      </c>
      <c r="F189" s="124">
        <v>8</v>
      </c>
      <c r="G189" s="125">
        <v>6</v>
      </c>
      <c r="H189" s="125">
        <v>8</v>
      </c>
      <c r="I189" s="125"/>
      <c r="J189" s="126"/>
      <c r="K189" s="24">
        <f t="shared" si="7"/>
        <v>3.5</v>
      </c>
      <c r="L189" s="20" cm="1">
        <f t="array" aca="1" ref="L189" ca="1">_xlfn.SINGLE(INDIRECT("Presentation!" &amp; ADDRESS(SUMPRODUCT((Presentation!$B$3:$H$198=C189)*ROW(Presentation!$B$3:$H$198))-_xlfn.SINGLE(ROW(Presentation!$B$3:$H$198))+3,3)))</f>
        <v>5.6</v>
      </c>
      <c r="M189" s="20" t="e">
        <f ca="1">INDIRECT("FinalPrj!" &amp; ADDRESS(SUMPRODUCT((FinalPrj!$B$2:$L$198=C189)*ROW(FinalPrj!$B$2:$L$198))-ROW(FinalPrj!$B$2:$L$198)+2,2))</f>
        <v>#VALUE!</v>
      </c>
      <c r="N189" s="24">
        <f t="shared" ca="1" si="8"/>
        <v>0</v>
      </c>
      <c r="O189" s="25"/>
    </row>
    <row r="190" spans="1:15" s="21" customFormat="1" x14ac:dyDescent="0.25">
      <c r="A190" s="54" t="s">
        <v>1691</v>
      </c>
      <c r="B190" s="89">
        <v>181</v>
      </c>
      <c r="C190" s="90">
        <v>1901040177</v>
      </c>
      <c r="D190" s="104" t="s">
        <v>60</v>
      </c>
      <c r="E190" s="84" t="s">
        <v>16</v>
      </c>
      <c r="F190" s="124"/>
      <c r="G190" s="125"/>
      <c r="H190" s="125"/>
      <c r="I190" s="125"/>
      <c r="J190" s="126"/>
      <c r="K190" s="24">
        <f t="shared" si="7"/>
        <v>0</v>
      </c>
      <c r="L190" s="20" t="e" cm="1">
        <f t="array" aca="1" ref="L190" ca="1">_xlfn.SINGLE(INDIRECT("Presentation!" &amp; ADDRESS(SUMPRODUCT((Presentation!$B$3:$H$198=C190)*ROW(Presentation!$B$3:$H$198))-_xlfn.SINGLE(ROW(Presentation!$B$3:$H$198))+3,3)))</f>
        <v>#VALUE!</v>
      </c>
      <c r="M190" s="20" t="e">
        <f ca="1">INDIRECT("FinalPrj!" &amp; ADDRESS(SUMPRODUCT((FinalPrj!$B$2:$L$198=C190)*ROW(FinalPrj!$B$2:$L$198))-ROW(FinalPrj!$B$2:$L$198)+2,2))</f>
        <v>#VALUE!</v>
      </c>
      <c r="N190" s="24">
        <f t="shared" ca="1" si="8"/>
        <v>0</v>
      </c>
      <c r="O190" s="25"/>
    </row>
    <row r="191" spans="1:15" s="21" customFormat="1" x14ac:dyDescent="0.25">
      <c r="B191" s="89">
        <v>182</v>
      </c>
      <c r="C191" s="90">
        <v>2001040039</v>
      </c>
      <c r="D191" s="104" t="s">
        <v>55</v>
      </c>
      <c r="E191" s="84" t="s">
        <v>29</v>
      </c>
      <c r="F191" s="124"/>
      <c r="G191" s="125"/>
      <c r="H191" s="125"/>
      <c r="I191" s="125"/>
      <c r="J191" s="126"/>
      <c r="K191" s="24">
        <f t="shared" si="7"/>
        <v>0</v>
      </c>
      <c r="L191" s="20" cm="1">
        <f t="array" aca="1" ref="L191" ca="1">_xlfn.SINGLE(INDIRECT("Presentation!" &amp; ADDRESS(SUMPRODUCT((Presentation!$B$3:$H$198=C191)*ROW(Presentation!$B$3:$H$198))-_xlfn.SINGLE(ROW(Presentation!$B$3:$H$198))+3,3)))</f>
        <v>5.8</v>
      </c>
      <c r="M191" s="20" t="e">
        <f ca="1">INDIRECT("FinalPrj!" &amp; ADDRESS(SUMPRODUCT((FinalPrj!$B$2:$L$198=C191)*ROW(FinalPrj!$B$2:$L$198))-ROW(FinalPrj!$B$2:$L$198)+2,2))</f>
        <v>#VALUE!</v>
      </c>
      <c r="N191" s="24">
        <f t="shared" ca="1" si="8"/>
        <v>0</v>
      </c>
      <c r="O191" s="25"/>
    </row>
    <row r="192" spans="1:15" s="21" customFormat="1" x14ac:dyDescent="0.25">
      <c r="B192" s="89">
        <v>183</v>
      </c>
      <c r="C192" s="90">
        <v>2001040066</v>
      </c>
      <c r="D192" s="104" t="s">
        <v>49</v>
      </c>
      <c r="E192" s="84" t="s">
        <v>24</v>
      </c>
      <c r="F192" s="124"/>
      <c r="G192" s="125"/>
      <c r="H192" s="125"/>
      <c r="I192" s="125"/>
      <c r="J192" s="126"/>
      <c r="K192" s="24">
        <f t="shared" si="7"/>
        <v>0</v>
      </c>
      <c r="L192" s="20" t="e" cm="1">
        <f t="array" aca="1" ref="L192" ca="1">_xlfn.SINGLE(INDIRECT("Presentation!" &amp; ADDRESS(SUMPRODUCT((Presentation!$B$3:$H$198=C192)*ROW(Presentation!$B$3:$H$198))-_xlfn.SINGLE(ROW(Presentation!$B$3:$H$198))+3,3)))</f>
        <v>#VALUE!</v>
      </c>
      <c r="M192" s="20" t="e">
        <f ca="1">INDIRECT("FinalPrj!" &amp; ADDRESS(SUMPRODUCT((FinalPrj!$B$2:$L$198=C192)*ROW(FinalPrj!$B$2:$L$198))-ROW(FinalPrj!$B$2:$L$198)+2,2))</f>
        <v>#VALUE!</v>
      </c>
      <c r="N192" s="24">
        <f t="shared" ca="1" si="8"/>
        <v>0</v>
      </c>
      <c r="O192" s="25"/>
    </row>
    <row r="193" spans="2:15" s="21" customFormat="1" x14ac:dyDescent="0.25">
      <c r="B193" s="89">
        <v>184</v>
      </c>
      <c r="C193" s="90">
        <v>2001040081</v>
      </c>
      <c r="D193" s="104" t="s">
        <v>1316</v>
      </c>
      <c r="E193" s="84" t="s">
        <v>23</v>
      </c>
      <c r="F193" s="124">
        <v>8</v>
      </c>
      <c r="G193" s="125">
        <v>8</v>
      </c>
      <c r="H193" s="125">
        <v>7</v>
      </c>
      <c r="I193" s="125"/>
      <c r="J193" s="126"/>
      <c r="K193" s="24">
        <f t="shared" si="7"/>
        <v>3.8</v>
      </c>
      <c r="L193" s="20" cm="1">
        <f t="array" aca="1" ref="L193" ca="1">_xlfn.SINGLE(INDIRECT("Presentation!" &amp; ADDRESS(SUMPRODUCT((Presentation!$B$3:$H$198=C193)*ROW(Presentation!$B$3:$H$198))-_xlfn.SINGLE(ROW(Presentation!$B$3:$H$198))+3,3)))</f>
        <v>6.8</v>
      </c>
      <c r="M193" s="20" t="e">
        <f ca="1">INDIRECT("FinalPrj!" &amp; ADDRESS(SUMPRODUCT((FinalPrj!$B$2:$L$198=C193)*ROW(FinalPrj!$B$2:$L$198))-ROW(FinalPrj!$B$2:$L$198)+2,2))</f>
        <v>#VALUE!</v>
      </c>
      <c r="N193" s="24">
        <f t="shared" ca="1" si="8"/>
        <v>0</v>
      </c>
      <c r="O193" s="25"/>
    </row>
    <row r="194" spans="2:15" s="21" customFormat="1" x14ac:dyDescent="0.25">
      <c r="B194" s="89">
        <v>185</v>
      </c>
      <c r="C194" s="90">
        <v>2001040086</v>
      </c>
      <c r="D194" s="104" t="s">
        <v>1352</v>
      </c>
      <c r="E194" s="84" t="s">
        <v>23</v>
      </c>
      <c r="F194" s="124">
        <v>8</v>
      </c>
      <c r="G194" s="125">
        <v>7.5</v>
      </c>
      <c r="H194" s="125">
        <v>8</v>
      </c>
      <c r="I194" s="125">
        <v>8</v>
      </c>
      <c r="J194" s="126"/>
      <c r="K194" s="24">
        <f t="shared" si="7"/>
        <v>5.9</v>
      </c>
      <c r="L194" s="20" cm="1">
        <f t="array" aca="1" ref="L194" ca="1">_xlfn.SINGLE(INDIRECT("Presentation!" &amp; ADDRESS(SUMPRODUCT((Presentation!$B$3:$H$198=C194)*ROW(Presentation!$B$3:$H$198))-_xlfn.SINGLE(ROW(Presentation!$B$3:$H$198))+3,3)))</f>
        <v>6.8</v>
      </c>
      <c r="M194" s="20" t="e">
        <f ca="1">INDIRECT("FinalPrj!" &amp; ADDRESS(SUMPRODUCT((FinalPrj!$B$2:$L$198=C194)*ROW(FinalPrj!$B$2:$L$198))-ROW(FinalPrj!$B$2:$L$198)+2,2))</f>
        <v>#VALUE!</v>
      </c>
      <c r="N194" s="24">
        <f t="shared" ca="1" si="8"/>
        <v>0</v>
      </c>
      <c r="O194" s="25"/>
    </row>
    <row r="195" spans="2:15" s="21" customFormat="1" x14ac:dyDescent="0.25">
      <c r="B195" s="89">
        <v>186</v>
      </c>
      <c r="C195" s="90">
        <v>2001040161</v>
      </c>
      <c r="D195" s="104" t="s">
        <v>602</v>
      </c>
      <c r="E195" s="84" t="s">
        <v>569</v>
      </c>
      <c r="F195" s="124">
        <v>9</v>
      </c>
      <c r="G195" s="125">
        <v>8</v>
      </c>
      <c r="H195" s="125"/>
      <c r="I195" s="125"/>
      <c r="J195" s="126"/>
      <c r="K195" s="24">
        <f t="shared" si="7"/>
        <v>2</v>
      </c>
      <c r="L195" s="20" cm="1">
        <f t="array" aca="1" ref="L195" ca="1">_xlfn.SINGLE(INDIRECT("Presentation!" &amp; ADDRESS(SUMPRODUCT((Presentation!$B$3:$H$198=C195)*ROW(Presentation!$B$3:$H$198))-_xlfn.SINGLE(ROW(Presentation!$B$3:$H$198))+3,3)))</f>
        <v>6.8</v>
      </c>
      <c r="M195" s="20" t="e">
        <f ca="1">INDIRECT("FinalPrj!" &amp; ADDRESS(SUMPRODUCT((FinalPrj!$B$2:$L$198=C195)*ROW(FinalPrj!$B$2:$L$198))-ROW(FinalPrj!$B$2:$L$198)+2,2))</f>
        <v>#VALUE!</v>
      </c>
      <c r="N195" s="24">
        <f t="shared" ca="1" si="8"/>
        <v>0</v>
      </c>
      <c r="O195" s="25"/>
    </row>
    <row r="196" spans="2:15" s="21" customFormat="1" x14ac:dyDescent="0.25">
      <c r="B196" s="89">
        <v>187</v>
      </c>
      <c r="C196" s="90">
        <v>2001060085</v>
      </c>
      <c r="D196" s="104" t="s">
        <v>28</v>
      </c>
      <c r="E196" s="84" t="s">
        <v>26</v>
      </c>
      <c r="F196" s="124">
        <v>8</v>
      </c>
      <c r="G196" s="125">
        <v>8</v>
      </c>
      <c r="H196" s="125">
        <v>7</v>
      </c>
      <c r="I196" s="125">
        <v>7</v>
      </c>
      <c r="J196" s="126">
        <v>6</v>
      </c>
      <c r="K196" s="24">
        <f t="shared" si="7"/>
        <v>7</v>
      </c>
      <c r="L196" s="20" t="e" cm="1">
        <f t="array" aca="1" ref="L196" ca="1">_xlfn.SINGLE(INDIRECT("Presentation!" &amp; ADDRESS(SUMPRODUCT((Presentation!$B$3:$H$198=C196)*ROW(Presentation!$B$3:$H$198))-_xlfn.SINGLE(ROW(Presentation!$B$3:$H$198))+3,3)))</f>
        <v>#VALUE!</v>
      </c>
      <c r="M196" s="20" t="e">
        <f ca="1">INDIRECT("FinalPrj!" &amp; ADDRESS(SUMPRODUCT((FinalPrj!$B$2:$L$198=C196)*ROW(FinalPrj!$B$2:$L$198))-ROW(FinalPrj!$B$2:$L$198)+2,2))</f>
        <v>#VALUE!</v>
      </c>
      <c r="N196" s="24">
        <f t="shared" ca="1" si="8"/>
        <v>0</v>
      </c>
      <c r="O196" s="25"/>
    </row>
    <row r="197" spans="2:15" s="21" customFormat="1" x14ac:dyDescent="0.25">
      <c r="B197" s="89">
        <v>188</v>
      </c>
      <c r="C197" s="90">
        <v>2101040027</v>
      </c>
      <c r="D197" s="104" t="s">
        <v>1647</v>
      </c>
      <c r="E197" s="84" t="s">
        <v>537</v>
      </c>
      <c r="F197" s="124">
        <v>9</v>
      </c>
      <c r="G197" s="125">
        <v>9</v>
      </c>
      <c r="H197" s="125">
        <v>8</v>
      </c>
      <c r="I197" s="125"/>
      <c r="J197" s="126"/>
      <c r="K197" s="24">
        <f t="shared" si="7"/>
        <v>4.3</v>
      </c>
      <c r="L197" s="20" cm="1">
        <f t="array" aca="1" ref="L197" ca="1">_xlfn.SINGLE(INDIRECT("Presentation!" &amp; ADDRESS(SUMPRODUCT((Presentation!$B$3:$H$198=C197)*ROW(Presentation!$B$3:$H$198))-_xlfn.SINGLE(ROW(Presentation!$B$3:$H$198))+3,3)))</f>
        <v>8.1</v>
      </c>
      <c r="M197" s="20" t="e">
        <f ca="1">INDIRECT("FinalPrj!" &amp; ADDRESS(SUMPRODUCT((FinalPrj!$B$2:$L$198=C197)*ROW(FinalPrj!$B$2:$L$198))-ROW(FinalPrj!$B$2:$L$198)+2,2))</f>
        <v>#VALUE!</v>
      </c>
      <c r="N197" s="24">
        <f t="shared" ca="1" si="8"/>
        <v>0</v>
      </c>
      <c r="O197" s="25"/>
    </row>
    <row r="198" spans="2:15" s="21" customFormat="1" x14ac:dyDescent="0.25">
      <c r="B198" s="89">
        <v>189</v>
      </c>
      <c r="C198" s="90">
        <v>2101040028</v>
      </c>
      <c r="D198" s="104" t="s">
        <v>1649</v>
      </c>
      <c r="E198" s="84" t="s">
        <v>551</v>
      </c>
      <c r="F198" s="124">
        <v>8</v>
      </c>
      <c r="G198" s="125">
        <v>8</v>
      </c>
      <c r="H198" s="125">
        <v>7</v>
      </c>
      <c r="I198" s="125"/>
      <c r="J198" s="126"/>
      <c r="K198" s="24">
        <f t="shared" si="7"/>
        <v>3.8</v>
      </c>
      <c r="L198" s="20" cm="1">
        <f t="array" aca="1" ref="L198" ca="1">_xlfn.SINGLE(INDIRECT("Presentation!" &amp; ADDRESS(SUMPRODUCT((Presentation!$B$3:$H$198=C198)*ROW(Presentation!$B$3:$H$198))-_xlfn.SINGLE(ROW(Presentation!$B$3:$H$198))+3,3)))</f>
        <v>8.1</v>
      </c>
      <c r="M198" s="20" t="e">
        <f ca="1">INDIRECT("FinalPrj!" &amp; ADDRESS(SUMPRODUCT((FinalPrj!$B$2:$L$198=C198)*ROW(FinalPrj!$B$2:$L$198))-ROW(FinalPrj!$B$2:$L$198)+2,2))</f>
        <v>#VALUE!</v>
      </c>
      <c r="N198" s="24">
        <f t="shared" ca="1" si="8"/>
        <v>0</v>
      </c>
      <c r="O198" s="25"/>
    </row>
    <row r="199" spans="2:15" s="21" customFormat="1" x14ac:dyDescent="0.25">
      <c r="B199" s="89">
        <v>190</v>
      </c>
      <c r="C199" s="90">
        <v>2101040033</v>
      </c>
      <c r="D199" s="104" t="s">
        <v>1333</v>
      </c>
      <c r="E199" s="84" t="s">
        <v>569</v>
      </c>
      <c r="F199" s="124"/>
      <c r="G199" s="125"/>
      <c r="H199" s="125"/>
      <c r="I199" s="125"/>
      <c r="J199" s="126"/>
      <c r="K199" s="24">
        <f t="shared" si="7"/>
        <v>0</v>
      </c>
      <c r="L199" s="20" cm="1">
        <f t="array" aca="1" ref="L199" ca="1">_xlfn.SINGLE(INDIRECT("Presentation!" &amp; ADDRESS(SUMPRODUCT((Presentation!$B$3:$H$198=C199)*ROW(Presentation!$B$3:$H$198))-_xlfn.SINGLE(ROW(Presentation!$B$3:$H$198))+3,3)))</f>
        <v>6.6</v>
      </c>
      <c r="M199" s="20" t="e">
        <f ca="1">INDIRECT("FinalPrj!" &amp; ADDRESS(SUMPRODUCT((FinalPrj!$B$2:$L$198=C199)*ROW(FinalPrj!$B$2:$L$198))-ROW(FinalPrj!$B$2:$L$198)+2,2))</f>
        <v>#VALUE!</v>
      </c>
      <c r="N199" s="24">
        <f t="shared" ca="1" si="8"/>
        <v>0</v>
      </c>
      <c r="O199" s="25"/>
    </row>
    <row r="200" spans="2:15" s="21" customFormat="1" x14ac:dyDescent="0.25">
      <c r="B200" s="89">
        <v>191</v>
      </c>
      <c r="C200" s="90">
        <v>2101040041</v>
      </c>
      <c r="D200" s="104" t="s">
        <v>1326</v>
      </c>
      <c r="E200" s="84" t="s">
        <v>555</v>
      </c>
      <c r="F200" s="124">
        <v>8</v>
      </c>
      <c r="G200" s="125">
        <v>9</v>
      </c>
      <c r="H200" s="125">
        <v>9</v>
      </c>
      <c r="I200" s="125">
        <v>8</v>
      </c>
      <c r="J200" s="126"/>
      <c r="K200" s="24">
        <f t="shared" si="7"/>
        <v>6.5</v>
      </c>
      <c r="L200" s="20" cm="1">
        <f t="array" aca="1" ref="L200" ca="1">_xlfn.SINGLE(INDIRECT("Presentation!" &amp; ADDRESS(SUMPRODUCT((Presentation!$B$3:$H$198=C200)*ROW(Presentation!$B$3:$H$198))-_xlfn.SINGLE(ROW(Presentation!$B$3:$H$198))+3,3)))</f>
        <v>7.1</v>
      </c>
      <c r="M200" s="20" t="e">
        <f ca="1">INDIRECT("FinalPrj!" &amp; ADDRESS(SUMPRODUCT((FinalPrj!$B$2:$L$198=C200)*ROW(FinalPrj!$B$2:$L$198))-ROW(FinalPrj!$B$2:$L$198)+2,2))</f>
        <v>#VALUE!</v>
      </c>
      <c r="N200" s="24">
        <f t="shared" ca="1" si="8"/>
        <v>0</v>
      </c>
      <c r="O200" s="25"/>
    </row>
    <row r="201" spans="2:15" s="21" customFormat="1" x14ac:dyDescent="0.25">
      <c r="B201" s="89">
        <v>192</v>
      </c>
      <c r="C201" s="90">
        <v>2101040047</v>
      </c>
      <c r="D201" s="104" t="s">
        <v>1653</v>
      </c>
      <c r="E201" s="84" t="s">
        <v>569</v>
      </c>
      <c r="F201" s="124">
        <v>8</v>
      </c>
      <c r="G201" s="125"/>
      <c r="H201" s="125"/>
      <c r="I201" s="125"/>
      <c r="J201" s="126"/>
      <c r="K201" s="24">
        <f t="shared" si="7"/>
        <v>0</v>
      </c>
      <c r="L201" s="20" cm="1">
        <f t="array" aca="1" ref="L201" ca="1">_xlfn.SINGLE(INDIRECT("Presentation!" &amp; ADDRESS(SUMPRODUCT((Presentation!$B$3:$H$198=C201)*ROW(Presentation!$B$3:$H$198))-_xlfn.SINGLE(ROW(Presentation!$B$3:$H$198))+3,3)))</f>
        <v>6.6</v>
      </c>
      <c r="M201" s="20" t="e">
        <f ca="1">INDIRECT("FinalPrj!" &amp; ADDRESS(SUMPRODUCT((FinalPrj!$B$2:$L$198=C201)*ROW(FinalPrj!$B$2:$L$198))-ROW(FinalPrj!$B$2:$L$198)+2,2))</f>
        <v>#VALUE!</v>
      </c>
      <c r="N201" s="24">
        <f t="shared" ca="1" si="8"/>
        <v>0</v>
      </c>
      <c r="O201" s="25"/>
    </row>
    <row r="202" spans="2:15" s="21" customFormat="1" x14ac:dyDescent="0.25">
      <c r="B202" s="89">
        <v>193</v>
      </c>
      <c r="C202" s="90">
        <v>2101040060</v>
      </c>
      <c r="D202" s="104" t="s">
        <v>581</v>
      </c>
      <c r="E202" s="84" t="s">
        <v>540</v>
      </c>
      <c r="F202" s="124"/>
      <c r="G202" s="125">
        <v>9</v>
      </c>
      <c r="H202" s="125">
        <v>8</v>
      </c>
      <c r="I202" s="125">
        <v>7</v>
      </c>
      <c r="J202" s="126"/>
      <c r="K202" s="24">
        <f t="shared" si="7"/>
        <v>6</v>
      </c>
      <c r="L202" s="20" cm="1">
        <f t="array" aca="1" ref="L202" ca="1">_xlfn.SINGLE(INDIRECT("Presentation!" &amp; ADDRESS(SUMPRODUCT((Presentation!$B$3:$H$198=C202)*ROW(Presentation!$B$3:$H$198))-_xlfn.SINGLE(ROW(Presentation!$B$3:$H$198))+3,3)))</f>
        <v>7.3</v>
      </c>
      <c r="M202" s="20" t="e">
        <f ca="1">INDIRECT("FinalPrj!" &amp; ADDRESS(SUMPRODUCT((FinalPrj!$B$2:$L$198=C202)*ROW(FinalPrj!$B$2:$L$198))-ROW(FinalPrj!$B$2:$L$198)+2,2))</f>
        <v>#VALUE!</v>
      </c>
      <c r="N202" s="24">
        <f t="shared" ca="1" si="8"/>
        <v>0</v>
      </c>
      <c r="O202" s="25"/>
    </row>
    <row r="203" spans="2:15" s="21" customFormat="1" x14ac:dyDescent="0.25">
      <c r="B203" s="89">
        <v>194</v>
      </c>
      <c r="C203" s="90">
        <v>2101040065</v>
      </c>
      <c r="D203" s="104" t="s">
        <v>548</v>
      </c>
      <c r="E203" s="84" t="s">
        <v>539</v>
      </c>
      <c r="F203" s="124">
        <v>9</v>
      </c>
      <c r="G203" s="125"/>
      <c r="H203" s="125"/>
      <c r="I203" s="125"/>
      <c r="J203" s="126"/>
      <c r="K203" s="24">
        <f t="shared" si="7"/>
        <v>0</v>
      </c>
      <c r="L203" s="20" cm="1">
        <f t="array" aca="1" ref="L203" ca="1">_xlfn.SINGLE(INDIRECT("Presentation!" &amp; ADDRESS(SUMPRODUCT((Presentation!$B$3:$H$198=C203)*ROW(Presentation!$B$3:$H$198))-_xlfn.SINGLE(ROW(Presentation!$B$3:$H$198))+3,3)))</f>
        <v>7.1</v>
      </c>
      <c r="M203" s="20" t="e">
        <f ca="1">INDIRECT("FinalPrj!" &amp; ADDRESS(SUMPRODUCT((FinalPrj!$B$2:$L$198=C203)*ROW(FinalPrj!$B$2:$L$198))-ROW(FinalPrj!$B$2:$L$198)+2,2))</f>
        <v>#VALUE!</v>
      </c>
      <c r="N203" s="24">
        <f t="shared" ca="1" si="8"/>
        <v>0</v>
      </c>
      <c r="O203" s="25"/>
    </row>
    <row r="204" spans="2:15" s="21" customFormat="1" x14ac:dyDescent="0.25">
      <c r="B204" s="89">
        <v>195</v>
      </c>
      <c r="C204" s="90">
        <v>2101040086</v>
      </c>
      <c r="D204" s="104" t="s">
        <v>1656</v>
      </c>
      <c r="E204" s="84" t="s">
        <v>569</v>
      </c>
      <c r="F204" s="124"/>
      <c r="G204" s="125"/>
      <c r="H204" s="125"/>
      <c r="I204" s="125"/>
      <c r="J204" s="126"/>
      <c r="K204" s="24">
        <f t="shared" si="7"/>
        <v>0</v>
      </c>
      <c r="L204" s="20" cm="1">
        <f t="array" aca="1" ref="L204" ca="1">_xlfn.SINGLE(INDIRECT("Presentation!" &amp; ADDRESS(SUMPRODUCT((Presentation!$B$3:$H$198=C204)*ROW(Presentation!$B$3:$H$198))-_xlfn.SINGLE(ROW(Presentation!$B$3:$H$198))+3,3)))</f>
        <v>11.6</v>
      </c>
      <c r="M204" s="20" t="e">
        <f ca="1">INDIRECT("FinalPrj!" &amp; ADDRESS(SUMPRODUCT((FinalPrj!$B$2:$L$198=C204)*ROW(FinalPrj!$B$2:$L$198))-ROW(FinalPrj!$B$2:$L$198)+2,2))</f>
        <v>#VALUE!</v>
      </c>
      <c r="N204" s="24">
        <f t="shared" ca="1" si="8"/>
        <v>0</v>
      </c>
      <c r="O204" s="25"/>
    </row>
    <row r="205" spans="2:15" s="21" customFormat="1" x14ac:dyDescent="0.25">
      <c r="B205" s="89">
        <v>196</v>
      </c>
      <c r="C205" s="90">
        <v>2101040095</v>
      </c>
      <c r="D205" s="104" t="s">
        <v>585</v>
      </c>
      <c r="E205" s="84" t="s">
        <v>555</v>
      </c>
      <c r="F205" s="124"/>
      <c r="G205" s="125"/>
      <c r="H205" s="125"/>
      <c r="I205" s="125"/>
      <c r="J205" s="126"/>
      <c r="K205" s="24">
        <f t="shared" si="7"/>
        <v>0</v>
      </c>
      <c r="L205" s="20" t="e" cm="1">
        <f t="array" aca="1" ref="L205" ca="1">_xlfn.SINGLE(INDIRECT("Presentation!" &amp; ADDRESS(SUMPRODUCT((Presentation!$B$3:$H$198=C205)*ROW(Presentation!$B$3:$H$198))-_xlfn.SINGLE(ROW(Presentation!$B$3:$H$198))+3,3)))</f>
        <v>#VALUE!</v>
      </c>
      <c r="M205" s="20" t="e">
        <f ca="1">INDIRECT("FinalPrj!" &amp; ADDRESS(SUMPRODUCT((FinalPrj!$B$2:$L$198=C205)*ROW(FinalPrj!$B$2:$L$198))-ROW(FinalPrj!$B$2:$L$198)+2,2))</f>
        <v>#VALUE!</v>
      </c>
      <c r="N205" s="24">
        <f t="shared" ca="1" si="8"/>
        <v>0</v>
      </c>
      <c r="O205" s="25"/>
    </row>
    <row r="206" spans="2:15" s="21" customFormat="1" x14ac:dyDescent="0.25">
      <c r="B206" s="89">
        <v>197</v>
      </c>
      <c r="C206" s="90">
        <v>2101040101</v>
      </c>
      <c r="D206" s="104" t="s">
        <v>1658</v>
      </c>
      <c r="E206" s="84" t="s">
        <v>569</v>
      </c>
      <c r="F206" s="124">
        <v>8</v>
      </c>
      <c r="G206" s="125">
        <v>9</v>
      </c>
      <c r="H206" s="125">
        <v>9</v>
      </c>
      <c r="I206" s="125">
        <v>9</v>
      </c>
      <c r="J206" s="126">
        <v>8.5</v>
      </c>
      <c r="K206" s="24">
        <f t="shared" si="7"/>
        <v>8.9</v>
      </c>
      <c r="L206" s="20" cm="1">
        <f t="array" aca="1" ref="L206" ca="1">_xlfn.SINGLE(INDIRECT("Presentation!" &amp; ADDRESS(SUMPRODUCT((Presentation!$B$3:$H$198=C206)*ROW(Presentation!$B$3:$H$198))-_xlfn.SINGLE(ROW(Presentation!$B$3:$H$198))+3,3)))</f>
        <v>8.1</v>
      </c>
      <c r="M206" s="20" t="e">
        <f ca="1">INDIRECT("FinalPrj!" &amp; ADDRESS(SUMPRODUCT((FinalPrj!$B$2:$L$198=C206)*ROW(FinalPrj!$B$2:$L$198))-ROW(FinalPrj!$B$2:$L$198)+2,2))</f>
        <v>#VALUE!</v>
      </c>
      <c r="N206" s="24">
        <f t="shared" ca="1" si="8"/>
        <v>0</v>
      </c>
      <c r="O206" s="25"/>
    </row>
    <row r="207" spans="2:15" s="21" customFormat="1" x14ac:dyDescent="0.25">
      <c r="B207" s="89">
        <v>198</v>
      </c>
      <c r="C207" s="91">
        <v>2101040107</v>
      </c>
      <c r="D207" s="105" t="s">
        <v>1660</v>
      </c>
      <c r="E207" s="92" t="s">
        <v>539</v>
      </c>
      <c r="F207" s="127">
        <v>9</v>
      </c>
      <c r="G207" s="125">
        <v>8</v>
      </c>
      <c r="H207" s="125"/>
      <c r="I207" s="125"/>
      <c r="J207" s="126"/>
      <c r="K207" s="24">
        <f t="shared" si="7"/>
        <v>2</v>
      </c>
      <c r="L207" s="20" cm="1">
        <f t="array" aca="1" ref="L207" ca="1">_xlfn.SINGLE(INDIRECT("Presentation!" &amp; ADDRESS(SUMPRODUCT((Presentation!$B$3:$H$198=C207)*ROW(Presentation!$B$3:$H$198))-_xlfn.SINGLE(ROW(Presentation!$B$3:$H$198))+3,3)))</f>
        <v>7.1</v>
      </c>
      <c r="M207" s="20" t="e">
        <f ca="1">INDIRECT("FinalPrj!" &amp; ADDRESS(SUMPRODUCT((FinalPrj!$B$2:$L$198=C207)*ROW(FinalPrj!$B$2:$L$198))-ROW(FinalPrj!$B$2:$L$198)+2,2))</f>
        <v>#VALUE!</v>
      </c>
      <c r="N207" s="24">
        <f t="shared" ca="1" si="8"/>
        <v>0</v>
      </c>
      <c r="O207" s="25"/>
    </row>
    <row r="208" spans="2:15" s="21" customFormat="1" x14ac:dyDescent="0.25">
      <c r="B208" s="89">
        <v>199</v>
      </c>
      <c r="C208" s="91">
        <v>2101040141</v>
      </c>
      <c r="D208" s="105" t="s">
        <v>614</v>
      </c>
      <c r="E208" s="92" t="s">
        <v>551</v>
      </c>
      <c r="F208" s="127"/>
      <c r="G208" s="125">
        <v>9</v>
      </c>
      <c r="H208" s="125">
        <v>9</v>
      </c>
      <c r="I208" s="125"/>
      <c r="J208" s="126"/>
      <c r="K208" s="24">
        <f t="shared" si="7"/>
        <v>4.5</v>
      </c>
      <c r="L208" s="20" cm="1">
        <f t="array" aca="1" ref="L208" ca="1">_xlfn.SINGLE(INDIRECT("Presentation!" &amp; ADDRESS(SUMPRODUCT((Presentation!$B$3:$H$198=C208)*ROW(Presentation!$B$3:$H$198))-_xlfn.SINGLE(ROW(Presentation!$B$3:$H$198))+3,3)))</f>
        <v>6.8</v>
      </c>
      <c r="M208" s="20" t="e">
        <f ca="1">INDIRECT("FinalPrj!" &amp; ADDRESS(SUMPRODUCT((FinalPrj!$B$2:$L$198=C208)*ROW(FinalPrj!$B$2:$L$198))-ROW(FinalPrj!$B$2:$L$198)+2,2))</f>
        <v>#VALUE!</v>
      </c>
      <c r="N208" s="24">
        <f t="shared" ca="1" si="8"/>
        <v>0</v>
      </c>
      <c r="O208" s="25"/>
    </row>
    <row r="209" spans="2:15" s="21" customFormat="1" x14ac:dyDescent="0.25">
      <c r="B209" s="89">
        <v>200</v>
      </c>
      <c r="C209" s="91">
        <v>2101040143</v>
      </c>
      <c r="D209" s="105" t="s">
        <v>1339</v>
      </c>
      <c r="E209" s="92" t="s">
        <v>569</v>
      </c>
      <c r="F209" s="127"/>
      <c r="G209" s="125"/>
      <c r="H209" s="125"/>
      <c r="I209" s="125"/>
      <c r="J209" s="126"/>
      <c r="K209" s="24">
        <f t="shared" si="7"/>
        <v>0</v>
      </c>
      <c r="L209" s="20" cm="1">
        <f t="array" aca="1" ref="L209" ca="1">_xlfn.SINGLE(INDIRECT("Presentation!" &amp; ADDRESS(SUMPRODUCT((Presentation!$B$3:$H$198=C209)*ROW(Presentation!$B$3:$H$198))-_xlfn.SINGLE(ROW(Presentation!$B$3:$H$198))+3,3)))</f>
        <v>6.6</v>
      </c>
      <c r="M209" s="20" t="e">
        <f ca="1">INDIRECT("FinalPrj!" &amp; ADDRESS(SUMPRODUCT((FinalPrj!$B$2:$L$198=C209)*ROW(FinalPrj!$B$2:$L$198))-ROW(FinalPrj!$B$2:$L$198)+2,2))</f>
        <v>#VALUE!</v>
      </c>
      <c r="N209" s="24">
        <f t="shared" ca="1" si="8"/>
        <v>0</v>
      </c>
      <c r="O209" s="25"/>
    </row>
    <row r="210" spans="2:15" s="21" customFormat="1" x14ac:dyDescent="0.25">
      <c r="B210" s="89">
        <v>201</v>
      </c>
      <c r="C210" s="91">
        <v>2101040148</v>
      </c>
      <c r="D210" s="105" t="s">
        <v>553</v>
      </c>
      <c r="E210" s="92" t="s">
        <v>537</v>
      </c>
      <c r="F210" s="127">
        <v>8</v>
      </c>
      <c r="G210" s="125">
        <v>8</v>
      </c>
      <c r="H210" s="125">
        <v>8</v>
      </c>
      <c r="I210" s="125">
        <v>9</v>
      </c>
      <c r="J210" s="126"/>
      <c r="K210" s="24">
        <f t="shared" si="7"/>
        <v>6.3</v>
      </c>
      <c r="L210" s="20" cm="1">
        <f t="array" aca="1" ref="L210" ca="1">_xlfn.SINGLE(INDIRECT("Presentation!" &amp; ADDRESS(SUMPRODUCT((Presentation!$B$3:$H$198=C210)*ROW(Presentation!$B$3:$H$198))-_xlfn.SINGLE(ROW(Presentation!$B$3:$H$198))+3,3)))</f>
        <v>11.6</v>
      </c>
      <c r="M210" s="20" t="e">
        <f ca="1">INDIRECT("FinalPrj!" &amp; ADDRESS(SUMPRODUCT((FinalPrj!$B$2:$L$198=C210)*ROW(FinalPrj!$B$2:$L$198))-ROW(FinalPrj!$B$2:$L$198)+2,2))</f>
        <v>#VALUE!</v>
      </c>
      <c r="N210" s="24">
        <f t="shared" ca="1" si="8"/>
        <v>0</v>
      </c>
      <c r="O210" s="25"/>
    </row>
    <row r="211" spans="2:15" s="21" customFormat="1" x14ac:dyDescent="0.25">
      <c r="B211" s="89">
        <v>202</v>
      </c>
      <c r="C211" s="91">
        <v>2101040151</v>
      </c>
      <c r="D211" s="105" t="s">
        <v>1319</v>
      </c>
      <c r="E211" s="92" t="s">
        <v>540</v>
      </c>
      <c r="F211" s="127"/>
      <c r="G211" s="125">
        <v>7</v>
      </c>
      <c r="H211" s="125"/>
      <c r="I211" s="125"/>
      <c r="J211" s="126"/>
      <c r="K211" s="24">
        <f t="shared" si="7"/>
        <v>1.8</v>
      </c>
      <c r="L211" s="20" cm="1">
        <f t="array" aca="1" ref="L211" ca="1">_xlfn.SINGLE(INDIRECT("Presentation!" &amp; ADDRESS(SUMPRODUCT((Presentation!$B$3:$H$198=C211)*ROW(Presentation!$B$3:$H$198))-_xlfn.SINGLE(ROW(Presentation!$B$3:$H$198))+3,3)))</f>
        <v>5.8</v>
      </c>
      <c r="M211" s="20" t="e">
        <f ca="1">INDIRECT("FinalPrj!" &amp; ADDRESS(SUMPRODUCT((FinalPrj!$B$2:$L$198=C211)*ROW(FinalPrj!$B$2:$L$198))-ROW(FinalPrj!$B$2:$L$198)+2,2))</f>
        <v>#VALUE!</v>
      </c>
      <c r="N211" s="24">
        <f t="shared" ca="1" si="8"/>
        <v>0</v>
      </c>
      <c r="O211" s="25"/>
    </row>
    <row r="212" spans="2:15" s="21" customFormat="1" x14ac:dyDescent="0.25">
      <c r="B212" s="89">
        <v>203</v>
      </c>
      <c r="C212" s="91">
        <v>2101040162</v>
      </c>
      <c r="D212" s="105" t="s">
        <v>1664</v>
      </c>
      <c r="E212" s="92" t="s">
        <v>569</v>
      </c>
      <c r="F212" s="127">
        <v>8</v>
      </c>
      <c r="G212" s="125"/>
      <c r="H212" s="125"/>
      <c r="I212" s="125"/>
      <c r="J212" s="126"/>
      <c r="K212" s="24">
        <f t="shared" si="7"/>
        <v>0</v>
      </c>
      <c r="L212" s="20" cm="1">
        <f t="array" aca="1" ref="L212" ca="1">_xlfn.SINGLE(INDIRECT("Presentation!" &amp; ADDRESS(SUMPRODUCT((Presentation!$B$3:$H$198=C212)*ROW(Presentation!$B$3:$H$198))-_xlfn.SINGLE(ROW(Presentation!$B$3:$H$198))+3,3)))</f>
        <v>6.6</v>
      </c>
      <c r="M212" s="20" t="e">
        <f ca="1">INDIRECT("FinalPrj!" &amp; ADDRESS(SUMPRODUCT((FinalPrj!$B$2:$L$198=C212)*ROW(FinalPrj!$B$2:$L$198))-ROW(FinalPrj!$B$2:$L$198)+2,2))</f>
        <v>#VALUE!</v>
      </c>
      <c r="N212" s="24">
        <f t="shared" ca="1" si="8"/>
        <v>0</v>
      </c>
      <c r="O212" s="25"/>
    </row>
    <row r="213" spans="2:15" s="21" customFormat="1" x14ac:dyDescent="0.25">
      <c r="B213" s="89">
        <v>204</v>
      </c>
      <c r="C213" s="85">
        <v>2101040184</v>
      </c>
      <c r="D213" s="106" t="s">
        <v>1320</v>
      </c>
      <c r="E213" s="87" t="s">
        <v>540</v>
      </c>
      <c r="F213" s="127"/>
      <c r="G213" s="125">
        <v>8</v>
      </c>
      <c r="H213" s="125">
        <v>8</v>
      </c>
      <c r="I213" s="125">
        <v>0</v>
      </c>
      <c r="J213" s="126">
        <v>7</v>
      </c>
      <c r="K213" s="24">
        <f t="shared" si="7"/>
        <v>5.8</v>
      </c>
      <c r="L213" s="20" cm="1">
        <f t="array" aca="1" ref="L213" ca="1">_xlfn.SINGLE(INDIRECT("Presentation!" &amp; ADDRESS(SUMPRODUCT((Presentation!$B$3:$H$198=C213)*ROW(Presentation!$B$3:$H$198))-_xlfn.SINGLE(ROW(Presentation!$B$3:$H$198))+3,3)))</f>
        <v>5.8</v>
      </c>
      <c r="M213" s="20" t="e">
        <f ca="1">INDIRECT("FinalPrj!" &amp; ADDRESS(SUMPRODUCT((FinalPrj!$B$2:$L$198=C213)*ROW(FinalPrj!$B$2:$L$198))-ROW(FinalPrj!$B$2:$L$198)+2,2))</f>
        <v>#VALUE!</v>
      </c>
      <c r="N213" s="24">
        <f t="shared" ca="1" si="8"/>
        <v>0</v>
      </c>
      <c r="O213" s="25"/>
    </row>
    <row r="214" spans="2:15" s="21" customFormat="1" x14ac:dyDescent="0.25">
      <c r="B214" s="89">
        <v>205</v>
      </c>
      <c r="C214" s="85">
        <v>2101040193</v>
      </c>
      <c r="D214" s="106" t="s">
        <v>234</v>
      </c>
      <c r="E214" s="87" t="s">
        <v>537</v>
      </c>
      <c r="F214" s="127">
        <v>8</v>
      </c>
      <c r="G214" s="125">
        <v>8</v>
      </c>
      <c r="H214" s="125">
        <v>9</v>
      </c>
      <c r="I214" s="125">
        <v>9</v>
      </c>
      <c r="J214" s="126"/>
      <c r="K214" s="24">
        <f t="shared" si="7"/>
        <v>6.5</v>
      </c>
      <c r="L214" s="20" cm="1">
        <f t="array" aca="1" ref="L214" ca="1">_xlfn.SINGLE(INDIRECT("Presentation!" &amp; ADDRESS(SUMPRODUCT((Presentation!$B$3:$H$198=C214)*ROW(Presentation!$B$3:$H$198))-_xlfn.SINGLE(ROW(Presentation!$B$3:$H$198))+3,3)))</f>
        <v>11.6</v>
      </c>
      <c r="M214" s="20" t="e">
        <f ca="1">INDIRECT("FinalPrj!" &amp; ADDRESS(SUMPRODUCT((FinalPrj!$B$2:$L$198=C214)*ROW(FinalPrj!$B$2:$L$198))-ROW(FinalPrj!$B$2:$L$198)+2,2))</f>
        <v>#VALUE!</v>
      </c>
      <c r="N214" s="24">
        <f t="shared" ca="1" si="8"/>
        <v>0</v>
      </c>
      <c r="O214" s="25"/>
    </row>
    <row r="215" spans="2:15" s="21" customFormat="1" x14ac:dyDescent="0.25">
      <c r="B215" s="89">
        <v>206</v>
      </c>
      <c r="C215" s="85">
        <v>2101040197</v>
      </c>
      <c r="D215" s="106" t="s">
        <v>1668</v>
      </c>
      <c r="E215" s="87" t="s">
        <v>537</v>
      </c>
      <c r="F215" s="127"/>
      <c r="G215" s="125">
        <v>9</v>
      </c>
      <c r="H215" s="125">
        <v>8</v>
      </c>
      <c r="I215" s="125"/>
      <c r="J215" s="126"/>
      <c r="K215" s="24">
        <f t="shared" si="7"/>
        <v>4.3</v>
      </c>
      <c r="L215" s="20" cm="1">
        <f t="array" aca="1" ref="L215" ca="1">_xlfn.SINGLE(INDIRECT("Presentation!" &amp; ADDRESS(SUMPRODUCT((Presentation!$B$3:$H$198=C215)*ROW(Presentation!$B$3:$H$198))-_xlfn.SINGLE(ROW(Presentation!$B$3:$H$198))+3,3)))</f>
        <v>4.8</v>
      </c>
      <c r="M215" s="20" t="e">
        <f ca="1">INDIRECT("FinalPrj!" &amp; ADDRESS(SUMPRODUCT((FinalPrj!$B$2:$L$198=C215)*ROW(FinalPrj!$B$2:$L$198))-ROW(FinalPrj!$B$2:$L$198)+2,2))</f>
        <v>#VALUE!</v>
      </c>
      <c r="N215" s="24">
        <f t="shared" ca="1" si="8"/>
        <v>0</v>
      </c>
      <c r="O215" s="25"/>
    </row>
    <row r="216" spans="2:15" s="21" customFormat="1" x14ac:dyDescent="0.25">
      <c r="B216" s="115">
        <v>207</v>
      </c>
      <c r="C216" s="116">
        <v>2101040213</v>
      </c>
      <c r="D216" s="117" t="s">
        <v>1670</v>
      </c>
      <c r="E216" s="118" t="s">
        <v>534</v>
      </c>
      <c r="F216" s="129"/>
      <c r="G216" s="130">
        <v>7</v>
      </c>
      <c r="H216" s="130"/>
      <c r="I216" s="130"/>
      <c r="J216" s="131"/>
      <c r="K216" s="24">
        <f t="shared" si="7"/>
        <v>1.8</v>
      </c>
      <c r="L216" s="20" cm="1">
        <f t="array" aca="1" ref="L216" ca="1">_xlfn.SINGLE(INDIRECT("Presentation!" &amp; ADDRESS(SUMPRODUCT((Presentation!$B$3:$H$198=C216)*ROW(Presentation!$B$3:$H$198))-_xlfn.SINGLE(ROW(Presentation!$B$3:$H$198))+3,3)))</f>
        <v>7.1</v>
      </c>
      <c r="M216" s="20" t="e">
        <f ca="1">INDIRECT("FinalPrj!" &amp; ADDRESS(SUMPRODUCT((FinalPrj!$B$2:$L$198=C216)*ROW(FinalPrj!$B$2:$L$198))-ROW(FinalPrj!$B$2:$L$198)+2,2))</f>
        <v>#VALUE!</v>
      </c>
      <c r="N216" s="24">
        <f t="shared" ca="1" si="8"/>
        <v>0</v>
      </c>
      <c r="O216" s="25"/>
    </row>
    <row r="217" spans="2:15" s="21" customFormat="1" x14ac:dyDescent="0.25">
      <c r="B217" s="89">
        <v>208</v>
      </c>
      <c r="C217" s="85">
        <v>2201040016</v>
      </c>
      <c r="D217" s="106" t="s">
        <v>1672</v>
      </c>
      <c r="E217" s="87" t="s">
        <v>1507</v>
      </c>
      <c r="F217" s="127"/>
      <c r="G217" s="125">
        <v>6</v>
      </c>
      <c r="H217" s="125">
        <v>8</v>
      </c>
      <c r="I217" s="125"/>
      <c r="J217" s="126"/>
      <c r="K217" s="24">
        <f t="shared" si="7"/>
        <v>3.5</v>
      </c>
      <c r="L217" s="20" cm="1">
        <f t="array" aca="1" ref="L217" ca="1">_xlfn.SINGLE(INDIRECT("Presentation!" &amp; ADDRESS(SUMPRODUCT((Presentation!$B$3:$H$198=C217)*ROW(Presentation!$B$3:$H$198))-_xlfn.SINGLE(ROW(Presentation!$B$3:$H$198))+3,3)))</f>
        <v>7.3</v>
      </c>
      <c r="M217" s="20" t="e">
        <f ca="1">INDIRECT("FinalPrj!" &amp; ADDRESS(SUMPRODUCT((FinalPrj!$B$2:$L$198=C217)*ROW(FinalPrj!$B$2:$L$198))-ROW(FinalPrj!$B$2:$L$198)+2,2))</f>
        <v>#VALUE!</v>
      </c>
      <c r="N217" s="24">
        <f t="shared" ca="1" si="8"/>
        <v>0</v>
      </c>
      <c r="O217" s="25"/>
    </row>
    <row r="218" spans="2:15" s="21" customFormat="1" x14ac:dyDescent="0.25">
      <c r="B218" s="89">
        <v>209</v>
      </c>
      <c r="C218" s="85">
        <v>2201040070</v>
      </c>
      <c r="D218" s="106" t="s">
        <v>1674</v>
      </c>
      <c r="E218" s="87" t="s">
        <v>1476</v>
      </c>
      <c r="F218" s="127"/>
      <c r="G218" s="125">
        <v>8</v>
      </c>
      <c r="H218" s="125"/>
      <c r="I218" s="125"/>
      <c r="J218" s="126"/>
      <c r="K218" s="24">
        <f t="shared" si="7"/>
        <v>2</v>
      </c>
      <c r="L218" s="20" cm="1">
        <f t="array" aca="1" ref="L218" ca="1">_xlfn.SINGLE(INDIRECT("Presentation!" &amp; ADDRESS(SUMPRODUCT((Presentation!$B$3:$H$198=C218)*ROW(Presentation!$B$3:$H$198))-_xlfn.SINGLE(ROW(Presentation!$B$3:$H$198))+3,3)))</f>
        <v>6.5</v>
      </c>
      <c r="M218" s="20" t="e">
        <f ca="1">INDIRECT("FinalPrj!" &amp; ADDRESS(SUMPRODUCT((FinalPrj!$B$2:$L$198=C218)*ROW(FinalPrj!$B$2:$L$198))-ROW(FinalPrj!$B$2:$L$198)+2,2))</f>
        <v>#VALUE!</v>
      </c>
      <c r="N218" s="24">
        <f t="shared" ca="1" si="8"/>
        <v>0</v>
      </c>
      <c r="O218" s="25"/>
    </row>
    <row r="219" spans="2:15" s="21" customFormat="1" x14ac:dyDescent="0.25">
      <c r="B219" s="89">
        <v>210</v>
      </c>
      <c r="C219" s="85">
        <v>2201040078</v>
      </c>
      <c r="D219" s="106" t="s">
        <v>1676</v>
      </c>
      <c r="E219" s="87" t="s">
        <v>1507</v>
      </c>
      <c r="F219" s="127"/>
      <c r="G219" s="125">
        <v>7</v>
      </c>
      <c r="H219" s="125"/>
      <c r="I219" s="125"/>
      <c r="J219" s="126"/>
      <c r="K219" s="24">
        <f t="shared" si="7"/>
        <v>1.8</v>
      </c>
      <c r="L219" s="20" cm="1">
        <f t="array" aca="1" ref="L219" ca="1">_xlfn.SINGLE(INDIRECT("Presentation!" &amp; ADDRESS(SUMPRODUCT((Presentation!$B$3:$H$198=C219)*ROW(Presentation!$B$3:$H$198))-_xlfn.SINGLE(ROW(Presentation!$B$3:$H$198))+3,3)))</f>
        <v>7.3</v>
      </c>
      <c r="M219" s="20" t="e">
        <f ca="1">INDIRECT("FinalPrj!" &amp; ADDRESS(SUMPRODUCT((FinalPrj!$B$2:$L$198=C219)*ROW(FinalPrj!$B$2:$L$198))-ROW(FinalPrj!$B$2:$L$198)+2,2))</f>
        <v>#VALUE!</v>
      </c>
      <c r="N219" s="24">
        <f t="shared" ca="1" si="8"/>
        <v>0</v>
      </c>
      <c r="O219" s="25"/>
    </row>
    <row r="220" spans="2:15" s="21" customFormat="1" x14ac:dyDescent="0.25">
      <c r="B220" s="89">
        <v>211</v>
      </c>
      <c r="C220" s="85">
        <v>2201040109</v>
      </c>
      <c r="D220" s="106" t="s">
        <v>1678</v>
      </c>
      <c r="E220" s="87" t="s">
        <v>1476</v>
      </c>
      <c r="F220" s="127"/>
      <c r="G220" s="125">
        <v>8</v>
      </c>
      <c r="H220" s="125">
        <v>7.5</v>
      </c>
      <c r="I220" s="125">
        <v>7</v>
      </c>
      <c r="J220" s="126"/>
      <c r="K220" s="24">
        <f t="shared" si="7"/>
        <v>5.6</v>
      </c>
      <c r="L220" s="20" cm="1">
        <f t="array" aca="1" ref="L220" ca="1">_xlfn.SINGLE(INDIRECT("Presentation!" &amp; ADDRESS(SUMPRODUCT((Presentation!$B$3:$H$198=C220)*ROW(Presentation!$B$3:$H$198))-_xlfn.SINGLE(ROW(Presentation!$B$3:$H$198))+3,3)))</f>
        <v>5.6</v>
      </c>
      <c r="M220" s="20" t="e">
        <f ca="1">INDIRECT("FinalPrj!" &amp; ADDRESS(SUMPRODUCT((FinalPrj!$B$2:$L$198=C220)*ROW(FinalPrj!$B$2:$L$198))-ROW(FinalPrj!$B$2:$L$198)+2,2))</f>
        <v>#VALUE!</v>
      </c>
      <c r="N220" s="24">
        <f t="shared" ca="1" si="8"/>
        <v>0</v>
      </c>
      <c r="O220" s="25"/>
    </row>
    <row r="221" spans="2:15" s="21" customFormat="1" x14ac:dyDescent="0.25">
      <c r="B221" s="89">
        <v>212</v>
      </c>
      <c r="C221" s="85">
        <v>2201040115</v>
      </c>
      <c r="D221" s="106" t="s">
        <v>1680</v>
      </c>
      <c r="E221" s="87" t="s">
        <v>1476</v>
      </c>
      <c r="F221" s="127"/>
      <c r="G221" s="128">
        <v>7</v>
      </c>
      <c r="H221" s="128"/>
      <c r="I221" s="125"/>
      <c r="J221" s="126"/>
      <c r="K221" s="24">
        <f t="shared" si="7"/>
        <v>1.8</v>
      </c>
      <c r="L221" s="20" cm="1">
        <f t="array" aca="1" ref="L221" ca="1">_xlfn.SINGLE(INDIRECT("Presentation!" &amp; ADDRESS(SUMPRODUCT((Presentation!$B$3:$H$198=C221)*ROW(Presentation!$B$3:$H$198))-_xlfn.SINGLE(ROW(Presentation!$B$3:$H$198))+3,3)))</f>
        <v>6.5</v>
      </c>
      <c r="M221" s="20" t="e">
        <f ca="1">INDIRECT("FinalPrj!" &amp; ADDRESS(SUMPRODUCT((FinalPrj!$B$2:$L$198=C221)*ROW(FinalPrj!$B$2:$L$198))-ROW(FinalPrj!$B$2:$L$198)+2,2))</f>
        <v>#VALUE!</v>
      </c>
      <c r="N221" s="24">
        <f t="shared" ca="1" si="8"/>
        <v>0</v>
      </c>
      <c r="O221" s="25"/>
    </row>
    <row r="222" spans="2:15" s="21" customFormat="1" x14ac:dyDescent="0.25">
      <c r="B222" s="89">
        <v>213</v>
      </c>
      <c r="C222" s="85">
        <v>2201040142</v>
      </c>
      <c r="D222" s="106" t="s">
        <v>1682</v>
      </c>
      <c r="E222" s="87" t="s">
        <v>1476</v>
      </c>
      <c r="F222" s="127"/>
      <c r="G222" s="125">
        <v>7</v>
      </c>
      <c r="H222" s="125">
        <v>7.5</v>
      </c>
      <c r="I222" s="125"/>
      <c r="J222" s="126"/>
      <c r="K222" s="24">
        <f t="shared" si="7"/>
        <v>3.6</v>
      </c>
      <c r="L222" s="20" cm="1">
        <f t="array" aca="1" ref="L222" ca="1">_xlfn.SINGLE(INDIRECT("Presentation!" &amp; ADDRESS(SUMPRODUCT((Presentation!$B$3:$H$198=C222)*ROW(Presentation!$B$3:$H$198))-_xlfn.SINGLE(ROW(Presentation!$B$3:$H$198))+3,3)))</f>
        <v>6.5</v>
      </c>
      <c r="M222" s="20" t="e">
        <f ca="1">INDIRECT("FinalPrj!" &amp; ADDRESS(SUMPRODUCT((FinalPrj!$B$2:$L$198=C222)*ROW(FinalPrj!$B$2:$L$198))-ROW(FinalPrj!$B$2:$L$198)+2,2))</f>
        <v>#VALUE!</v>
      </c>
      <c r="N222" s="24">
        <f t="shared" ca="1" si="8"/>
        <v>0</v>
      </c>
      <c r="O222" s="25"/>
    </row>
    <row r="223" spans="2:15" s="21" customFormat="1" x14ac:dyDescent="0.25">
      <c r="B223" s="89">
        <v>214</v>
      </c>
      <c r="C223" s="85">
        <v>2201040180</v>
      </c>
      <c r="D223" s="106" t="s">
        <v>1684</v>
      </c>
      <c r="E223" s="87" t="s">
        <v>1388</v>
      </c>
      <c r="F223" s="127">
        <v>7</v>
      </c>
      <c r="G223" s="125">
        <v>6</v>
      </c>
      <c r="H223" s="125">
        <v>7.5</v>
      </c>
      <c r="I223" s="125"/>
      <c r="J223" s="126"/>
      <c r="K223" s="24">
        <f t="shared" si="7"/>
        <v>3.4</v>
      </c>
      <c r="L223" s="20" cm="1">
        <f t="array" aca="1" ref="L223" ca="1">_xlfn.SINGLE(INDIRECT("Presentation!" &amp; ADDRESS(SUMPRODUCT((Presentation!$B$3:$H$198=C223)*ROW(Presentation!$B$3:$H$198))-_xlfn.SINGLE(ROW(Presentation!$B$3:$H$198))+3,3)))</f>
        <v>5.6</v>
      </c>
      <c r="M223" s="20" t="e">
        <f ca="1">INDIRECT("FinalPrj!" &amp; ADDRESS(SUMPRODUCT((FinalPrj!$B$2:$L$198=C223)*ROW(FinalPrj!$B$2:$L$198))-ROW(FinalPrj!$B$2:$L$198)+2,2))</f>
        <v>#VALUE!</v>
      </c>
      <c r="N223" s="24">
        <f t="shared" ca="1" si="8"/>
        <v>0</v>
      </c>
      <c r="O223" s="25"/>
    </row>
    <row r="224" spans="2:15" s="21" customFormat="1" x14ac:dyDescent="0.25">
      <c r="B224" s="89">
        <v>215</v>
      </c>
      <c r="C224" s="85">
        <v>2201060010</v>
      </c>
      <c r="D224" s="106" t="s">
        <v>1686</v>
      </c>
      <c r="E224" s="87" t="s">
        <v>1642</v>
      </c>
      <c r="F224" s="127">
        <v>8</v>
      </c>
      <c r="G224" s="125">
        <v>8</v>
      </c>
      <c r="H224" s="125">
        <v>9</v>
      </c>
      <c r="I224" s="125"/>
      <c r="J224" s="126"/>
      <c r="K224" s="24">
        <f t="shared" si="7"/>
        <v>4.3</v>
      </c>
      <c r="L224" s="20" cm="1">
        <f t="array" aca="1" ref="L224" ca="1">_xlfn.SINGLE(INDIRECT("Presentation!" &amp; ADDRESS(SUMPRODUCT((Presentation!$B$3:$H$198=C224)*ROW(Presentation!$B$3:$H$198))-_xlfn.SINGLE(ROW(Presentation!$B$3:$H$198))+3,3)))</f>
        <v>5.6</v>
      </c>
      <c r="M224" s="20" t="e">
        <f ca="1">INDIRECT("FinalPrj!" &amp; ADDRESS(SUMPRODUCT((FinalPrj!$B$2:$L$198=C224)*ROW(FinalPrj!$B$2:$L$198))-ROW(FinalPrj!$B$2:$L$198)+2,2))</f>
        <v>#VALUE!</v>
      </c>
      <c r="N224" s="24">
        <f t="shared" ca="1" si="8"/>
        <v>0</v>
      </c>
      <c r="O224" s="25"/>
    </row>
    <row r="225" spans="1:15" s="21" customFormat="1" x14ac:dyDescent="0.25">
      <c r="B225" s="89">
        <v>216</v>
      </c>
      <c r="C225" s="85" t="s">
        <v>1687</v>
      </c>
      <c r="D225" s="106" t="s">
        <v>1688</v>
      </c>
      <c r="E225" s="87" t="s">
        <v>1385</v>
      </c>
      <c r="F225" s="124"/>
      <c r="G225" s="125">
        <v>9</v>
      </c>
      <c r="H225" s="125">
        <v>7</v>
      </c>
      <c r="I225" s="125"/>
      <c r="J225" s="126"/>
      <c r="K225" s="24">
        <f t="shared" si="7"/>
        <v>4</v>
      </c>
      <c r="L225" s="20" cm="1">
        <f t="array" aca="1" ref="L225" ca="1">_xlfn.SINGLE(INDIRECT("Presentation!" &amp; ADDRESS(SUMPRODUCT((Presentation!$B$3:$H$198=C225)*ROW(Presentation!$B$3:$H$198))-_xlfn.SINGLE(ROW(Presentation!$B$3:$H$198))+3,3)))</f>
        <v>0</v>
      </c>
      <c r="M225" s="20" t="e">
        <f ca="1">INDIRECT("FinalPrj!" &amp; ADDRESS(SUMPRODUCT((FinalPrj!$B$2:$L$198=C225)*ROW(FinalPrj!$B$2:$L$198))-ROW(FinalPrj!$B$2:$L$198)+2,2))</f>
        <v>#VALUE!</v>
      </c>
      <c r="N225" s="24">
        <f t="shared" ca="1" si="8"/>
        <v>0</v>
      </c>
      <c r="O225" s="25"/>
    </row>
    <row r="226" spans="1:15" s="21" customFormat="1" x14ac:dyDescent="0.25">
      <c r="A226" s="54" t="s">
        <v>1831</v>
      </c>
      <c r="B226" s="96">
        <v>217</v>
      </c>
      <c r="C226" s="79">
        <v>2201040003</v>
      </c>
      <c r="D226" s="80" t="s">
        <v>1694</v>
      </c>
      <c r="E226" s="81" t="s">
        <v>1476</v>
      </c>
      <c r="F226" s="124">
        <v>8</v>
      </c>
      <c r="G226" s="125"/>
      <c r="H226" s="125"/>
      <c r="I226" s="125"/>
      <c r="J226" s="126"/>
      <c r="K226" s="24">
        <f t="shared" si="7"/>
        <v>0</v>
      </c>
      <c r="L226" s="20" cm="1">
        <f t="array" aca="1" ref="L226" ca="1">_xlfn.SINGLE(INDIRECT("Presentation!" &amp; ADDRESS(SUMPRODUCT((Presentation!$B$3:$H$198=C226)*ROW(Presentation!$B$3:$H$198))-_xlfn.SINGLE(ROW(Presentation!$B$3:$H$198))+3,3)))</f>
        <v>8</v>
      </c>
      <c r="M226" s="20" t="e">
        <f ca="1">INDIRECT("FinalPrj!" &amp; ADDRESS(SUMPRODUCT((FinalPrj!$B$2:$L$198=C226)*ROW(FinalPrj!$B$2:$L$198))-ROW(FinalPrj!$B$2:$L$198)+2,2))</f>
        <v>#VALUE!</v>
      </c>
      <c r="N226" s="24">
        <f t="shared" ca="1" si="8"/>
        <v>0</v>
      </c>
      <c r="O226" s="25"/>
    </row>
    <row r="227" spans="1:15" s="21" customFormat="1" x14ac:dyDescent="0.25">
      <c r="B227" s="96">
        <v>218</v>
      </c>
      <c r="C227" s="79">
        <v>2201040010</v>
      </c>
      <c r="D227" s="80" t="s">
        <v>1696</v>
      </c>
      <c r="E227" s="81" t="s">
        <v>1476</v>
      </c>
      <c r="F227" s="124">
        <v>9</v>
      </c>
      <c r="G227" s="125">
        <v>8</v>
      </c>
      <c r="H227" s="125"/>
      <c r="I227" s="125"/>
      <c r="J227" s="126">
        <v>9</v>
      </c>
      <c r="K227" s="24">
        <f t="shared" si="7"/>
        <v>4.3</v>
      </c>
      <c r="L227" s="20" cm="1">
        <f t="array" aca="1" ref="L227" ca="1">_xlfn.SINGLE(INDIRECT("Presentation!" &amp; ADDRESS(SUMPRODUCT((Presentation!$B$3:$H$198=C227)*ROW(Presentation!$B$3:$H$198))-_xlfn.SINGLE(ROW(Presentation!$B$3:$H$198))+3,3)))</f>
        <v>7</v>
      </c>
      <c r="M227" s="20" t="e">
        <f ca="1">INDIRECT("FinalPrj!" &amp; ADDRESS(SUMPRODUCT((FinalPrj!$B$2:$L$198=C227)*ROW(FinalPrj!$B$2:$L$198))-ROW(FinalPrj!$B$2:$L$198)+2,2))</f>
        <v>#VALUE!</v>
      </c>
      <c r="N227" s="24">
        <f t="shared" ca="1" si="8"/>
        <v>0</v>
      </c>
      <c r="O227" s="25"/>
    </row>
    <row r="228" spans="1:15" s="21" customFormat="1" x14ac:dyDescent="0.25">
      <c r="B228" s="96">
        <v>219</v>
      </c>
      <c r="C228" s="79">
        <v>2201040011</v>
      </c>
      <c r="D228" s="80" t="s">
        <v>1698</v>
      </c>
      <c r="E228" s="81" t="s">
        <v>1391</v>
      </c>
      <c r="F228" s="127">
        <v>8</v>
      </c>
      <c r="G228" s="125">
        <v>8</v>
      </c>
      <c r="H228" s="125">
        <v>8</v>
      </c>
      <c r="I228" s="125"/>
      <c r="J228" s="126"/>
      <c r="K228" s="24">
        <f t="shared" si="7"/>
        <v>4</v>
      </c>
      <c r="L228" s="20" cm="1">
        <f t="array" aca="1" ref="L228" ca="1">_xlfn.SINGLE(INDIRECT("Presentation!" &amp; ADDRESS(SUMPRODUCT((Presentation!$B$3:$H$198=C228)*ROW(Presentation!$B$3:$H$198))-_xlfn.SINGLE(ROW(Presentation!$B$3:$H$198))+3,3)))</f>
        <v>8</v>
      </c>
      <c r="M228" s="20" t="e">
        <f ca="1">INDIRECT("FinalPrj!" &amp; ADDRESS(SUMPRODUCT((FinalPrj!$B$2:$L$198=C228)*ROW(FinalPrj!$B$2:$L$198))-ROW(FinalPrj!$B$2:$L$198)+2,2))</f>
        <v>#VALUE!</v>
      </c>
      <c r="N228" s="24">
        <f t="shared" ca="1" si="8"/>
        <v>0</v>
      </c>
      <c r="O228" s="25"/>
    </row>
    <row r="229" spans="1:15" s="21" customFormat="1" x14ac:dyDescent="0.25">
      <c r="B229" s="96">
        <v>220</v>
      </c>
      <c r="C229" s="79">
        <v>2201040012</v>
      </c>
      <c r="D229" s="80" t="s">
        <v>1700</v>
      </c>
      <c r="E229" s="81" t="s">
        <v>1476</v>
      </c>
      <c r="F229" s="127"/>
      <c r="G229" s="125"/>
      <c r="H229" s="125"/>
      <c r="I229" s="125"/>
      <c r="J229" s="126"/>
      <c r="K229" s="24">
        <f t="shared" si="7"/>
        <v>0</v>
      </c>
      <c r="L229" s="20" cm="1">
        <f t="array" aca="1" ref="L229" ca="1">_xlfn.SINGLE(INDIRECT("Presentation!" &amp; ADDRESS(SUMPRODUCT((Presentation!$B$3:$H$198=C229)*ROW(Presentation!$B$3:$H$198))-_xlfn.SINGLE(ROW(Presentation!$B$3:$H$198))+3,3)))</f>
        <v>0</v>
      </c>
      <c r="M229" s="20" t="e">
        <f ca="1">INDIRECT("FinalPrj!" &amp; ADDRESS(SUMPRODUCT((FinalPrj!$B$2:$L$198=C229)*ROW(FinalPrj!$B$2:$L$198))-ROW(FinalPrj!$B$2:$L$198)+2,2))</f>
        <v>#VALUE!</v>
      </c>
      <c r="N229" s="24">
        <f t="shared" ca="1" si="8"/>
        <v>0</v>
      </c>
      <c r="O229" s="25"/>
    </row>
    <row r="230" spans="1:15" s="21" customFormat="1" x14ac:dyDescent="0.25">
      <c r="B230" s="96">
        <v>221</v>
      </c>
      <c r="C230" s="79">
        <v>2201040020</v>
      </c>
      <c r="D230" s="80" t="s">
        <v>1702</v>
      </c>
      <c r="E230" s="81" t="s">
        <v>1406</v>
      </c>
      <c r="F230" s="127">
        <v>9</v>
      </c>
      <c r="G230" s="125">
        <v>8</v>
      </c>
      <c r="H230" s="125"/>
      <c r="I230" s="125"/>
      <c r="J230" s="126">
        <v>8.5</v>
      </c>
      <c r="K230" s="24">
        <f t="shared" si="7"/>
        <v>4.0999999999999996</v>
      </c>
      <c r="L230" s="20" cm="1">
        <f t="array" aca="1" ref="L230" ca="1">_xlfn.SINGLE(INDIRECT("Presentation!" &amp; ADDRESS(SUMPRODUCT((Presentation!$B$3:$H$198=C230)*ROW(Presentation!$B$3:$H$198))-_xlfn.SINGLE(ROW(Presentation!$B$3:$H$198))+3,3)))</f>
        <v>0</v>
      </c>
      <c r="M230" s="20" t="e">
        <f ca="1">INDIRECT("FinalPrj!" &amp; ADDRESS(SUMPRODUCT((FinalPrj!$B$2:$L$198=C230)*ROW(FinalPrj!$B$2:$L$198))-ROW(FinalPrj!$B$2:$L$198)+2,2))</f>
        <v>#VALUE!</v>
      </c>
      <c r="N230" s="24">
        <f t="shared" ca="1" si="8"/>
        <v>0</v>
      </c>
      <c r="O230" s="25"/>
    </row>
    <row r="231" spans="1:15" s="21" customFormat="1" x14ac:dyDescent="0.25">
      <c r="B231" s="96">
        <v>222</v>
      </c>
      <c r="C231" s="79">
        <v>2201040032</v>
      </c>
      <c r="D231" s="80" t="s">
        <v>1704</v>
      </c>
      <c r="E231" s="81" t="s">
        <v>1476</v>
      </c>
      <c r="F231" s="127"/>
      <c r="G231" s="125">
        <v>9</v>
      </c>
      <c r="H231" s="125"/>
      <c r="I231" s="125"/>
      <c r="J231" s="126">
        <v>8</v>
      </c>
      <c r="K231" s="24">
        <f t="shared" si="7"/>
        <v>4.3</v>
      </c>
      <c r="L231" s="20" cm="1">
        <f t="array" aca="1" ref="L231" ca="1">_xlfn.SINGLE(INDIRECT("Presentation!" &amp; ADDRESS(SUMPRODUCT((Presentation!$B$3:$H$198=C231)*ROW(Presentation!$B$3:$H$198))-_xlfn.SINGLE(ROW(Presentation!$B$3:$H$198))+3,3)))</f>
        <v>0</v>
      </c>
      <c r="M231" s="20" t="e">
        <f ca="1">INDIRECT("FinalPrj!" &amp; ADDRESS(SUMPRODUCT((FinalPrj!$B$2:$L$198=C231)*ROW(FinalPrj!$B$2:$L$198))-ROW(FinalPrj!$B$2:$L$198)+2,2))</f>
        <v>#VALUE!</v>
      </c>
      <c r="N231" s="24">
        <f t="shared" ca="1" si="8"/>
        <v>0</v>
      </c>
      <c r="O231" s="25"/>
    </row>
    <row r="232" spans="1:15" s="21" customFormat="1" x14ac:dyDescent="0.25">
      <c r="B232" s="96">
        <v>223</v>
      </c>
      <c r="C232" s="79">
        <v>2201040033</v>
      </c>
      <c r="D232" s="80" t="s">
        <v>1706</v>
      </c>
      <c r="E232" s="81" t="s">
        <v>1406</v>
      </c>
      <c r="F232" s="127">
        <v>8</v>
      </c>
      <c r="G232" s="125">
        <v>7</v>
      </c>
      <c r="H232" s="125">
        <v>8</v>
      </c>
      <c r="I232" s="125"/>
      <c r="J232" s="126"/>
      <c r="K232" s="24">
        <f t="shared" si="7"/>
        <v>3.8</v>
      </c>
      <c r="L232" s="20" cm="1">
        <f t="array" aca="1" ref="L232" ca="1">_xlfn.SINGLE(INDIRECT("Presentation!" &amp; ADDRESS(SUMPRODUCT((Presentation!$B$3:$H$198=C232)*ROW(Presentation!$B$3:$H$198))-_xlfn.SINGLE(ROW(Presentation!$B$3:$H$198))+3,3)))</f>
        <v>0</v>
      </c>
      <c r="M232" s="20" t="e">
        <f ca="1">INDIRECT("FinalPrj!" &amp; ADDRESS(SUMPRODUCT((FinalPrj!$B$2:$L$198=C232)*ROW(FinalPrj!$B$2:$L$198))-ROW(FinalPrj!$B$2:$L$198)+2,2))</f>
        <v>#VALUE!</v>
      </c>
      <c r="N232" s="24">
        <f t="shared" ca="1" si="8"/>
        <v>0</v>
      </c>
      <c r="O232" s="25"/>
    </row>
    <row r="233" spans="1:15" s="21" customFormat="1" x14ac:dyDescent="0.25">
      <c r="B233" s="96">
        <v>224</v>
      </c>
      <c r="C233" s="79">
        <v>2201040034</v>
      </c>
      <c r="D233" s="80" t="s">
        <v>1708</v>
      </c>
      <c r="E233" s="81" t="s">
        <v>1395</v>
      </c>
      <c r="F233" s="127"/>
      <c r="G233" s="125">
        <v>0</v>
      </c>
      <c r="H233" s="125"/>
      <c r="I233" s="125"/>
      <c r="J233" s="126"/>
      <c r="K233" s="24">
        <f t="shared" si="7"/>
        <v>0</v>
      </c>
      <c r="L233" s="20" cm="1">
        <f t="array" aca="1" ref="L233" ca="1">_xlfn.SINGLE(INDIRECT("Presentation!" &amp; ADDRESS(SUMPRODUCT((Presentation!$B$3:$H$198=C233)*ROW(Presentation!$B$3:$H$198))-_xlfn.SINGLE(ROW(Presentation!$B$3:$H$198))+3,3)))</f>
        <v>7.1</v>
      </c>
      <c r="M233" s="20" t="e">
        <f ca="1">INDIRECT("FinalPrj!" &amp; ADDRESS(SUMPRODUCT((FinalPrj!$B$2:$L$198=C233)*ROW(FinalPrj!$B$2:$L$198))-ROW(FinalPrj!$B$2:$L$198)+2,2))</f>
        <v>#VALUE!</v>
      </c>
      <c r="N233" s="24">
        <f t="shared" ca="1" si="8"/>
        <v>0</v>
      </c>
      <c r="O233" s="25"/>
    </row>
    <row r="234" spans="1:15" s="21" customFormat="1" ht="13" x14ac:dyDescent="0.3">
      <c r="B234" s="96">
        <v>225</v>
      </c>
      <c r="C234" s="79">
        <v>2201040041</v>
      </c>
      <c r="D234" s="80" t="s">
        <v>47</v>
      </c>
      <c r="E234" s="81" t="s">
        <v>1385</v>
      </c>
      <c r="F234" s="135">
        <v>8</v>
      </c>
      <c r="G234" s="136">
        <v>8</v>
      </c>
      <c r="H234" s="125">
        <v>7</v>
      </c>
      <c r="I234" s="125">
        <v>8</v>
      </c>
      <c r="J234" s="126">
        <v>7</v>
      </c>
      <c r="K234" s="24">
        <f t="shared" ref="K234:K297" si="9">ROUND((G234+H234+I234+J234)/4,1)</f>
        <v>7.5</v>
      </c>
      <c r="L234" s="20" cm="1">
        <f t="array" aca="1" ref="L234" ca="1">_xlfn.SINGLE(INDIRECT("Presentation!" &amp; ADDRESS(SUMPRODUCT((Presentation!$B$3:$H$198=C234)*ROW(Presentation!$B$3:$H$198))-_xlfn.SINGLE(ROW(Presentation!$B$3:$H$198))+3,3)))</f>
        <v>7.5</v>
      </c>
      <c r="M234" s="20" t="e">
        <f ca="1">INDIRECT("FinalPrj!" &amp; ADDRESS(SUMPRODUCT((FinalPrj!$B$2:$L$198=C234)*ROW(FinalPrj!$B$2:$L$198))-ROW(FinalPrj!$B$2:$L$198)+2,2))</f>
        <v>#VALUE!</v>
      </c>
      <c r="N234" s="24">
        <f t="shared" ref="N234:N297" ca="1" si="10">IF(ISNUMBER(ROUND((L234*2+M234*4)/6,1)),ROUND((L234*2+M234*4)/6+$Q$9,1),0)</f>
        <v>0</v>
      </c>
      <c r="O234" s="25"/>
    </row>
    <row r="235" spans="1:15" s="21" customFormat="1" x14ac:dyDescent="0.25">
      <c r="B235" s="96">
        <v>226</v>
      </c>
      <c r="C235" s="79">
        <v>2201040054</v>
      </c>
      <c r="D235" s="80" t="s">
        <v>1711</v>
      </c>
      <c r="E235" s="81" t="s">
        <v>1385</v>
      </c>
      <c r="F235" s="127"/>
      <c r="G235" s="125">
        <v>7.5</v>
      </c>
      <c r="H235" s="125">
        <v>7</v>
      </c>
      <c r="I235" s="125"/>
      <c r="J235" s="126">
        <v>8.5</v>
      </c>
      <c r="K235" s="24">
        <f t="shared" si="9"/>
        <v>5.8</v>
      </c>
      <c r="L235" s="20" cm="1">
        <f t="array" aca="1" ref="L235" ca="1">_xlfn.SINGLE(INDIRECT("Presentation!" &amp; ADDRESS(SUMPRODUCT((Presentation!$B$3:$H$198=C235)*ROW(Presentation!$B$3:$H$198))-_xlfn.SINGLE(ROW(Presentation!$B$3:$H$198))+3,3)))</f>
        <v>7.5</v>
      </c>
      <c r="M235" s="20" t="e">
        <f ca="1">INDIRECT("FinalPrj!" &amp; ADDRESS(SUMPRODUCT((FinalPrj!$B$2:$L$198=C235)*ROW(FinalPrj!$B$2:$L$198))-ROW(FinalPrj!$B$2:$L$198)+2,2))</f>
        <v>#VALUE!</v>
      </c>
      <c r="N235" s="24">
        <f t="shared" ca="1" si="10"/>
        <v>0</v>
      </c>
      <c r="O235" s="25"/>
    </row>
    <row r="236" spans="1:15" s="21" customFormat="1" ht="13" x14ac:dyDescent="0.3">
      <c r="B236" s="96">
        <v>227</v>
      </c>
      <c r="C236" s="79">
        <v>2201040058</v>
      </c>
      <c r="D236" s="80" t="s">
        <v>49</v>
      </c>
      <c r="E236" s="81" t="s">
        <v>1507</v>
      </c>
      <c r="F236" s="135">
        <v>9</v>
      </c>
      <c r="G236" s="125">
        <v>8</v>
      </c>
      <c r="H236" s="125">
        <v>8</v>
      </c>
      <c r="I236" s="125">
        <v>9</v>
      </c>
      <c r="J236" s="126">
        <v>8.5</v>
      </c>
      <c r="K236" s="24">
        <f t="shared" si="9"/>
        <v>8.4</v>
      </c>
      <c r="L236" s="20" cm="1">
        <f t="array" aca="1" ref="L236" ca="1">_xlfn.SINGLE(INDIRECT("Presentation!" &amp; ADDRESS(SUMPRODUCT((Presentation!$B$3:$H$198=C236)*ROW(Presentation!$B$3:$H$198))-_xlfn.SINGLE(ROW(Presentation!$B$3:$H$198))+3,3)))</f>
        <v>8</v>
      </c>
      <c r="M236" s="20" t="e">
        <f ca="1">INDIRECT("FinalPrj!" &amp; ADDRESS(SUMPRODUCT((FinalPrj!$B$2:$L$198=C236)*ROW(FinalPrj!$B$2:$L$198))-ROW(FinalPrj!$B$2:$L$198)+2,2))</f>
        <v>#VALUE!</v>
      </c>
      <c r="N236" s="24">
        <f t="shared" ca="1" si="10"/>
        <v>0</v>
      </c>
      <c r="O236" s="25"/>
    </row>
    <row r="237" spans="1:15" s="21" customFormat="1" ht="13" x14ac:dyDescent="0.3">
      <c r="B237" s="96">
        <v>228</v>
      </c>
      <c r="C237" s="79">
        <v>2201040067</v>
      </c>
      <c r="D237" s="80" t="s">
        <v>1714</v>
      </c>
      <c r="E237" s="81" t="s">
        <v>1385</v>
      </c>
      <c r="F237" s="135">
        <v>8</v>
      </c>
      <c r="G237" s="125">
        <v>9</v>
      </c>
      <c r="H237" s="125"/>
      <c r="I237" s="125"/>
      <c r="J237" s="126">
        <v>8</v>
      </c>
      <c r="K237" s="24">
        <f t="shared" si="9"/>
        <v>4.3</v>
      </c>
      <c r="L237" s="20" cm="1">
        <f t="array" aca="1" ref="L237" ca="1">_xlfn.SINGLE(INDIRECT("Presentation!" &amp; ADDRESS(SUMPRODUCT((Presentation!$B$3:$H$198=C237)*ROW(Presentation!$B$3:$H$198))-_xlfn.SINGLE(ROW(Presentation!$B$3:$H$198))+3,3)))</f>
        <v>7</v>
      </c>
      <c r="M237" s="20" t="e">
        <f ca="1">INDIRECT("FinalPrj!" &amp; ADDRESS(SUMPRODUCT((FinalPrj!$B$2:$L$198=C237)*ROW(FinalPrj!$B$2:$L$198))-ROW(FinalPrj!$B$2:$L$198)+2,2))</f>
        <v>#VALUE!</v>
      </c>
      <c r="N237" s="24">
        <f t="shared" ca="1" si="10"/>
        <v>0</v>
      </c>
      <c r="O237" s="25"/>
    </row>
    <row r="238" spans="1:15" s="21" customFormat="1" x14ac:dyDescent="0.25">
      <c r="B238" s="96">
        <v>229</v>
      </c>
      <c r="C238" s="79">
        <v>2201040080</v>
      </c>
      <c r="D238" s="80" t="s">
        <v>1716</v>
      </c>
      <c r="E238" s="81" t="s">
        <v>1388</v>
      </c>
      <c r="F238" s="127">
        <v>8</v>
      </c>
      <c r="G238" s="125">
        <v>7</v>
      </c>
      <c r="H238" s="125">
        <v>8</v>
      </c>
      <c r="I238" s="125"/>
      <c r="J238" s="126">
        <v>8</v>
      </c>
      <c r="K238" s="24">
        <f t="shared" si="9"/>
        <v>5.8</v>
      </c>
      <c r="L238" s="20" cm="1">
        <f t="array" aca="1" ref="L238" ca="1">_xlfn.SINGLE(INDIRECT("Presentation!" &amp; ADDRESS(SUMPRODUCT((Presentation!$B$3:$H$198=C238)*ROW(Presentation!$B$3:$H$198))-_xlfn.SINGLE(ROW(Presentation!$B$3:$H$198))+3,3)))</f>
        <v>0</v>
      </c>
      <c r="M238" s="20" t="e">
        <f ca="1">INDIRECT("FinalPrj!" &amp; ADDRESS(SUMPRODUCT((FinalPrj!$B$2:$L$198=C238)*ROW(FinalPrj!$B$2:$L$198))-ROW(FinalPrj!$B$2:$L$198)+2,2))</f>
        <v>#VALUE!</v>
      </c>
      <c r="N238" s="24">
        <f t="shared" ca="1" si="10"/>
        <v>0</v>
      </c>
      <c r="O238" s="25"/>
    </row>
    <row r="239" spans="1:15" s="21" customFormat="1" ht="13" x14ac:dyDescent="0.3">
      <c r="B239" s="96">
        <v>230</v>
      </c>
      <c r="C239" s="79">
        <v>2201040092</v>
      </c>
      <c r="D239" s="80" t="s">
        <v>1718</v>
      </c>
      <c r="E239" s="81" t="s">
        <v>1476</v>
      </c>
      <c r="F239" s="127">
        <v>8</v>
      </c>
      <c r="G239" s="125">
        <v>9</v>
      </c>
      <c r="H239" s="136">
        <v>8</v>
      </c>
      <c r="I239" s="125">
        <v>8</v>
      </c>
      <c r="J239" s="126">
        <v>8.5</v>
      </c>
      <c r="K239" s="24">
        <f t="shared" si="9"/>
        <v>8.4</v>
      </c>
      <c r="L239" s="20" cm="1">
        <f t="array" aca="1" ref="L239" ca="1">_xlfn.SINGLE(INDIRECT("Presentation!" &amp; ADDRESS(SUMPRODUCT((Presentation!$B$3:$H$198=C239)*ROW(Presentation!$B$3:$H$198))-_xlfn.SINGLE(ROW(Presentation!$B$3:$H$198))+3,3)))</f>
        <v>7</v>
      </c>
      <c r="M239" s="20" t="e">
        <f ca="1">INDIRECT("FinalPrj!" &amp; ADDRESS(SUMPRODUCT((FinalPrj!$B$2:$L$198=C239)*ROW(FinalPrj!$B$2:$L$198))-ROW(FinalPrj!$B$2:$L$198)+2,2))</f>
        <v>#VALUE!</v>
      </c>
      <c r="N239" s="24">
        <f t="shared" ca="1" si="10"/>
        <v>0</v>
      </c>
      <c r="O239" s="25"/>
    </row>
    <row r="240" spans="1:15" s="21" customFormat="1" x14ac:dyDescent="0.25">
      <c r="B240" s="96">
        <v>231</v>
      </c>
      <c r="C240" s="79">
        <v>2201040095</v>
      </c>
      <c r="D240" s="80" t="s">
        <v>1720</v>
      </c>
      <c r="E240" s="81" t="s">
        <v>1507</v>
      </c>
      <c r="F240" s="127"/>
      <c r="G240" s="128">
        <v>8</v>
      </c>
      <c r="H240" s="128">
        <v>8.5</v>
      </c>
      <c r="I240" s="125"/>
      <c r="J240" s="126">
        <v>8</v>
      </c>
      <c r="K240" s="24">
        <f t="shared" si="9"/>
        <v>6.1</v>
      </c>
      <c r="L240" s="20" cm="1">
        <f t="array" aca="1" ref="L240" ca="1">_xlfn.SINGLE(INDIRECT("Presentation!" &amp; ADDRESS(SUMPRODUCT((Presentation!$B$3:$H$198=C240)*ROW(Presentation!$B$3:$H$198))-_xlfn.SINGLE(ROW(Presentation!$B$3:$H$198))+3,3)))</f>
        <v>0</v>
      </c>
      <c r="M240" s="20" t="e">
        <f ca="1">INDIRECT("FinalPrj!" &amp; ADDRESS(SUMPRODUCT((FinalPrj!$B$2:$L$198=C240)*ROW(FinalPrj!$B$2:$L$198))-ROW(FinalPrj!$B$2:$L$198)+2,2))</f>
        <v>#VALUE!</v>
      </c>
      <c r="N240" s="24">
        <f t="shared" ca="1" si="10"/>
        <v>0</v>
      </c>
      <c r="O240" s="25"/>
    </row>
    <row r="241" spans="2:15" s="21" customFormat="1" x14ac:dyDescent="0.25">
      <c r="B241" s="96">
        <v>232</v>
      </c>
      <c r="C241" s="79">
        <v>2201040099</v>
      </c>
      <c r="D241" s="80" t="s">
        <v>1421</v>
      </c>
      <c r="E241" s="81" t="s">
        <v>1507</v>
      </c>
      <c r="F241" s="127">
        <v>7</v>
      </c>
      <c r="G241" s="125">
        <v>8</v>
      </c>
      <c r="H241" s="125"/>
      <c r="I241" s="125"/>
      <c r="J241" s="126">
        <v>8</v>
      </c>
      <c r="K241" s="24">
        <f t="shared" si="9"/>
        <v>4</v>
      </c>
      <c r="L241" s="20" cm="1">
        <f t="array" aca="1" ref="L241" ca="1">_xlfn.SINGLE(INDIRECT("Presentation!" &amp; ADDRESS(SUMPRODUCT((Presentation!$B$3:$H$198=C241)*ROW(Presentation!$B$3:$H$198))-_xlfn.SINGLE(ROW(Presentation!$B$3:$H$198))+3,3)))</f>
        <v>0</v>
      </c>
      <c r="M241" s="20" t="e">
        <f ca="1">INDIRECT("FinalPrj!" &amp; ADDRESS(SUMPRODUCT((FinalPrj!$B$2:$L$198=C241)*ROW(FinalPrj!$B$2:$L$198))-ROW(FinalPrj!$B$2:$L$198)+2,2))</f>
        <v>#VALUE!</v>
      </c>
      <c r="N241" s="24">
        <f t="shared" ca="1" si="10"/>
        <v>0</v>
      </c>
      <c r="O241" s="25"/>
    </row>
    <row r="242" spans="2:15" s="21" customFormat="1" x14ac:dyDescent="0.25">
      <c r="B242" s="96">
        <v>233</v>
      </c>
      <c r="C242" s="79">
        <v>2201040101</v>
      </c>
      <c r="D242" s="80" t="s">
        <v>1723</v>
      </c>
      <c r="E242" s="81" t="s">
        <v>1388</v>
      </c>
      <c r="F242" s="127">
        <v>9</v>
      </c>
      <c r="G242" s="125">
        <v>7</v>
      </c>
      <c r="H242" s="125">
        <v>8</v>
      </c>
      <c r="I242" s="125">
        <v>9</v>
      </c>
      <c r="J242" s="126"/>
      <c r="K242" s="24">
        <f t="shared" si="9"/>
        <v>6</v>
      </c>
      <c r="L242" s="20" cm="1">
        <f t="array" aca="1" ref="L242" ca="1">_xlfn.SINGLE(INDIRECT("Presentation!" &amp; ADDRESS(SUMPRODUCT((Presentation!$B$3:$H$198=C242)*ROW(Presentation!$B$3:$H$198))-_xlfn.SINGLE(ROW(Presentation!$B$3:$H$198))+3,3)))</f>
        <v>0</v>
      </c>
      <c r="M242" s="20" t="e">
        <f ca="1">INDIRECT("FinalPrj!" &amp; ADDRESS(SUMPRODUCT((FinalPrj!$B$2:$L$198=C242)*ROW(FinalPrj!$B$2:$L$198))-ROW(FinalPrj!$B$2:$L$198)+2,2))</f>
        <v>#VALUE!</v>
      </c>
      <c r="N242" s="24">
        <f t="shared" ca="1" si="10"/>
        <v>0</v>
      </c>
      <c r="O242" s="25"/>
    </row>
    <row r="243" spans="2:15" s="21" customFormat="1" x14ac:dyDescent="0.25">
      <c r="B243" s="96">
        <v>234</v>
      </c>
      <c r="C243" s="79">
        <v>2201040118</v>
      </c>
      <c r="D243" s="80" t="s">
        <v>1725</v>
      </c>
      <c r="E243" s="81" t="s">
        <v>1395</v>
      </c>
      <c r="F243" s="127"/>
      <c r="G243" s="125">
        <v>9</v>
      </c>
      <c r="H243" s="125">
        <v>7.5</v>
      </c>
      <c r="I243" s="125"/>
      <c r="J243" s="126"/>
      <c r="K243" s="24">
        <f t="shared" si="9"/>
        <v>4.0999999999999996</v>
      </c>
      <c r="L243" s="20" cm="1">
        <f t="array" aca="1" ref="L243" ca="1">_xlfn.SINGLE(INDIRECT("Presentation!" &amp; ADDRESS(SUMPRODUCT((Presentation!$B$3:$H$198=C243)*ROW(Presentation!$B$3:$H$198))-_xlfn.SINGLE(ROW(Presentation!$B$3:$H$198))+3,3)))</f>
        <v>0</v>
      </c>
      <c r="M243" s="20" t="e">
        <f ca="1">INDIRECT("FinalPrj!" &amp; ADDRESS(SUMPRODUCT((FinalPrj!$B$2:$L$198=C243)*ROW(FinalPrj!$B$2:$L$198))-ROW(FinalPrj!$B$2:$L$198)+2,2))</f>
        <v>#VALUE!</v>
      </c>
      <c r="N243" s="24">
        <f t="shared" ca="1" si="10"/>
        <v>0</v>
      </c>
      <c r="O243" s="25"/>
    </row>
    <row r="244" spans="2:15" s="21" customFormat="1" ht="13" x14ac:dyDescent="0.3">
      <c r="B244" s="96">
        <v>235</v>
      </c>
      <c r="C244" s="79">
        <v>2201040125</v>
      </c>
      <c r="D244" s="80" t="s">
        <v>1727</v>
      </c>
      <c r="E244" s="81" t="s">
        <v>1507</v>
      </c>
      <c r="F244" s="135">
        <v>8</v>
      </c>
      <c r="G244" s="125">
        <v>7</v>
      </c>
      <c r="H244" s="125">
        <v>8</v>
      </c>
      <c r="I244" s="125">
        <v>8.5</v>
      </c>
      <c r="J244" s="126">
        <v>8</v>
      </c>
      <c r="K244" s="24">
        <f t="shared" si="9"/>
        <v>7.9</v>
      </c>
      <c r="L244" s="20" cm="1">
        <f t="array" aca="1" ref="L244" ca="1">_xlfn.SINGLE(INDIRECT("Presentation!" &amp; ADDRESS(SUMPRODUCT((Presentation!$B$3:$H$198=C244)*ROW(Presentation!$B$3:$H$198))-_xlfn.SINGLE(ROW(Presentation!$B$3:$H$198))+3,3)))</f>
        <v>8</v>
      </c>
      <c r="M244" s="20" t="e">
        <f ca="1">INDIRECT("FinalPrj!" &amp; ADDRESS(SUMPRODUCT((FinalPrj!$B$2:$L$198=C244)*ROW(FinalPrj!$B$2:$L$198))-ROW(FinalPrj!$B$2:$L$198)+2,2))</f>
        <v>#VALUE!</v>
      </c>
      <c r="N244" s="24">
        <f t="shared" ca="1" si="10"/>
        <v>0</v>
      </c>
      <c r="O244" s="25"/>
    </row>
    <row r="245" spans="2:15" s="21" customFormat="1" x14ac:dyDescent="0.25">
      <c r="B245" s="96">
        <v>236</v>
      </c>
      <c r="C245" s="79">
        <v>2201040135</v>
      </c>
      <c r="D245" s="80" t="s">
        <v>1729</v>
      </c>
      <c r="E245" s="81" t="s">
        <v>1507</v>
      </c>
      <c r="F245" s="127"/>
      <c r="G245" s="125">
        <v>7.5</v>
      </c>
      <c r="H245" s="125"/>
      <c r="I245" s="125"/>
      <c r="J245" s="126">
        <v>7</v>
      </c>
      <c r="K245" s="24">
        <f t="shared" si="9"/>
        <v>3.6</v>
      </c>
      <c r="L245" s="20" cm="1">
        <f t="array" aca="1" ref="L245" ca="1">_xlfn.SINGLE(INDIRECT("Presentation!" &amp; ADDRESS(SUMPRODUCT((Presentation!$B$3:$H$198=C245)*ROW(Presentation!$B$3:$H$198))-_xlfn.SINGLE(ROW(Presentation!$B$3:$H$198))+3,3)))</f>
        <v>0</v>
      </c>
      <c r="M245" s="20" t="e">
        <f ca="1">INDIRECT("FinalPrj!" &amp; ADDRESS(SUMPRODUCT((FinalPrj!$B$2:$L$198=C245)*ROW(FinalPrj!$B$2:$L$198))-ROW(FinalPrj!$B$2:$L$198)+2,2))</f>
        <v>#VALUE!</v>
      </c>
      <c r="N245" s="24">
        <f t="shared" ca="1" si="10"/>
        <v>0</v>
      </c>
      <c r="O245" s="25"/>
    </row>
    <row r="246" spans="2:15" s="21" customFormat="1" ht="13" x14ac:dyDescent="0.3">
      <c r="B246" s="96">
        <v>237</v>
      </c>
      <c r="C246" s="79">
        <v>2201040138</v>
      </c>
      <c r="D246" s="80" t="s">
        <v>1731</v>
      </c>
      <c r="E246" s="81" t="s">
        <v>1391</v>
      </c>
      <c r="F246" s="135">
        <v>8</v>
      </c>
      <c r="G246" s="125">
        <v>8</v>
      </c>
      <c r="H246" s="125">
        <v>8</v>
      </c>
      <c r="I246" s="125"/>
      <c r="J246" s="126">
        <v>7</v>
      </c>
      <c r="K246" s="24">
        <f t="shared" si="9"/>
        <v>5.8</v>
      </c>
      <c r="L246" s="20" cm="1">
        <f t="array" aca="1" ref="L246" ca="1">_xlfn.SINGLE(INDIRECT("Presentation!" &amp; ADDRESS(SUMPRODUCT((Presentation!$B$3:$H$198=C246)*ROW(Presentation!$B$3:$H$198))-_xlfn.SINGLE(ROW(Presentation!$B$3:$H$198))+3,3)))</f>
        <v>8</v>
      </c>
      <c r="M246" s="20" t="e">
        <f ca="1">INDIRECT("FinalPrj!" &amp; ADDRESS(SUMPRODUCT((FinalPrj!$B$2:$L$198=C246)*ROW(FinalPrj!$B$2:$L$198))-ROW(FinalPrj!$B$2:$L$198)+2,2))</f>
        <v>#VALUE!</v>
      </c>
      <c r="N246" s="24">
        <f t="shared" ca="1" si="10"/>
        <v>0</v>
      </c>
      <c r="O246" s="25"/>
    </row>
    <row r="247" spans="2:15" s="21" customFormat="1" ht="13" x14ac:dyDescent="0.3">
      <c r="B247" s="96">
        <v>238</v>
      </c>
      <c r="C247" s="79">
        <v>2201040143</v>
      </c>
      <c r="D247" s="80" t="s">
        <v>1733</v>
      </c>
      <c r="E247" s="81" t="s">
        <v>1388</v>
      </c>
      <c r="F247" s="127">
        <v>8.5</v>
      </c>
      <c r="G247" s="128"/>
      <c r="H247" s="136">
        <v>7</v>
      </c>
      <c r="I247" s="125"/>
      <c r="J247" s="126">
        <v>9</v>
      </c>
      <c r="K247" s="24">
        <f t="shared" si="9"/>
        <v>4</v>
      </c>
      <c r="L247" s="20" cm="1">
        <f t="array" aca="1" ref="L247" ca="1">_xlfn.SINGLE(INDIRECT("Presentation!" &amp; ADDRESS(SUMPRODUCT((Presentation!$B$3:$H$198=C247)*ROW(Presentation!$B$3:$H$198))-_xlfn.SINGLE(ROW(Presentation!$B$3:$H$198))+3,3)))</f>
        <v>0</v>
      </c>
      <c r="M247" s="20" t="e">
        <f ca="1">INDIRECT("FinalPrj!" &amp; ADDRESS(SUMPRODUCT((FinalPrj!$B$2:$L$198=C247)*ROW(FinalPrj!$B$2:$L$198))-ROW(FinalPrj!$B$2:$L$198)+2,2))</f>
        <v>#VALUE!</v>
      </c>
      <c r="N247" s="24">
        <f t="shared" ca="1" si="10"/>
        <v>0</v>
      </c>
      <c r="O247" s="25"/>
    </row>
    <row r="248" spans="2:15" s="21" customFormat="1" x14ac:dyDescent="0.25">
      <c r="B248" s="96">
        <v>239</v>
      </c>
      <c r="C248" s="79">
        <v>2201040157</v>
      </c>
      <c r="D248" s="80" t="s">
        <v>1735</v>
      </c>
      <c r="E248" s="81" t="s">
        <v>1476</v>
      </c>
      <c r="F248" s="127"/>
      <c r="G248" s="125"/>
      <c r="H248" s="125"/>
      <c r="I248" s="125"/>
      <c r="J248" s="126"/>
      <c r="K248" s="24">
        <f t="shared" si="9"/>
        <v>0</v>
      </c>
      <c r="L248" s="20" cm="1">
        <f t="array" aca="1" ref="L248" ca="1">_xlfn.SINGLE(INDIRECT("Presentation!" &amp; ADDRESS(SUMPRODUCT((Presentation!$B$3:$H$198=C248)*ROW(Presentation!$B$3:$H$198))-_xlfn.SINGLE(ROW(Presentation!$B$3:$H$198))+3,3)))</f>
        <v>7</v>
      </c>
      <c r="M248" s="20" t="e">
        <f ca="1">INDIRECT("FinalPrj!" &amp; ADDRESS(SUMPRODUCT((FinalPrj!$B$2:$L$198=C248)*ROW(FinalPrj!$B$2:$L$198))-ROW(FinalPrj!$B$2:$L$198)+2,2))</f>
        <v>#VALUE!</v>
      </c>
      <c r="N248" s="24">
        <f t="shared" ca="1" si="10"/>
        <v>0</v>
      </c>
      <c r="O248" s="25"/>
    </row>
    <row r="249" spans="2:15" s="21" customFormat="1" ht="13" x14ac:dyDescent="0.3">
      <c r="B249" s="96">
        <v>240</v>
      </c>
      <c r="C249" s="79">
        <v>2201040161</v>
      </c>
      <c r="D249" s="80" t="s">
        <v>1737</v>
      </c>
      <c r="E249" s="81" t="s">
        <v>1385</v>
      </c>
      <c r="F249" s="135">
        <v>8</v>
      </c>
      <c r="G249" s="125">
        <v>10</v>
      </c>
      <c r="H249" s="125">
        <v>8</v>
      </c>
      <c r="I249" s="125"/>
      <c r="J249" s="126"/>
      <c r="K249" s="24">
        <f t="shared" si="9"/>
        <v>4.5</v>
      </c>
      <c r="L249" s="20" cm="1">
        <f t="array" aca="1" ref="L249" ca="1">_xlfn.SINGLE(INDIRECT("Presentation!" &amp; ADDRESS(SUMPRODUCT((Presentation!$B$3:$H$198=C249)*ROW(Presentation!$B$3:$H$198))-_xlfn.SINGLE(ROW(Presentation!$B$3:$H$198))+3,3)))</f>
        <v>0</v>
      </c>
      <c r="M249" s="20" t="e">
        <f ca="1">INDIRECT("FinalPrj!" &amp; ADDRESS(SUMPRODUCT((FinalPrj!$B$2:$L$198=C249)*ROW(FinalPrj!$B$2:$L$198))-ROW(FinalPrj!$B$2:$L$198)+2,2))</f>
        <v>#VALUE!</v>
      </c>
      <c r="N249" s="24">
        <f t="shared" ca="1" si="10"/>
        <v>0</v>
      </c>
      <c r="O249" s="25"/>
    </row>
    <row r="250" spans="2:15" s="21" customFormat="1" ht="13" x14ac:dyDescent="0.3">
      <c r="B250" s="96">
        <v>241</v>
      </c>
      <c r="C250" s="79">
        <v>2201040166</v>
      </c>
      <c r="D250" s="80" t="s">
        <v>1739</v>
      </c>
      <c r="E250" s="81" t="s">
        <v>1395</v>
      </c>
      <c r="F250" s="127"/>
      <c r="G250" s="125">
        <v>0</v>
      </c>
      <c r="H250" s="136">
        <v>7</v>
      </c>
      <c r="I250" s="125">
        <v>0</v>
      </c>
      <c r="J250" s="126"/>
      <c r="K250" s="24">
        <f t="shared" si="9"/>
        <v>1.8</v>
      </c>
      <c r="L250" s="20" cm="1">
        <f t="array" aca="1" ref="L250" ca="1">_xlfn.SINGLE(INDIRECT("Presentation!" &amp; ADDRESS(SUMPRODUCT((Presentation!$B$3:$H$198=C250)*ROW(Presentation!$B$3:$H$198))-_xlfn.SINGLE(ROW(Presentation!$B$3:$H$198))+3,3)))</f>
        <v>0</v>
      </c>
      <c r="M250" s="20" t="e">
        <f ca="1">INDIRECT("FinalPrj!" &amp; ADDRESS(SUMPRODUCT((FinalPrj!$B$2:$L$198=C250)*ROW(FinalPrj!$B$2:$L$198))-ROW(FinalPrj!$B$2:$L$198)+2,2))</f>
        <v>#VALUE!</v>
      </c>
      <c r="N250" s="24">
        <f t="shared" ca="1" si="10"/>
        <v>0</v>
      </c>
      <c r="O250" s="25"/>
    </row>
    <row r="251" spans="2:15" s="21" customFormat="1" ht="13" x14ac:dyDescent="0.3">
      <c r="B251" s="96">
        <v>242</v>
      </c>
      <c r="C251" s="79">
        <v>2201040171</v>
      </c>
      <c r="D251" s="80" t="s">
        <v>1741</v>
      </c>
      <c r="E251" s="81" t="s">
        <v>1395</v>
      </c>
      <c r="F251" s="127">
        <v>8</v>
      </c>
      <c r="G251" s="125">
        <v>8</v>
      </c>
      <c r="H251" s="136">
        <v>7</v>
      </c>
      <c r="I251" s="125"/>
      <c r="J251" s="126">
        <v>7</v>
      </c>
      <c r="K251" s="24">
        <f t="shared" si="9"/>
        <v>5.5</v>
      </c>
      <c r="L251" s="20" cm="1">
        <f t="array" aca="1" ref="L251" ca="1">_xlfn.SINGLE(INDIRECT("Presentation!" &amp; ADDRESS(SUMPRODUCT((Presentation!$B$3:$H$198=C251)*ROW(Presentation!$B$3:$H$198))-_xlfn.SINGLE(ROW(Presentation!$B$3:$H$198))+3,3)))</f>
        <v>0</v>
      </c>
      <c r="M251" s="20" t="e">
        <f ca="1">INDIRECT("FinalPrj!" &amp; ADDRESS(SUMPRODUCT((FinalPrj!$B$2:$L$198=C251)*ROW(FinalPrj!$B$2:$L$198))-ROW(FinalPrj!$B$2:$L$198)+2,2))</f>
        <v>#VALUE!</v>
      </c>
      <c r="N251" s="24">
        <f t="shared" ca="1" si="10"/>
        <v>0</v>
      </c>
      <c r="O251" s="25"/>
    </row>
    <row r="252" spans="2:15" s="21" customFormat="1" x14ac:dyDescent="0.25">
      <c r="B252" s="96">
        <v>243</v>
      </c>
      <c r="C252" s="79">
        <v>2201040173</v>
      </c>
      <c r="D252" s="80" t="s">
        <v>1743</v>
      </c>
      <c r="E252" s="81" t="s">
        <v>1391</v>
      </c>
      <c r="F252" s="127"/>
      <c r="G252" s="125">
        <v>8</v>
      </c>
      <c r="H252" s="125"/>
      <c r="I252" s="125">
        <v>9</v>
      </c>
      <c r="J252" s="126"/>
      <c r="K252" s="24">
        <f t="shared" si="9"/>
        <v>4.3</v>
      </c>
      <c r="L252" s="20" cm="1">
        <f t="array" aca="1" ref="L252" ca="1">_xlfn.SINGLE(INDIRECT("Presentation!" &amp; ADDRESS(SUMPRODUCT((Presentation!$B$3:$H$198=C252)*ROW(Presentation!$B$3:$H$198))-_xlfn.SINGLE(ROW(Presentation!$B$3:$H$198))+3,3)))</f>
        <v>0</v>
      </c>
      <c r="M252" s="20" t="e">
        <f ca="1">INDIRECT("FinalPrj!" &amp; ADDRESS(SUMPRODUCT((FinalPrj!$B$2:$L$198=C252)*ROW(FinalPrj!$B$2:$L$198))-ROW(FinalPrj!$B$2:$L$198)+2,2))</f>
        <v>#VALUE!</v>
      </c>
      <c r="N252" s="24">
        <f t="shared" ca="1" si="10"/>
        <v>0</v>
      </c>
      <c r="O252" s="25"/>
    </row>
    <row r="253" spans="2:15" s="21" customFormat="1" x14ac:dyDescent="0.25">
      <c r="B253" s="96">
        <v>244</v>
      </c>
      <c r="C253" s="79">
        <v>2201040184</v>
      </c>
      <c r="D253" s="80" t="s">
        <v>1745</v>
      </c>
      <c r="E253" s="81" t="s">
        <v>1391</v>
      </c>
      <c r="F253" s="127"/>
      <c r="G253" s="128"/>
      <c r="H253" s="128"/>
      <c r="I253" s="125"/>
      <c r="J253" s="126"/>
      <c r="K253" s="24">
        <f t="shared" si="9"/>
        <v>0</v>
      </c>
      <c r="L253" s="20" cm="1">
        <f t="array" aca="1" ref="L253" ca="1">_xlfn.SINGLE(INDIRECT("Presentation!" &amp; ADDRESS(SUMPRODUCT((Presentation!$B$3:$H$198=C253)*ROW(Presentation!$B$3:$H$198))-_xlfn.SINGLE(ROW(Presentation!$B$3:$H$198))+3,3)))</f>
        <v>0</v>
      </c>
      <c r="M253" s="20" t="e">
        <f ca="1">INDIRECT("FinalPrj!" &amp; ADDRESS(SUMPRODUCT((FinalPrj!$B$2:$L$198=C253)*ROW(FinalPrj!$B$2:$L$198))-ROW(FinalPrj!$B$2:$L$198)+2,2))</f>
        <v>#VALUE!</v>
      </c>
      <c r="N253" s="24">
        <f t="shared" ca="1" si="10"/>
        <v>0</v>
      </c>
      <c r="O253" s="25"/>
    </row>
    <row r="254" spans="2:15" s="21" customFormat="1" x14ac:dyDescent="0.25">
      <c r="B254" s="96">
        <v>245</v>
      </c>
      <c r="C254" s="79">
        <v>2201040189</v>
      </c>
      <c r="D254" s="80" t="s">
        <v>1747</v>
      </c>
      <c r="E254" s="81" t="s">
        <v>1395</v>
      </c>
      <c r="F254" s="127"/>
      <c r="G254" s="125">
        <v>8</v>
      </c>
      <c r="H254" s="125">
        <v>0</v>
      </c>
      <c r="I254" s="125">
        <v>8</v>
      </c>
      <c r="J254" s="126"/>
      <c r="K254" s="24">
        <f t="shared" si="9"/>
        <v>4</v>
      </c>
      <c r="L254" s="20" cm="1">
        <f t="array" aca="1" ref="L254" ca="1">_xlfn.SINGLE(INDIRECT("Presentation!" &amp; ADDRESS(SUMPRODUCT((Presentation!$B$3:$H$198=C254)*ROW(Presentation!$B$3:$H$198))-_xlfn.SINGLE(ROW(Presentation!$B$3:$H$198))+3,3)))</f>
        <v>0</v>
      </c>
      <c r="M254" s="20" t="e">
        <f ca="1">INDIRECT("FinalPrj!" &amp; ADDRESS(SUMPRODUCT((FinalPrj!$B$2:$L$198=C254)*ROW(FinalPrj!$B$2:$L$198))-ROW(FinalPrj!$B$2:$L$198)+2,2))</f>
        <v>#VALUE!</v>
      </c>
      <c r="N254" s="24">
        <f t="shared" ca="1" si="10"/>
        <v>0</v>
      </c>
      <c r="O254" s="25"/>
    </row>
    <row r="255" spans="2:15" s="21" customFormat="1" ht="13" x14ac:dyDescent="0.3">
      <c r="B255" s="96">
        <v>246</v>
      </c>
      <c r="C255" s="79">
        <v>2201040195</v>
      </c>
      <c r="D255" s="80" t="s">
        <v>1749</v>
      </c>
      <c r="E255" s="81" t="s">
        <v>1391</v>
      </c>
      <c r="F255" s="127"/>
      <c r="G255" s="125">
        <v>8</v>
      </c>
      <c r="H255" s="136">
        <v>7</v>
      </c>
      <c r="I255" s="125">
        <v>8</v>
      </c>
      <c r="J255" s="126"/>
      <c r="K255" s="24">
        <f t="shared" si="9"/>
        <v>5.8</v>
      </c>
      <c r="L255" s="20" cm="1">
        <f t="array" aca="1" ref="L255" ca="1">_xlfn.SINGLE(INDIRECT("Presentation!" &amp; ADDRESS(SUMPRODUCT((Presentation!$B$3:$H$198=C255)*ROW(Presentation!$B$3:$H$198))-_xlfn.SINGLE(ROW(Presentation!$B$3:$H$198))+3,3)))</f>
        <v>0</v>
      </c>
      <c r="M255" s="20" t="e">
        <f ca="1">INDIRECT("FinalPrj!" &amp; ADDRESS(SUMPRODUCT((FinalPrj!$B$2:$L$198=C255)*ROW(FinalPrj!$B$2:$L$198))-ROW(FinalPrj!$B$2:$L$198)+2,2))</f>
        <v>#VALUE!</v>
      </c>
      <c r="N255" s="24">
        <f t="shared" ca="1" si="10"/>
        <v>0</v>
      </c>
      <c r="O255" s="25"/>
    </row>
    <row r="256" spans="2:15" s="21" customFormat="1" x14ac:dyDescent="0.25">
      <c r="B256" s="96">
        <v>247</v>
      </c>
      <c r="C256" s="79">
        <v>2201060018</v>
      </c>
      <c r="D256" s="80" t="s">
        <v>1751</v>
      </c>
      <c r="E256" s="81" t="s">
        <v>1409</v>
      </c>
      <c r="F256" s="127"/>
      <c r="G256" s="125">
        <v>8</v>
      </c>
      <c r="H256" s="125"/>
      <c r="I256" s="125"/>
      <c r="J256" s="126"/>
      <c r="K256" s="24">
        <f t="shared" si="9"/>
        <v>2</v>
      </c>
      <c r="L256" s="20" cm="1">
        <f t="array" aca="1" ref="L256" ca="1">_xlfn.SINGLE(INDIRECT("Presentation!" &amp; ADDRESS(SUMPRODUCT((Presentation!$B$3:$H$198=C256)*ROW(Presentation!$B$3:$H$198))-_xlfn.SINGLE(ROW(Presentation!$B$3:$H$198))+3,3)))</f>
        <v>0</v>
      </c>
      <c r="M256" s="20" t="e">
        <f ca="1">INDIRECT("FinalPrj!" &amp; ADDRESS(SUMPRODUCT((FinalPrj!$B$2:$L$198=C256)*ROW(FinalPrj!$B$2:$L$198))-ROW(FinalPrj!$B$2:$L$198)+2,2))</f>
        <v>#VALUE!</v>
      </c>
      <c r="N256" s="24">
        <f t="shared" ca="1" si="10"/>
        <v>0</v>
      </c>
      <c r="O256" s="25"/>
    </row>
    <row r="257" spans="1:15" s="21" customFormat="1" x14ac:dyDescent="0.25">
      <c r="B257" s="96">
        <v>248</v>
      </c>
      <c r="C257" s="79">
        <v>2201060048</v>
      </c>
      <c r="D257" s="80" t="s">
        <v>1753</v>
      </c>
      <c r="E257" s="81" t="s">
        <v>1409</v>
      </c>
      <c r="F257" s="127"/>
      <c r="G257" s="125">
        <v>8</v>
      </c>
      <c r="H257" s="125">
        <v>8</v>
      </c>
      <c r="I257" s="125"/>
      <c r="J257" s="126"/>
      <c r="K257" s="24">
        <f t="shared" si="9"/>
        <v>4</v>
      </c>
      <c r="L257" s="20" t="e" cm="1">
        <f t="array" aca="1" ref="L257" ca="1">_xlfn.SINGLE(INDIRECT("Presentation!" &amp; ADDRESS(SUMPRODUCT((Presentation!$B$3:$H$198=C257)*ROW(Presentation!$B$3:$H$198))-_xlfn.SINGLE(ROW(Presentation!$B$3:$H$198))+3,3)))</f>
        <v>#VALUE!</v>
      </c>
      <c r="M257" s="20" t="e">
        <f ca="1">INDIRECT("FinalPrj!" &amp; ADDRESS(SUMPRODUCT((FinalPrj!$B$2:$L$198=C257)*ROW(FinalPrj!$B$2:$L$198))-ROW(FinalPrj!$B$2:$L$198)+2,2))</f>
        <v>#VALUE!</v>
      </c>
      <c r="N257" s="24">
        <f t="shared" ca="1" si="10"/>
        <v>0</v>
      </c>
      <c r="O257" s="25"/>
    </row>
    <row r="258" spans="1:15" s="21" customFormat="1" x14ac:dyDescent="0.25">
      <c r="B258" s="96">
        <v>249</v>
      </c>
      <c r="C258" s="79">
        <v>2201060057</v>
      </c>
      <c r="D258" s="80" t="s">
        <v>1755</v>
      </c>
      <c r="E258" s="81" t="s">
        <v>1642</v>
      </c>
      <c r="F258" s="127">
        <v>9</v>
      </c>
      <c r="G258" s="125">
        <v>9</v>
      </c>
      <c r="H258" s="125">
        <v>8</v>
      </c>
      <c r="I258" s="125"/>
      <c r="J258" s="126">
        <v>8</v>
      </c>
      <c r="K258" s="24">
        <f t="shared" si="9"/>
        <v>6.3</v>
      </c>
      <c r="L258" s="20" cm="1">
        <f t="array" aca="1" ref="L258" ca="1">_xlfn.SINGLE(INDIRECT("Presentation!" &amp; ADDRESS(SUMPRODUCT((Presentation!$B$3:$H$198=C258)*ROW(Presentation!$B$3:$H$198))-_xlfn.SINGLE(ROW(Presentation!$B$3:$H$198))+3,3)))</f>
        <v>7</v>
      </c>
      <c r="M258" s="20" t="e">
        <f ca="1">INDIRECT("FinalPrj!" &amp; ADDRESS(SUMPRODUCT((FinalPrj!$B$2:$L$198=C258)*ROW(FinalPrj!$B$2:$L$198))-ROW(FinalPrj!$B$2:$L$198)+2,2))</f>
        <v>#VALUE!</v>
      </c>
      <c r="N258" s="24">
        <f t="shared" ca="1" si="10"/>
        <v>0</v>
      </c>
      <c r="O258" s="25"/>
    </row>
    <row r="259" spans="1:15" s="21" customFormat="1" x14ac:dyDescent="0.25">
      <c r="B259" s="96">
        <v>250</v>
      </c>
      <c r="C259" s="79">
        <v>2301040071</v>
      </c>
      <c r="D259" s="80" t="s">
        <v>1757</v>
      </c>
      <c r="E259" s="81" t="s">
        <v>1385</v>
      </c>
      <c r="F259" s="127"/>
      <c r="G259" s="125"/>
      <c r="H259" s="125"/>
      <c r="I259" s="125"/>
      <c r="J259" s="126"/>
      <c r="K259" s="24">
        <f t="shared" si="9"/>
        <v>0</v>
      </c>
      <c r="L259" s="20" cm="1">
        <f t="array" aca="1" ref="L259" ca="1">_xlfn.SINGLE(INDIRECT("Presentation!" &amp; ADDRESS(SUMPRODUCT((Presentation!$B$3:$H$198=C259)*ROW(Presentation!$B$3:$H$198))-_xlfn.SINGLE(ROW(Presentation!$B$3:$H$198))+3,3)))</f>
        <v>0</v>
      </c>
      <c r="M259" s="20" t="e">
        <f ca="1">INDIRECT("FinalPrj!" &amp; ADDRESS(SUMPRODUCT((FinalPrj!$B$2:$L$198=C259)*ROW(FinalPrj!$B$2:$L$198))-ROW(FinalPrj!$B$2:$L$198)+2,2))</f>
        <v>#VALUE!</v>
      </c>
      <c r="N259" s="24">
        <f t="shared" ca="1" si="10"/>
        <v>0</v>
      </c>
      <c r="O259" s="25"/>
    </row>
    <row r="260" spans="1:15" s="21" customFormat="1" x14ac:dyDescent="0.25">
      <c r="B260" s="96">
        <v>251</v>
      </c>
      <c r="C260" s="79">
        <v>2301060001</v>
      </c>
      <c r="D260" s="80" t="s">
        <v>620</v>
      </c>
      <c r="E260" s="81" t="s">
        <v>1409</v>
      </c>
      <c r="F260" s="127"/>
      <c r="G260" s="125">
        <v>8</v>
      </c>
      <c r="H260" s="125">
        <v>9</v>
      </c>
      <c r="I260" s="125">
        <v>7</v>
      </c>
      <c r="J260" s="126"/>
      <c r="K260" s="24">
        <f t="shared" si="9"/>
        <v>6</v>
      </c>
      <c r="L260" s="20" cm="1">
        <f t="array" aca="1" ref="L260" ca="1">_xlfn.SINGLE(INDIRECT("Presentation!" &amp; ADDRESS(SUMPRODUCT((Presentation!$B$3:$H$198=C260)*ROW(Presentation!$B$3:$H$198))-_xlfn.SINGLE(ROW(Presentation!$B$3:$H$198))+3,3)))</f>
        <v>9</v>
      </c>
      <c r="M260" s="20" t="e">
        <f ca="1">INDIRECT("FinalPrj!" &amp; ADDRESS(SUMPRODUCT((FinalPrj!$B$2:$L$198=C260)*ROW(FinalPrj!$B$2:$L$198))-ROW(FinalPrj!$B$2:$L$198)+2,2))</f>
        <v>#VALUE!</v>
      </c>
      <c r="N260" s="24">
        <f t="shared" ca="1" si="10"/>
        <v>0</v>
      </c>
      <c r="O260" s="25"/>
    </row>
    <row r="261" spans="1:15" s="21" customFormat="1" x14ac:dyDescent="0.25">
      <c r="A261" s="54" t="s">
        <v>1925</v>
      </c>
      <c r="B261" s="96">
        <v>252</v>
      </c>
      <c r="C261" s="55">
        <v>2101040091</v>
      </c>
      <c r="D261" s="56" t="s">
        <v>1760</v>
      </c>
      <c r="E261" s="57" t="s">
        <v>1406</v>
      </c>
      <c r="F261" s="127"/>
      <c r="G261" s="125"/>
      <c r="H261" s="125"/>
      <c r="I261" s="125"/>
      <c r="J261" s="126"/>
      <c r="K261" s="24">
        <f t="shared" si="9"/>
        <v>0</v>
      </c>
      <c r="L261" s="20" cm="1">
        <f t="array" aca="1" ref="L261" ca="1">_xlfn.SINGLE(INDIRECT("Presentation!" &amp; ADDRESS(SUMPRODUCT((Presentation!$B$3:$H$198=C261)*ROW(Presentation!$B$3:$H$198))-_xlfn.SINGLE(ROW(Presentation!$B$3:$H$198))+3,3)))</f>
        <v>7.5</v>
      </c>
      <c r="M261" s="20" t="e">
        <f ca="1">INDIRECT("FinalPrj!" &amp; ADDRESS(SUMPRODUCT((FinalPrj!$B$2:$L$198=C261)*ROW(FinalPrj!$B$2:$L$198))-ROW(FinalPrj!$B$2:$L$198)+2,2))</f>
        <v>#VALUE!</v>
      </c>
      <c r="N261" s="24">
        <f t="shared" ca="1" si="10"/>
        <v>0</v>
      </c>
      <c r="O261" s="25"/>
    </row>
    <row r="262" spans="1:15" s="21" customFormat="1" x14ac:dyDescent="0.25">
      <c r="B262" s="96">
        <v>253</v>
      </c>
      <c r="C262" s="55">
        <v>2104010064</v>
      </c>
      <c r="D262" s="56" t="s">
        <v>1762</v>
      </c>
      <c r="E262" s="57" t="s">
        <v>1409</v>
      </c>
      <c r="F262" s="127">
        <v>7</v>
      </c>
      <c r="G262" s="125">
        <v>6</v>
      </c>
      <c r="H262" s="125">
        <v>7.5</v>
      </c>
      <c r="I262" s="125"/>
      <c r="J262" s="126"/>
      <c r="K262" s="24">
        <f t="shared" si="9"/>
        <v>3.4</v>
      </c>
      <c r="L262" s="20" cm="1">
        <f t="array" aca="1" ref="L262" ca="1">_xlfn.SINGLE(INDIRECT("Presentation!" &amp; ADDRESS(SUMPRODUCT((Presentation!$B$3:$H$198=C262)*ROW(Presentation!$B$3:$H$198))-_xlfn.SINGLE(ROW(Presentation!$B$3:$H$198))+3,3)))</f>
        <v>0</v>
      </c>
      <c r="M262" s="20" t="e">
        <f ca="1">INDIRECT("FinalPrj!" &amp; ADDRESS(SUMPRODUCT((FinalPrj!$B$2:$L$198=C262)*ROW(FinalPrj!$B$2:$L$198))-ROW(FinalPrj!$B$2:$L$198)+2,2))</f>
        <v>#VALUE!</v>
      </c>
      <c r="N262" s="24">
        <f t="shared" ca="1" si="10"/>
        <v>0</v>
      </c>
      <c r="O262" s="25"/>
    </row>
    <row r="263" spans="1:15" s="21" customFormat="1" x14ac:dyDescent="0.25">
      <c r="B263" s="96">
        <v>254</v>
      </c>
      <c r="C263" s="55">
        <v>2201040001</v>
      </c>
      <c r="D263" s="56" t="s">
        <v>1764</v>
      </c>
      <c r="E263" s="57" t="s">
        <v>1385</v>
      </c>
      <c r="F263" s="127">
        <v>8</v>
      </c>
      <c r="G263" s="125">
        <v>8</v>
      </c>
      <c r="H263" s="125"/>
      <c r="I263" s="125"/>
      <c r="J263" s="126"/>
      <c r="K263" s="24">
        <f t="shared" si="9"/>
        <v>2</v>
      </c>
      <c r="L263" s="20" cm="1">
        <f t="array" aca="1" ref="L263" ca="1">_xlfn.SINGLE(INDIRECT("Presentation!" &amp; ADDRESS(SUMPRODUCT((Presentation!$B$3:$H$198=C263)*ROW(Presentation!$B$3:$H$198))-_xlfn.SINGLE(ROW(Presentation!$B$3:$H$198))+3,3)))</f>
        <v>0</v>
      </c>
      <c r="M263" s="20" t="e">
        <f ca="1">INDIRECT("FinalPrj!" &amp; ADDRESS(SUMPRODUCT((FinalPrj!$B$2:$L$198=C263)*ROW(FinalPrj!$B$2:$L$198))-ROW(FinalPrj!$B$2:$L$198)+2,2))</f>
        <v>#VALUE!</v>
      </c>
      <c r="N263" s="24">
        <f t="shared" ca="1" si="10"/>
        <v>0</v>
      </c>
      <c r="O263" s="25"/>
    </row>
    <row r="264" spans="1:15" s="21" customFormat="1" x14ac:dyDescent="0.25">
      <c r="B264" s="96">
        <v>255</v>
      </c>
      <c r="C264" s="55">
        <v>2201040022</v>
      </c>
      <c r="D264" s="56" t="s">
        <v>1766</v>
      </c>
      <c r="E264" s="57" t="s">
        <v>1385</v>
      </c>
      <c r="F264" s="127">
        <v>8</v>
      </c>
      <c r="G264" s="125">
        <v>0</v>
      </c>
      <c r="H264" s="125">
        <v>7</v>
      </c>
      <c r="I264" s="125"/>
      <c r="J264" s="126"/>
      <c r="K264" s="24">
        <f t="shared" si="9"/>
        <v>1.8</v>
      </c>
      <c r="L264" s="20" cm="1">
        <f t="array" aca="1" ref="L264" ca="1">_xlfn.SINGLE(INDIRECT("Presentation!" &amp; ADDRESS(SUMPRODUCT((Presentation!$B$3:$H$198=C264)*ROW(Presentation!$B$3:$H$198))-_xlfn.SINGLE(ROW(Presentation!$B$3:$H$198))+3,3)))</f>
        <v>7.5</v>
      </c>
      <c r="M264" s="20" t="e">
        <f ca="1">INDIRECT("FinalPrj!" &amp; ADDRESS(SUMPRODUCT((FinalPrj!$B$2:$L$198=C264)*ROW(FinalPrj!$B$2:$L$198))-ROW(FinalPrj!$B$2:$L$198)+2,2))</f>
        <v>#VALUE!</v>
      </c>
      <c r="N264" s="24">
        <f t="shared" ca="1" si="10"/>
        <v>0</v>
      </c>
      <c r="O264" s="25"/>
    </row>
    <row r="265" spans="1:15" s="21" customFormat="1" x14ac:dyDescent="0.25">
      <c r="B265" s="96">
        <v>256</v>
      </c>
      <c r="C265" s="55">
        <v>2201040026</v>
      </c>
      <c r="D265" s="56" t="s">
        <v>1768</v>
      </c>
      <c r="E265" s="57" t="s">
        <v>1507</v>
      </c>
      <c r="F265" s="127"/>
      <c r="G265" s="125"/>
      <c r="H265" s="125"/>
      <c r="I265" s="125"/>
      <c r="J265" s="126"/>
      <c r="K265" s="24">
        <f t="shared" si="9"/>
        <v>0</v>
      </c>
      <c r="L265" s="20" cm="1">
        <f t="array" aca="1" ref="L265" ca="1">_xlfn.SINGLE(INDIRECT("Presentation!" &amp; ADDRESS(SUMPRODUCT((Presentation!$B$3:$H$198=C265)*ROW(Presentation!$B$3:$H$198))-_xlfn.SINGLE(ROW(Presentation!$B$3:$H$198))+3,3)))</f>
        <v>7.5</v>
      </c>
      <c r="M265" s="20" t="e">
        <f ca="1">INDIRECT("FinalPrj!" &amp; ADDRESS(SUMPRODUCT((FinalPrj!$B$2:$L$198=C265)*ROW(FinalPrj!$B$2:$L$198))-ROW(FinalPrj!$B$2:$L$198)+2,2))</f>
        <v>#VALUE!</v>
      </c>
      <c r="N265" s="24">
        <f t="shared" ca="1" si="10"/>
        <v>0</v>
      </c>
      <c r="O265" s="25"/>
    </row>
    <row r="266" spans="1:15" s="21" customFormat="1" x14ac:dyDescent="0.25">
      <c r="B266" s="96">
        <v>257</v>
      </c>
      <c r="C266" s="55">
        <v>2201040027</v>
      </c>
      <c r="D266" s="56" t="s">
        <v>1770</v>
      </c>
      <c r="E266" s="57" t="s">
        <v>1388</v>
      </c>
      <c r="F266" s="127"/>
      <c r="G266" s="125">
        <v>8</v>
      </c>
      <c r="H266" s="125">
        <v>9</v>
      </c>
      <c r="I266" s="125"/>
      <c r="J266" s="126"/>
      <c r="K266" s="24">
        <f t="shared" si="9"/>
        <v>4.3</v>
      </c>
      <c r="L266" s="20" cm="1">
        <f t="array" aca="1" ref="L266" ca="1">_xlfn.SINGLE(INDIRECT("Presentation!" &amp; ADDRESS(SUMPRODUCT((Presentation!$B$3:$H$198=C266)*ROW(Presentation!$B$3:$H$198))-_xlfn.SINGLE(ROW(Presentation!$B$3:$H$198))+3,3)))</f>
        <v>0</v>
      </c>
      <c r="M266" s="20" t="e">
        <f ca="1">INDIRECT("FinalPrj!" &amp; ADDRESS(SUMPRODUCT((FinalPrj!$B$2:$L$198=C266)*ROW(FinalPrj!$B$2:$L$198))-ROW(FinalPrj!$B$2:$L$198)+2,2))</f>
        <v>#VALUE!</v>
      </c>
      <c r="N266" s="24">
        <f t="shared" ca="1" si="10"/>
        <v>0</v>
      </c>
      <c r="O266" s="25"/>
    </row>
    <row r="267" spans="1:15" s="21" customFormat="1" x14ac:dyDescent="0.25">
      <c r="B267" s="96">
        <v>258</v>
      </c>
      <c r="C267" s="55">
        <v>2201040030</v>
      </c>
      <c r="D267" s="56" t="s">
        <v>1772</v>
      </c>
      <c r="E267" s="57" t="s">
        <v>1507</v>
      </c>
      <c r="F267" s="127"/>
      <c r="G267" s="125"/>
      <c r="H267" s="125"/>
      <c r="I267" s="125"/>
      <c r="J267" s="126"/>
      <c r="K267" s="24">
        <f t="shared" si="9"/>
        <v>0</v>
      </c>
      <c r="L267" s="20" t="e" cm="1">
        <f t="array" aca="1" ref="L267" ca="1">_xlfn.SINGLE(INDIRECT("Presentation!" &amp; ADDRESS(SUMPRODUCT((Presentation!$B$3:$H$198=C267)*ROW(Presentation!$B$3:$H$198))-_xlfn.SINGLE(ROW(Presentation!$B$3:$H$198))+3,3)))</f>
        <v>#VALUE!</v>
      </c>
      <c r="M267" s="20" t="e">
        <f ca="1">INDIRECT("FinalPrj!" &amp; ADDRESS(SUMPRODUCT((FinalPrj!$B$2:$L$198=C267)*ROW(FinalPrj!$B$2:$L$198))-ROW(FinalPrj!$B$2:$L$198)+2,2))</f>
        <v>#VALUE!</v>
      </c>
      <c r="N267" s="24">
        <f t="shared" ca="1" si="10"/>
        <v>0</v>
      </c>
      <c r="O267" s="25"/>
    </row>
    <row r="268" spans="1:15" s="21" customFormat="1" x14ac:dyDescent="0.25">
      <c r="B268" s="96">
        <v>259</v>
      </c>
      <c r="C268" s="55">
        <v>2201040040</v>
      </c>
      <c r="D268" s="56" t="s">
        <v>47</v>
      </c>
      <c r="E268" s="57" t="s">
        <v>1507</v>
      </c>
      <c r="F268" s="127">
        <v>9</v>
      </c>
      <c r="G268" s="125">
        <v>8</v>
      </c>
      <c r="H268" s="125">
        <v>9</v>
      </c>
      <c r="I268" s="125">
        <v>8</v>
      </c>
      <c r="J268" s="126">
        <v>8</v>
      </c>
      <c r="K268" s="24">
        <f t="shared" si="9"/>
        <v>8.3000000000000007</v>
      </c>
      <c r="L268" s="20" cm="1">
        <f t="array" aca="1" ref="L268" ca="1">_xlfn.SINGLE(INDIRECT("Presentation!" &amp; ADDRESS(SUMPRODUCT((Presentation!$B$3:$H$198=C268)*ROW(Presentation!$B$3:$H$198))-_xlfn.SINGLE(ROW(Presentation!$B$3:$H$198))+3,3)))</f>
        <v>8</v>
      </c>
      <c r="M268" s="20" t="e">
        <f ca="1">INDIRECT("FinalPrj!" &amp; ADDRESS(SUMPRODUCT((FinalPrj!$B$2:$L$198=C268)*ROW(FinalPrj!$B$2:$L$198))-ROW(FinalPrj!$B$2:$L$198)+2,2))</f>
        <v>#VALUE!</v>
      </c>
      <c r="N268" s="24">
        <f t="shared" ca="1" si="10"/>
        <v>0</v>
      </c>
      <c r="O268" s="25"/>
    </row>
    <row r="269" spans="1:15" s="21" customFormat="1" x14ac:dyDescent="0.25">
      <c r="B269" s="96">
        <v>260</v>
      </c>
      <c r="C269" s="55">
        <v>2201040044</v>
      </c>
      <c r="D269" s="56" t="s">
        <v>1775</v>
      </c>
      <c r="E269" s="57" t="s">
        <v>1476</v>
      </c>
      <c r="F269" s="127"/>
      <c r="G269" s="125">
        <v>0</v>
      </c>
      <c r="H269" s="125"/>
      <c r="I269" s="125"/>
      <c r="J269" s="126"/>
      <c r="K269" s="24">
        <f t="shared" si="9"/>
        <v>0</v>
      </c>
      <c r="L269" s="20" cm="1">
        <f t="array" aca="1" ref="L269" ca="1">_xlfn.SINGLE(INDIRECT("Presentation!" &amp; ADDRESS(SUMPRODUCT((Presentation!$B$3:$H$198=C269)*ROW(Presentation!$B$3:$H$198))-_xlfn.SINGLE(ROW(Presentation!$B$3:$H$198))+3,3)))</f>
        <v>0</v>
      </c>
      <c r="M269" s="20" t="e">
        <f ca="1">INDIRECT("FinalPrj!" &amp; ADDRESS(SUMPRODUCT((FinalPrj!$B$2:$L$198=C269)*ROW(FinalPrj!$B$2:$L$198))-ROW(FinalPrj!$B$2:$L$198)+2,2))</f>
        <v>#VALUE!</v>
      </c>
      <c r="N269" s="24">
        <f t="shared" ca="1" si="10"/>
        <v>0</v>
      </c>
      <c r="O269" s="25"/>
    </row>
    <row r="270" spans="1:15" s="21" customFormat="1" x14ac:dyDescent="0.25">
      <c r="B270" s="96">
        <v>261</v>
      </c>
      <c r="C270" s="55">
        <v>2201040045</v>
      </c>
      <c r="D270" s="56" t="s">
        <v>1777</v>
      </c>
      <c r="E270" s="57" t="s">
        <v>1388</v>
      </c>
      <c r="F270" s="127"/>
      <c r="G270" s="125"/>
      <c r="H270" s="125"/>
      <c r="I270" s="125"/>
      <c r="J270" s="126"/>
      <c r="K270" s="24">
        <f t="shared" si="9"/>
        <v>0</v>
      </c>
      <c r="L270" s="20" cm="1">
        <f t="array" aca="1" ref="L270" ca="1">_xlfn.SINGLE(INDIRECT("Presentation!" &amp; ADDRESS(SUMPRODUCT((Presentation!$B$3:$H$198=C270)*ROW(Presentation!$B$3:$H$198))-_xlfn.SINGLE(ROW(Presentation!$B$3:$H$198))+3,3)))</f>
        <v>0</v>
      </c>
      <c r="M270" s="20" t="e">
        <f ca="1">INDIRECT("FinalPrj!" &amp; ADDRESS(SUMPRODUCT((FinalPrj!$B$2:$L$198=C270)*ROW(FinalPrj!$B$2:$L$198))-ROW(FinalPrj!$B$2:$L$198)+2,2))</f>
        <v>#VALUE!</v>
      </c>
      <c r="N270" s="24">
        <f t="shared" ca="1" si="10"/>
        <v>0</v>
      </c>
      <c r="O270" s="25"/>
    </row>
    <row r="271" spans="1:15" s="21" customFormat="1" x14ac:dyDescent="0.25">
      <c r="B271" s="96">
        <v>262</v>
      </c>
      <c r="C271" s="55">
        <v>2201040051</v>
      </c>
      <c r="D271" s="56" t="s">
        <v>1779</v>
      </c>
      <c r="E271" s="57" t="s">
        <v>1391</v>
      </c>
      <c r="F271" s="127"/>
      <c r="G271" s="125">
        <v>7</v>
      </c>
      <c r="H271" s="125"/>
      <c r="I271" s="125"/>
      <c r="J271" s="126"/>
      <c r="K271" s="24">
        <f t="shared" si="9"/>
        <v>1.8</v>
      </c>
      <c r="L271" s="20" cm="1">
        <f t="array" aca="1" ref="L271" ca="1">_xlfn.SINGLE(INDIRECT("Presentation!" &amp; ADDRESS(SUMPRODUCT((Presentation!$B$3:$H$198=C271)*ROW(Presentation!$B$3:$H$198))-_xlfn.SINGLE(ROW(Presentation!$B$3:$H$198))+3,3)))</f>
        <v>0</v>
      </c>
      <c r="M271" s="20" t="e">
        <f ca="1">INDIRECT("FinalPrj!" &amp; ADDRESS(SUMPRODUCT((FinalPrj!$B$2:$L$198=C271)*ROW(FinalPrj!$B$2:$L$198))-ROW(FinalPrj!$B$2:$L$198)+2,2))</f>
        <v>#VALUE!</v>
      </c>
      <c r="N271" s="24">
        <f t="shared" ca="1" si="10"/>
        <v>0</v>
      </c>
      <c r="O271" s="25"/>
    </row>
    <row r="272" spans="1:15" s="21" customFormat="1" x14ac:dyDescent="0.25">
      <c r="B272" s="96">
        <v>263</v>
      </c>
      <c r="C272" s="55">
        <v>2201040055</v>
      </c>
      <c r="D272" s="56" t="s">
        <v>1781</v>
      </c>
      <c r="E272" s="57" t="s">
        <v>1388</v>
      </c>
      <c r="F272" s="127"/>
      <c r="G272" s="125">
        <v>8</v>
      </c>
      <c r="H272" s="125">
        <v>7</v>
      </c>
      <c r="I272" s="125"/>
      <c r="J272" s="126"/>
      <c r="K272" s="24">
        <f t="shared" si="9"/>
        <v>3.8</v>
      </c>
      <c r="L272" s="20" cm="1">
        <f t="array" aca="1" ref="L272" ca="1">_xlfn.SINGLE(INDIRECT("Presentation!" &amp; ADDRESS(SUMPRODUCT((Presentation!$B$3:$H$198=C272)*ROW(Presentation!$B$3:$H$198))-_xlfn.SINGLE(ROW(Presentation!$B$3:$H$198))+3,3)))</f>
        <v>0</v>
      </c>
      <c r="M272" s="20" t="e">
        <f ca="1">INDIRECT("FinalPrj!" &amp; ADDRESS(SUMPRODUCT((FinalPrj!$B$2:$L$198=C272)*ROW(FinalPrj!$B$2:$L$198))-ROW(FinalPrj!$B$2:$L$198)+2,2))</f>
        <v>#VALUE!</v>
      </c>
      <c r="N272" s="24">
        <f t="shared" ca="1" si="10"/>
        <v>0</v>
      </c>
      <c r="O272" s="25"/>
    </row>
    <row r="273" spans="2:15" s="21" customFormat="1" ht="13" x14ac:dyDescent="0.3">
      <c r="B273" s="96">
        <v>264</v>
      </c>
      <c r="C273" s="55">
        <v>2201040060</v>
      </c>
      <c r="D273" s="56" t="s">
        <v>1783</v>
      </c>
      <c r="E273" s="57" t="s">
        <v>1476</v>
      </c>
      <c r="F273" s="135">
        <v>8</v>
      </c>
      <c r="G273" s="125">
        <v>9</v>
      </c>
      <c r="H273" s="125"/>
      <c r="I273" s="125"/>
      <c r="J273" s="126"/>
      <c r="K273" s="24">
        <f t="shared" si="9"/>
        <v>2.2999999999999998</v>
      </c>
      <c r="L273" s="20" cm="1">
        <f t="array" aca="1" ref="L273" ca="1">_xlfn.SINGLE(INDIRECT("Presentation!" &amp; ADDRESS(SUMPRODUCT((Presentation!$B$3:$H$198=C273)*ROW(Presentation!$B$3:$H$198))-_xlfn.SINGLE(ROW(Presentation!$B$3:$H$198))+3,3)))</f>
        <v>0</v>
      </c>
      <c r="M273" s="20" t="e">
        <f ca="1">INDIRECT("FinalPrj!" &amp; ADDRESS(SUMPRODUCT((FinalPrj!$B$2:$L$198=C273)*ROW(FinalPrj!$B$2:$L$198))-ROW(FinalPrj!$B$2:$L$198)+2,2))</f>
        <v>#VALUE!</v>
      </c>
      <c r="N273" s="24">
        <f t="shared" ca="1" si="10"/>
        <v>0</v>
      </c>
      <c r="O273" s="25"/>
    </row>
    <row r="274" spans="2:15" s="21" customFormat="1" x14ac:dyDescent="0.25">
      <c r="B274" s="96">
        <v>265</v>
      </c>
      <c r="C274" s="55">
        <v>2201040063</v>
      </c>
      <c r="D274" s="56" t="s">
        <v>1785</v>
      </c>
      <c r="E274" s="57" t="s">
        <v>1385</v>
      </c>
      <c r="F274" s="127">
        <v>9</v>
      </c>
      <c r="G274" s="125">
        <v>8</v>
      </c>
      <c r="H274" s="125"/>
      <c r="I274" s="125"/>
      <c r="J274" s="126"/>
      <c r="K274" s="24">
        <f t="shared" si="9"/>
        <v>2</v>
      </c>
      <c r="L274" s="20" cm="1">
        <f t="array" aca="1" ref="L274" ca="1">_xlfn.SINGLE(INDIRECT("Presentation!" &amp; ADDRESS(SUMPRODUCT((Presentation!$B$3:$H$198=C274)*ROW(Presentation!$B$3:$H$198))-_xlfn.SINGLE(ROW(Presentation!$B$3:$H$198))+3,3)))</f>
        <v>0</v>
      </c>
      <c r="M274" s="20" t="e">
        <f ca="1">INDIRECT("FinalPrj!" &amp; ADDRESS(SUMPRODUCT((FinalPrj!$B$2:$L$198=C274)*ROW(FinalPrj!$B$2:$L$198))-ROW(FinalPrj!$B$2:$L$198)+2,2))</f>
        <v>#VALUE!</v>
      </c>
      <c r="N274" s="24">
        <f t="shared" ca="1" si="10"/>
        <v>0</v>
      </c>
      <c r="O274" s="25"/>
    </row>
    <row r="275" spans="2:15" s="21" customFormat="1" x14ac:dyDescent="0.25">
      <c r="B275" s="96">
        <v>266</v>
      </c>
      <c r="C275" s="55">
        <v>2201040069</v>
      </c>
      <c r="D275" s="56" t="s">
        <v>1787</v>
      </c>
      <c r="E275" s="57" t="s">
        <v>1406</v>
      </c>
      <c r="F275" s="127">
        <v>9</v>
      </c>
      <c r="G275" s="125">
        <v>7</v>
      </c>
      <c r="H275" s="125"/>
      <c r="I275" s="125"/>
      <c r="J275" s="126"/>
      <c r="K275" s="24">
        <f t="shared" si="9"/>
        <v>1.8</v>
      </c>
      <c r="L275" s="20" cm="1">
        <f t="array" aca="1" ref="L275" ca="1">_xlfn.SINGLE(INDIRECT("Presentation!" &amp; ADDRESS(SUMPRODUCT((Presentation!$B$3:$H$198=C275)*ROW(Presentation!$B$3:$H$198))-_xlfn.SINGLE(ROW(Presentation!$B$3:$H$198))+3,3)))</f>
        <v>7</v>
      </c>
      <c r="M275" s="20" t="e">
        <f ca="1">INDIRECT("FinalPrj!" &amp; ADDRESS(SUMPRODUCT((FinalPrj!$B$2:$L$198=C275)*ROW(FinalPrj!$B$2:$L$198))-ROW(FinalPrj!$B$2:$L$198)+2,2))</f>
        <v>#VALUE!</v>
      </c>
      <c r="N275" s="24">
        <f t="shared" ca="1" si="10"/>
        <v>0</v>
      </c>
      <c r="O275" s="25"/>
    </row>
    <row r="276" spans="2:15" s="21" customFormat="1" x14ac:dyDescent="0.25">
      <c r="B276" s="96">
        <v>267</v>
      </c>
      <c r="C276" s="55">
        <v>2201040112</v>
      </c>
      <c r="D276" s="56" t="s">
        <v>1789</v>
      </c>
      <c r="E276" s="57" t="s">
        <v>1476</v>
      </c>
      <c r="F276" s="127"/>
      <c r="G276" s="125">
        <v>6</v>
      </c>
      <c r="H276" s="125">
        <v>6</v>
      </c>
      <c r="I276" s="125"/>
      <c r="J276" s="126"/>
      <c r="K276" s="24">
        <f t="shared" si="9"/>
        <v>3</v>
      </c>
      <c r="L276" s="20" cm="1">
        <f t="array" aca="1" ref="L276" ca="1">_xlfn.SINGLE(INDIRECT("Presentation!" &amp; ADDRESS(SUMPRODUCT((Presentation!$B$3:$H$198=C276)*ROW(Presentation!$B$3:$H$198))-_xlfn.SINGLE(ROW(Presentation!$B$3:$H$198))+3,3)))</f>
        <v>7</v>
      </c>
      <c r="M276" s="20" t="e">
        <f ca="1">INDIRECT("FinalPrj!" &amp; ADDRESS(SUMPRODUCT((FinalPrj!$B$2:$L$198=C276)*ROW(FinalPrj!$B$2:$L$198))-ROW(FinalPrj!$B$2:$L$198)+2,2))</f>
        <v>#VALUE!</v>
      </c>
      <c r="N276" s="24">
        <f t="shared" ca="1" si="10"/>
        <v>0</v>
      </c>
      <c r="O276" s="25"/>
    </row>
    <row r="277" spans="2:15" s="21" customFormat="1" x14ac:dyDescent="0.25">
      <c r="B277" s="96">
        <v>268</v>
      </c>
      <c r="C277" s="55">
        <v>2201040127</v>
      </c>
      <c r="D277" s="56" t="s">
        <v>1791</v>
      </c>
      <c r="E277" s="57" t="s">
        <v>1395</v>
      </c>
      <c r="F277" s="127"/>
      <c r="G277" s="125">
        <v>7.5</v>
      </c>
      <c r="H277" s="125">
        <v>7</v>
      </c>
      <c r="I277" s="125"/>
      <c r="J277" s="126"/>
      <c r="K277" s="24">
        <f t="shared" si="9"/>
        <v>3.6</v>
      </c>
      <c r="L277" s="20" cm="1">
        <f t="array" aca="1" ref="L277" ca="1">_xlfn.SINGLE(INDIRECT("Presentation!" &amp; ADDRESS(SUMPRODUCT((Presentation!$B$3:$H$198=C277)*ROW(Presentation!$B$3:$H$198))-_xlfn.SINGLE(ROW(Presentation!$B$3:$H$198))+3,3)))</f>
        <v>0</v>
      </c>
      <c r="M277" s="20" t="e">
        <f ca="1">INDIRECT("FinalPrj!" &amp; ADDRESS(SUMPRODUCT((FinalPrj!$B$2:$L$198=C277)*ROW(FinalPrj!$B$2:$L$198))-ROW(FinalPrj!$B$2:$L$198)+2,2))</f>
        <v>#VALUE!</v>
      </c>
      <c r="N277" s="24">
        <f t="shared" ca="1" si="10"/>
        <v>0</v>
      </c>
      <c r="O277" s="25"/>
    </row>
    <row r="278" spans="2:15" s="21" customFormat="1" x14ac:dyDescent="0.25">
      <c r="B278" s="96">
        <v>269</v>
      </c>
      <c r="C278" s="55">
        <v>2201040130</v>
      </c>
      <c r="D278" s="56" t="s">
        <v>1793</v>
      </c>
      <c r="E278" s="57" t="s">
        <v>1388</v>
      </c>
      <c r="F278" s="127"/>
      <c r="G278" s="125">
        <v>9</v>
      </c>
      <c r="H278" s="125"/>
      <c r="I278" s="125"/>
      <c r="J278" s="126"/>
      <c r="K278" s="24">
        <f t="shared" si="9"/>
        <v>2.2999999999999998</v>
      </c>
      <c r="L278" s="20" cm="1">
        <f t="array" aca="1" ref="L278" ca="1">_xlfn.SINGLE(INDIRECT("Presentation!" &amp; ADDRESS(SUMPRODUCT((Presentation!$B$3:$H$198=C278)*ROW(Presentation!$B$3:$H$198))-_xlfn.SINGLE(ROW(Presentation!$B$3:$H$198))+3,3)))</f>
        <v>0</v>
      </c>
      <c r="M278" s="20" t="e">
        <f ca="1">INDIRECT("FinalPrj!" &amp; ADDRESS(SUMPRODUCT((FinalPrj!$B$2:$L$198=C278)*ROW(FinalPrj!$B$2:$L$198))-ROW(FinalPrj!$B$2:$L$198)+2,2))</f>
        <v>#VALUE!</v>
      </c>
      <c r="N278" s="24">
        <f t="shared" ca="1" si="10"/>
        <v>0</v>
      </c>
      <c r="O278" s="25"/>
    </row>
    <row r="279" spans="2:15" s="21" customFormat="1" x14ac:dyDescent="0.25">
      <c r="B279" s="96">
        <v>270</v>
      </c>
      <c r="C279" s="55">
        <v>2201040132</v>
      </c>
      <c r="D279" s="56" t="s">
        <v>1795</v>
      </c>
      <c r="E279" s="57" t="s">
        <v>1406</v>
      </c>
      <c r="F279" s="127"/>
      <c r="G279" s="125"/>
      <c r="H279" s="125"/>
      <c r="I279" s="125"/>
      <c r="J279" s="126"/>
      <c r="K279" s="24">
        <f t="shared" si="9"/>
        <v>0</v>
      </c>
      <c r="L279" s="20" cm="1">
        <f t="array" aca="1" ref="L279" ca="1">_xlfn.SINGLE(INDIRECT("Presentation!" &amp; ADDRESS(SUMPRODUCT((Presentation!$B$3:$H$198=C279)*ROW(Presentation!$B$3:$H$198))-_xlfn.SINGLE(ROW(Presentation!$B$3:$H$198))+3,3)))</f>
        <v>7</v>
      </c>
      <c r="M279" s="20" t="e">
        <f ca="1">INDIRECT("FinalPrj!" &amp; ADDRESS(SUMPRODUCT((FinalPrj!$B$2:$L$198=C279)*ROW(FinalPrj!$B$2:$L$198))-ROW(FinalPrj!$B$2:$L$198)+2,2))</f>
        <v>#VALUE!</v>
      </c>
      <c r="N279" s="24">
        <f t="shared" ca="1" si="10"/>
        <v>0</v>
      </c>
      <c r="O279" s="25"/>
    </row>
    <row r="280" spans="2:15" s="21" customFormat="1" x14ac:dyDescent="0.25">
      <c r="B280" s="96">
        <v>271</v>
      </c>
      <c r="C280" s="55">
        <v>2201040136</v>
      </c>
      <c r="D280" s="56" t="s">
        <v>1797</v>
      </c>
      <c r="E280" s="57" t="s">
        <v>1395</v>
      </c>
      <c r="F280" s="127"/>
      <c r="G280" s="125">
        <v>7</v>
      </c>
      <c r="H280" s="125"/>
      <c r="I280" s="125"/>
      <c r="J280" s="126"/>
      <c r="K280" s="24">
        <f t="shared" si="9"/>
        <v>1.8</v>
      </c>
      <c r="L280" s="20" cm="1">
        <f t="array" aca="1" ref="L280" ca="1">_xlfn.SINGLE(INDIRECT("Presentation!" &amp; ADDRESS(SUMPRODUCT((Presentation!$B$3:$H$198=C280)*ROW(Presentation!$B$3:$H$198))-_xlfn.SINGLE(ROW(Presentation!$B$3:$H$198))+3,3)))</f>
        <v>0</v>
      </c>
      <c r="M280" s="20" t="e">
        <f ca="1">INDIRECT("FinalPrj!" &amp; ADDRESS(SUMPRODUCT((FinalPrj!$B$2:$L$198=C280)*ROW(FinalPrj!$B$2:$L$198))-ROW(FinalPrj!$B$2:$L$198)+2,2))</f>
        <v>#VALUE!</v>
      </c>
      <c r="N280" s="24">
        <f t="shared" ca="1" si="10"/>
        <v>0</v>
      </c>
      <c r="O280" s="25"/>
    </row>
    <row r="281" spans="2:15" s="21" customFormat="1" x14ac:dyDescent="0.25">
      <c r="B281" s="96">
        <v>272</v>
      </c>
      <c r="C281" s="55">
        <v>2201040141</v>
      </c>
      <c r="D281" s="56" t="s">
        <v>1799</v>
      </c>
      <c r="E281" s="57" t="s">
        <v>1507</v>
      </c>
      <c r="F281" s="127"/>
      <c r="G281" s="125"/>
      <c r="H281" s="125"/>
      <c r="I281" s="125"/>
      <c r="J281" s="126"/>
      <c r="K281" s="24">
        <f t="shared" si="9"/>
        <v>0</v>
      </c>
      <c r="L281" s="20" cm="1">
        <f t="array" aca="1" ref="L281" ca="1">_xlfn.SINGLE(INDIRECT("Presentation!" &amp; ADDRESS(SUMPRODUCT((Presentation!$B$3:$H$198=C281)*ROW(Presentation!$B$3:$H$198))-_xlfn.SINGLE(ROW(Presentation!$B$3:$H$198))+3,3)))</f>
        <v>0</v>
      </c>
      <c r="M281" s="20" t="e">
        <f ca="1">INDIRECT("FinalPrj!" &amp; ADDRESS(SUMPRODUCT((FinalPrj!$B$2:$L$198=C281)*ROW(FinalPrj!$B$2:$L$198))-ROW(FinalPrj!$B$2:$L$198)+2,2))</f>
        <v>#VALUE!</v>
      </c>
      <c r="N281" s="24">
        <f t="shared" ca="1" si="10"/>
        <v>0</v>
      </c>
      <c r="O281" s="25"/>
    </row>
    <row r="282" spans="2:15" s="21" customFormat="1" x14ac:dyDescent="0.25">
      <c r="B282" s="96">
        <v>273</v>
      </c>
      <c r="C282" s="55">
        <v>2201040145</v>
      </c>
      <c r="D282" s="56" t="s">
        <v>1801</v>
      </c>
      <c r="E282" s="57" t="s">
        <v>1476</v>
      </c>
      <c r="F282" s="127"/>
      <c r="G282" s="125">
        <v>0</v>
      </c>
      <c r="H282" s="125"/>
      <c r="I282" s="125"/>
      <c r="J282" s="126"/>
      <c r="K282" s="24">
        <f t="shared" si="9"/>
        <v>0</v>
      </c>
      <c r="L282" s="20" cm="1">
        <f t="array" aca="1" ref="L282" ca="1">_xlfn.SINGLE(INDIRECT("Presentation!" &amp; ADDRESS(SUMPRODUCT((Presentation!$B$3:$H$198=C282)*ROW(Presentation!$B$3:$H$198))-_xlfn.SINGLE(ROW(Presentation!$B$3:$H$198))+3,3)))</f>
        <v>7.1</v>
      </c>
      <c r="M282" s="20" t="e">
        <f ca="1">INDIRECT("FinalPrj!" &amp; ADDRESS(SUMPRODUCT((FinalPrj!$B$2:$L$198=C282)*ROW(FinalPrj!$B$2:$L$198))-ROW(FinalPrj!$B$2:$L$198)+2,2))</f>
        <v>#VALUE!</v>
      </c>
      <c r="N282" s="24">
        <f t="shared" ca="1" si="10"/>
        <v>0</v>
      </c>
      <c r="O282" s="25"/>
    </row>
    <row r="283" spans="2:15" s="21" customFormat="1" x14ac:dyDescent="0.25">
      <c r="B283" s="96">
        <v>274</v>
      </c>
      <c r="C283" s="55">
        <v>2201040147</v>
      </c>
      <c r="D283" s="56" t="s">
        <v>1803</v>
      </c>
      <c r="E283" s="57" t="s">
        <v>1395</v>
      </c>
      <c r="F283" s="127"/>
      <c r="G283" s="125"/>
      <c r="H283" s="125"/>
      <c r="I283" s="125"/>
      <c r="J283" s="126"/>
      <c r="K283" s="24">
        <f t="shared" si="9"/>
        <v>0</v>
      </c>
      <c r="L283" s="20" t="e" cm="1">
        <f t="array" aca="1" ref="L283" ca="1">_xlfn.SINGLE(INDIRECT("Presentation!" &amp; ADDRESS(SUMPRODUCT((Presentation!$B$3:$H$198=C283)*ROW(Presentation!$B$3:$H$198))-_xlfn.SINGLE(ROW(Presentation!$B$3:$H$198))+3,3)))</f>
        <v>#VALUE!</v>
      </c>
      <c r="M283" s="20" t="e">
        <f ca="1">INDIRECT("FinalPrj!" &amp; ADDRESS(SUMPRODUCT((FinalPrj!$B$2:$L$198=C283)*ROW(FinalPrj!$B$2:$L$198))-ROW(FinalPrj!$B$2:$L$198)+2,2))</f>
        <v>#VALUE!</v>
      </c>
      <c r="N283" s="24">
        <f t="shared" ca="1" si="10"/>
        <v>0</v>
      </c>
      <c r="O283" s="25"/>
    </row>
    <row r="284" spans="2:15" s="21" customFormat="1" x14ac:dyDescent="0.25">
      <c r="B284" s="96">
        <v>275</v>
      </c>
      <c r="C284" s="55">
        <v>2201040153</v>
      </c>
      <c r="D284" s="56" t="s">
        <v>1805</v>
      </c>
      <c r="E284" s="57" t="s">
        <v>1406</v>
      </c>
      <c r="F284" s="127">
        <v>8</v>
      </c>
      <c r="G284" s="125">
        <v>0</v>
      </c>
      <c r="H284" s="125">
        <v>0</v>
      </c>
      <c r="I284" s="125"/>
      <c r="J284" s="126"/>
      <c r="K284" s="24">
        <f t="shared" si="9"/>
        <v>0</v>
      </c>
      <c r="L284" s="20" cm="1">
        <f t="array" aca="1" ref="L284" ca="1">_xlfn.SINGLE(INDIRECT("Presentation!" &amp; ADDRESS(SUMPRODUCT((Presentation!$B$3:$H$198=C284)*ROW(Presentation!$B$3:$H$198))-_xlfn.SINGLE(ROW(Presentation!$B$3:$H$198))+3,3)))</f>
        <v>0</v>
      </c>
      <c r="M284" s="20" t="e">
        <f ca="1">INDIRECT("FinalPrj!" &amp; ADDRESS(SUMPRODUCT((FinalPrj!$B$2:$L$198=C284)*ROW(FinalPrj!$B$2:$L$198))-ROW(FinalPrj!$B$2:$L$198)+2,2))</f>
        <v>#VALUE!</v>
      </c>
      <c r="N284" s="24">
        <f t="shared" ca="1" si="10"/>
        <v>0</v>
      </c>
      <c r="O284" s="25"/>
    </row>
    <row r="285" spans="2:15" s="21" customFormat="1" ht="13" x14ac:dyDescent="0.3">
      <c r="B285" s="96">
        <v>276</v>
      </c>
      <c r="C285" s="55">
        <v>2201040167</v>
      </c>
      <c r="D285" s="56" t="s">
        <v>1807</v>
      </c>
      <c r="E285" s="57" t="s">
        <v>1406</v>
      </c>
      <c r="F285" s="135">
        <v>9</v>
      </c>
      <c r="G285" s="125">
        <v>9</v>
      </c>
      <c r="H285" s="125">
        <v>9</v>
      </c>
      <c r="I285" s="125">
        <v>9</v>
      </c>
      <c r="J285" s="126">
        <v>0</v>
      </c>
      <c r="K285" s="24">
        <f t="shared" si="9"/>
        <v>6.8</v>
      </c>
      <c r="L285" s="20" cm="1">
        <f t="array" aca="1" ref="L285" ca="1">_xlfn.SINGLE(INDIRECT("Presentation!" &amp; ADDRESS(SUMPRODUCT((Presentation!$B$3:$H$198=C285)*ROW(Presentation!$B$3:$H$198))-_xlfn.SINGLE(ROW(Presentation!$B$3:$H$198))+3,3)))</f>
        <v>7</v>
      </c>
      <c r="M285" s="20" t="e">
        <f ca="1">INDIRECT("FinalPrj!" &amp; ADDRESS(SUMPRODUCT((FinalPrj!$B$2:$L$198=C285)*ROW(FinalPrj!$B$2:$L$198))-ROW(FinalPrj!$B$2:$L$198)+2,2))</f>
        <v>#VALUE!</v>
      </c>
      <c r="N285" s="24">
        <f t="shared" ca="1" si="10"/>
        <v>0</v>
      </c>
      <c r="O285" s="25"/>
    </row>
    <row r="286" spans="2:15" s="21" customFormat="1" x14ac:dyDescent="0.25">
      <c r="B286" s="96">
        <v>277</v>
      </c>
      <c r="C286" s="55">
        <v>2201040185</v>
      </c>
      <c r="D286" s="56" t="s">
        <v>1809</v>
      </c>
      <c r="E286" s="57" t="s">
        <v>1388</v>
      </c>
      <c r="F286" s="127"/>
      <c r="G286" s="125">
        <v>8</v>
      </c>
      <c r="H286" s="125">
        <v>6.5</v>
      </c>
      <c r="I286" s="125"/>
      <c r="J286" s="126"/>
      <c r="K286" s="24">
        <f t="shared" si="9"/>
        <v>3.6</v>
      </c>
      <c r="L286" s="20" cm="1">
        <f t="array" aca="1" ref="L286" ca="1">_xlfn.SINGLE(INDIRECT("Presentation!" &amp; ADDRESS(SUMPRODUCT((Presentation!$B$3:$H$198=C286)*ROW(Presentation!$B$3:$H$198))-_xlfn.SINGLE(ROW(Presentation!$B$3:$H$198))+3,3)))</f>
        <v>0</v>
      </c>
      <c r="M286" s="20" t="e">
        <f ca="1">INDIRECT("FinalPrj!" &amp; ADDRESS(SUMPRODUCT((FinalPrj!$B$2:$L$198=C286)*ROW(FinalPrj!$B$2:$L$198))-ROW(FinalPrj!$B$2:$L$198)+2,2))</f>
        <v>#VALUE!</v>
      </c>
      <c r="N286" s="24">
        <f t="shared" ca="1" si="10"/>
        <v>0</v>
      </c>
      <c r="O286" s="25"/>
    </row>
    <row r="287" spans="2:15" s="21" customFormat="1" x14ac:dyDescent="0.25">
      <c r="B287" s="96">
        <v>278</v>
      </c>
      <c r="C287" s="55">
        <v>2201040187</v>
      </c>
      <c r="D287" s="56" t="s">
        <v>1811</v>
      </c>
      <c r="E287" s="57" t="s">
        <v>1406</v>
      </c>
      <c r="F287" s="127"/>
      <c r="G287" s="125">
        <v>6</v>
      </c>
      <c r="H287" s="125"/>
      <c r="I287" s="125"/>
      <c r="J287" s="126"/>
      <c r="K287" s="24">
        <f t="shared" si="9"/>
        <v>1.5</v>
      </c>
      <c r="L287" s="20" cm="1">
        <f t="array" aca="1" ref="L287" ca="1">_xlfn.SINGLE(INDIRECT("Presentation!" &amp; ADDRESS(SUMPRODUCT((Presentation!$B$3:$H$198=C287)*ROW(Presentation!$B$3:$H$198))-_xlfn.SINGLE(ROW(Presentation!$B$3:$H$198))+3,3)))</f>
        <v>7</v>
      </c>
      <c r="M287" s="20" t="e">
        <f ca="1">INDIRECT("FinalPrj!" &amp; ADDRESS(SUMPRODUCT((FinalPrj!$B$2:$L$198=C287)*ROW(FinalPrj!$B$2:$L$198))-ROW(FinalPrj!$B$2:$L$198)+2,2))</f>
        <v>#VALUE!</v>
      </c>
      <c r="N287" s="24">
        <f t="shared" ca="1" si="10"/>
        <v>0</v>
      </c>
      <c r="O287" s="25"/>
    </row>
    <row r="288" spans="2:15" s="21" customFormat="1" x14ac:dyDescent="0.25">
      <c r="B288" s="96">
        <v>279</v>
      </c>
      <c r="C288" s="55">
        <v>2201040200</v>
      </c>
      <c r="D288" s="56" t="s">
        <v>1813</v>
      </c>
      <c r="E288" s="57" t="s">
        <v>1391</v>
      </c>
      <c r="F288" s="127"/>
      <c r="G288" s="125">
        <v>8</v>
      </c>
      <c r="H288" s="125">
        <v>7</v>
      </c>
      <c r="I288" s="125"/>
      <c r="J288" s="126"/>
      <c r="K288" s="24">
        <f t="shared" si="9"/>
        <v>3.8</v>
      </c>
      <c r="L288" s="20" cm="1">
        <f t="array" aca="1" ref="L288" ca="1">_xlfn.SINGLE(INDIRECT("Presentation!" &amp; ADDRESS(SUMPRODUCT((Presentation!$B$3:$H$198=C288)*ROW(Presentation!$B$3:$H$198))-_xlfn.SINGLE(ROW(Presentation!$B$3:$H$198))+3,3)))</f>
        <v>8</v>
      </c>
      <c r="M288" s="20" t="e">
        <f ca="1">INDIRECT("FinalPrj!" &amp; ADDRESS(SUMPRODUCT((FinalPrj!$B$2:$L$198=C288)*ROW(FinalPrj!$B$2:$L$198))-ROW(FinalPrj!$B$2:$L$198)+2,2))</f>
        <v>#VALUE!</v>
      </c>
      <c r="N288" s="24">
        <f t="shared" ca="1" si="10"/>
        <v>0</v>
      </c>
      <c r="O288" s="25"/>
    </row>
    <row r="289" spans="1:15" s="21" customFormat="1" x14ac:dyDescent="0.25">
      <c r="B289" s="96">
        <v>280</v>
      </c>
      <c r="C289" s="55">
        <v>2201060008</v>
      </c>
      <c r="D289" s="56" t="s">
        <v>1815</v>
      </c>
      <c r="E289" s="57" t="s">
        <v>1409</v>
      </c>
      <c r="F289" s="127"/>
      <c r="G289" s="125">
        <v>7</v>
      </c>
      <c r="H289" s="125"/>
      <c r="I289" s="125"/>
      <c r="J289" s="126"/>
      <c r="K289" s="24">
        <f t="shared" si="9"/>
        <v>1.8</v>
      </c>
      <c r="L289" s="20" t="e" cm="1">
        <f t="array" aca="1" ref="L289" ca="1">_xlfn.SINGLE(INDIRECT("Presentation!" &amp; ADDRESS(SUMPRODUCT((Presentation!$B$3:$H$198=C289)*ROW(Presentation!$B$3:$H$198))-_xlfn.SINGLE(ROW(Presentation!$B$3:$H$198))+3,3)))</f>
        <v>#VALUE!</v>
      </c>
      <c r="M289" s="20" t="e">
        <f ca="1">INDIRECT("FinalPrj!" &amp; ADDRESS(SUMPRODUCT((FinalPrj!$B$2:$L$198=C289)*ROW(FinalPrj!$B$2:$L$198))-ROW(FinalPrj!$B$2:$L$198)+2,2))</f>
        <v>#VALUE!</v>
      </c>
      <c r="N289" s="24">
        <f t="shared" ca="1" si="10"/>
        <v>0</v>
      </c>
      <c r="O289" s="25"/>
    </row>
    <row r="290" spans="1:15" s="21" customFormat="1" x14ac:dyDescent="0.25">
      <c r="B290" s="96">
        <v>281</v>
      </c>
      <c r="C290" s="55">
        <v>2201060020</v>
      </c>
      <c r="D290" s="56" t="s">
        <v>1817</v>
      </c>
      <c r="E290" s="57" t="s">
        <v>1409</v>
      </c>
      <c r="F290" s="127"/>
      <c r="G290" s="125">
        <v>7</v>
      </c>
      <c r="H290" s="125"/>
      <c r="I290" s="125"/>
      <c r="J290" s="126"/>
      <c r="K290" s="24">
        <f t="shared" si="9"/>
        <v>1.8</v>
      </c>
      <c r="L290" s="20" cm="1">
        <f t="array" aca="1" ref="L290" ca="1">_xlfn.SINGLE(INDIRECT("Presentation!" &amp; ADDRESS(SUMPRODUCT((Presentation!$B$3:$H$198=C290)*ROW(Presentation!$B$3:$H$198))-_xlfn.SINGLE(ROW(Presentation!$B$3:$H$198))+3,3)))</f>
        <v>0</v>
      </c>
      <c r="M290" s="20" t="e">
        <f ca="1">INDIRECT("FinalPrj!" &amp; ADDRESS(SUMPRODUCT((FinalPrj!$B$2:$L$198=C290)*ROW(FinalPrj!$B$2:$L$198))-ROW(FinalPrj!$B$2:$L$198)+2,2))</f>
        <v>#VALUE!</v>
      </c>
      <c r="N290" s="24">
        <f t="shared" ca="1" si="10"/>
        <v>0</v>
      </c>
      <c r="O290" s="25"/>
    </row>
    <row r="291" spans="1:15" s="21" customFormat="1" x14ac:dyDescent="0.25">
      <c r="B291" s="96">
        <v>282</v>
      </c>
      <c r="C291" s="55">
        <v>2201060041</v>
      </c>
      <c r="D291" s="56" t="s">
        <v>1819</v>
      </c>
      <c r="E291" s="57" t="s">
        <v>1409</v>
      </c>
      <c r="F291" s="127">
        <v>8</v>
      </c>
      <c r="G291" s="125">
        <v>8</v>
      </c>
      <c r="H291" s="125">
        <v>9</v>
      </c>
      <c r="I291" s="125"/>
      <c r="J291" s="126"/>
      <c r="K291" s="24">
        <f t="shared" si="9"/>
        <v>4.3</v>
      </c>
      <c r="L291" s="20" t="e" cm="1">
        <f t="array" aca="1" ref="L291" ca="1">_xlfn.SINGLE(INDIRECT("Presentation!" &amp; ADDRESS(SUMPRODUCT((Presentation!$B$3:$H$198=C291)*ROW(Presentation!$B$3:$H$198))-_xlfn.SINGLE(ROW(Presentation!$B$3:$H$198))+3,3)))</f>
        <v>#VALUE!</v>
      </c>
      <c r="M291" s="20" t="e">
        <f ca="1">INDIRECT("FinalPrj!" &amp; ADDRESS(SUMPRODUCT((FinalPrj!$B$2:$L$198=C291)*ROW(FinalPrj!$B$2:$L$198))-ROW(FinalPrj!$B$2:$L$198)+2,2))</f>
        <v>#VALUE!</v>
      </c>
      <c r="N291" s="24">
        <f t="shared" ca="1" si="10"/>
        <v>0</v>
      </c>
      <c r="O291" s="25"/>
    </row>
    <row r="292" spans="1:15" s="21" customFormat="1" x14ac:dyDescent="0.25">
      <c r="B292" s="96">
        <v>283</v>
      </c>
      <c r="C292" s="55">
        <v>2201060060</v>
      </c>
      <c r="D292" s="56" t="s">
        <v>1821</v>
      </c>
      <c r="E292" s="57" t="s">
        <v>1382</v>
      </c>
      <c r="F292" s="127"/>
      <c r="G292" s="125">
        <v>6</v>
      </c>
      <c r="H292" s="125"/>
      <c r="I292" s="125"/>
      <c r="J292" s="126"/>
      <c r="K292" s="24">
        <f t="shared" si="9"/>
        <v>1.5</v>
      </c>
      <c r="L292" s="20" cm="1">
        <f t="array" aca="1" ref="L292" ca="1">_xlfn.SINGLE(INDIRECT("Presentation!" &amp; ADDRESS(SUMPRODUCT((Presentation!$B$3:$H$198=C292)*ROW(Presentation!$B$3:$H$198))-_xlfn.SINGLE(ROW(Presentation!$B$3:$H$198))+3,3)))</f>
        <v>9</v>
      </c>
      <c r="M292" s="20" t="e">
        <f ca="1">INDIRECT("FinalPrj!" &amp; ADDRESS(SUMPRODUCT((FinalPrj!$B$2:$L$198=C292)*ROW(FinalPrj!$B$2:$L$198))-ROW(FinalPrj!$B$2:$L$198)+2,2))</f>
        <v>#VALUE!</v>
      </c>
      <c r="N292" s="24">
        <f t="shared" ca="1" si="10"/>
        <v>0</v>
      </c>
      <c r="O292" s="25"/>
    </row>
    <row r="293" spans="1:15" s="21" customFormat="1" x14ac:dyDescent="0.25">
      <c r="B293" s="96">
        <v>284</v>
      </c>
      <c r="C293" s="55">
        <v>2201060063</v>
      </c>
      <c r="D293" s="56" t="s">
        <v>1823</v>
      </c>
      <c r="E293" s="57" t="s">
        <v>1409</v>
      </c>
      <c r="F293" s="127"/>
      <c r="G293" s="125">
        <v>8</v>
      </c>
      <c r="H293" s="125">
        <v>8</v>
      </c>
      <c r="I293" s="125"/>
      <c r="J293" s="126"/>
      <c r="K293" s="24">
        <f t="shared" si="9"/>
        <v>4</v>
      </c>
      <c r="L293" s="20" t="e" cm="1">
        <f t="array" aca="1" ref="L293" ca="1">_xlfn.SINGLE(INDIRECT("Presentation!" &amp; ADDRESS(SUMPRODUCT((Presentation!$B$3:$H$198=C293)*ROW(Presentation!$B$3:$H$198))-_xlfn.SINGLE(ROW(Presentation!$B$3:$H$198))+3,3)))</f>
        <v>#VALUE!</v>
      </c>
      <c r="M293" s="20" t="e">
        <f ca="1">INDIRECT("FinalPrj!" &amp; ADDRESS(SUMPRODUCT((FinalPrj!$B$2:$L$198=C293)*ROW(FinalPrj!$B$2:$L$198))-ROW(FinalPrj!$B$2:$L$198)+2,2))</f>
        <v>#VALUE!</v>
      </c>
      <c r="N293" s="24">
        <f t="shared" ca="1" si="10"/>
        <v>0</v>
      </c>
      <c r="O293" s="25"/>
    </row>
    <row r="294" spans="1:15" s="21" customFormat="1" x14ac:dyDescent="0.25">
      <c r="B294" s="96">
        <v>285</v>
      </c>
      <c r="C294" s="55">
        <v>2201060064</v>
      </c>
      <c r="D294" s="56" t="s">
        <v>1825</v>
      </c>
      <c r="E294" s="57" t="s">
        <v>1642</v>
      </c>
      <c r="F294" s="127"/>
      <c r="G294" s="125">
        <v>7</v>
      </c>
      <c r="H294" s="125"/>
      <c r="I294" s="125"/>
      <c r="J294" s="126"/>
      <c r="K294" s="24">
        <f t="shared" si="9"/>
        <v>1.8</v>
      </c>
      <c r="L294" s="20" cm="1">
        <f t="array" aca="1" ref="L294" ca="1">_xlfn.SINGLE(INDIRECT("Presentation!" &amp; ADDRESS(SUMPRODUCT((Presentation!$B$3:$H$198=C294)*ROW(Presentation!$B$3:$H$198))-_xlfn.SINGLE(ROW(Presentation!$B$3:$H$198))+3,3)))</f>
        <v>7</v>
      </c>
      <c r="M294" s="20" t="e">
        <f ca="1">INDIRECT("FinalPrj!" &amp; ADDRESS(SUMPRODUCT((FinalPrj!$B$2:$L$198=C294)*ROW(FinalPrj!$B$2:$L$198))-ROW(FinalPrj!$B$2:$L$198)+2,2))</f>
        <v>#VALUE!</v>
      </c>
      <c r="N294" s="24">
        <f t="shared" ca="1" si="10"/>
        <v>0</v>
      </c>
      <c r="O294" s="25"/>
    </row>
    <row r="295" spans="1:15" s="21" customFormat="1" x14ac:dyDescent="0.25">
      <c r="B295" s="96">
        <v>286</v>
      </c>
      <c r="C295" s="55">
        <v>2201060079</v>
      </c>
      <c r="D295" s="56" t="s">
        <v>1827</v>
      </c>
      <c r="E295" s="57" t="s">
        <v>1382</v>
      </c>
      <c r="F295" s="127"/>
      <c r="G295" s="125">
        <v>5</v>
      </c>
      <c r="H295" s="125">
        <v>0</v>
      </c>
      <c r="I295" s="125"/>
      <c r="J295" s="126"/>
      <c r="K295" s="24">
        <f t="shared" si="9"/>
        <v>1.3</v>
      </c>
      <c r="L295" s="20" cm="1">
        <f t="array" aca="1" ref="L295" ca="1">_xlfn.SINGLE(INDIRECT("Presentation!" &amp; ADDRESS(SUMPRODUCT((Presentation!$B$3:$H$198=C295)*ROW(Presentation!$B$3:$H$198))-_xlfn.SINGLE(ROW(Presentation!$B$3:$H$198))+3,3)))</f>
        <v>9</v>
      </c>
      <c r="M295" s="20" t="e">
        <f ca="1">INDIRECT("FinalPrj!" &amp; ADDRESS(SUMPRODUCT((FinalPrj!$B$2:$L$198=C295)*ROW(FinalPrj!$B$2:$L$198))-ROW(FinalPrj!$B$2:$L$198)+2,2))</f>
        <v>#VALUE!</v>
      </c>
      <c r="N295" s="24">
        <f t="shared" ca="1" si="10"/>
        <v>0</v>
      </c>
      <c r="O295" s="25"/>
    </row>
    <row r="296" spans="1:15" s="21" customFormat="1" x14ac:dyDescent="0.25">
      <c r="B296" s="96">
        <v>287</v>
      </c>
      <c r="C296" s="55">
        <v>2301040007</v>
      </c>
      <c r="D296" s="56" t="s">
        <v>1829</v>
      </c>
      <c r="E296" s="57" t="s">
        <v>1385</v>
      </c>
      <c r="F296" s="127">
        <v>8</v>
      </c>
      <c r="G296" s="125">
        <v>8</v>
      </c>
      <c r="H296" s="125">
        <v>8</v>
      </c>
      <c r="I296" s="125"/>
      <c r="J296" s="126"/>
      <c r="K296" s="24">
        <f t="shared" si="9"/>
        <v>4</v>
      </c>
      <c r="L296" s="20" cm="1">
        <f t="array" aca="1" ref="L296" ca="1">_xlfn.SINGLE(INDIRECT("Presentation!" &amp; ADDRESS(SUMPRODUCT((Presentation!$B$3:$H$198=C296)*ROW(Presentation!$B$3:$H$198))-_xlfn.SINGLE(ROW(Presentation!$B$3:$H$198))+3,3)))</f>
        <v>8</v>
      </c>
      <c r="M296" s="20" t="e">
        <f ca="1">INDIRECT("FinalPrj!" &amp; ADDRESS(SUMPRODUCT((FinalPrj!$B$2:$L$198=C296)*ROW(FinalPrj!$B$2:$L$198))-ROW(FinalPrj!$B$2:$L$198)+2,2))</f>
        <v>#VALUE!</v>
      </c>
      <c r="N296" s="24">
        <f t="shared" ca="1" si="10"/>
        <v>0</v>
      </c>
      <c r="O296" s="25"/>
    </row>
    <row r="297" spans="1:15" s="21" customFormat="1" x14ac:dyDescent="0.25">
      <c r="A297" s="54" t="s">
        <v>1692</v>
      </c>
      <c r="B297" s="89">
        <v>288</v>
      </c>
      <c r="C297" s="93">
        <v>1901040140</v>
      </c>
      <c r="D297" s="94" t="s">
        <v>54</v>
      </c>
      <c r="E297" s="95" t="s">
        <v>17</v>
      </c>
      <c r="F297" s="127"/>
      <c r="G297" s="125"/>
      <c r="H297" s="125"/>
      <c r="I297" s="125"/>
      <c r="J297" s="126"/>
      <c r="K297" s="24">
        <f t="shared" si="9"/>
        <v>0</v>
      </c>
      <c r="L297" s="20" cm="1">
        <f t="array" aca="1" ref="L297" ca="1">_xlfn.SINGLE(INDIRECT("Presentation!" &amp; ADDRESS(SUMPRODUCT((Presentation!$B$3:$H$198=C297)*ROW(Presentation!$B$3:$H$198))-_xlfn.SINGLE(ROW(Presentation!$B$3:$H$198))+3,3)))</f>
        <v>7.5</v>
      </c>
      <c r="M297" s="20" t="e">
        <f ca="1">INDIRECT("FinalPrj!" &amp; ADDRESS(SUMPRODUCT((FinalPrj!$B$2:$L$198=C297)*ROW(FinalPrj!$B$2:$L$198))-ROW(FinalPrj!$B$2:$L$198)+2,2))</f>
        <v>#VALUE!</v>
      </c>
      <c r="N297" s="24">
        <f t="shared" ca="1" si="10"/>
        <v>0</v>
      </c>
      <c r="O297" s="25"/>
    </row>
    <row r="298" spans="1:15" s="21" customFormat="1" x14ac:dyDescent="0.25">
      <c r="B298" s="89">
        <v>289</v>
      </c>
      <c r="C298" s="93">
        <v>2001040107</v>
      </c>
      <c r="D298" s="94" t="s">
        <v>41</v>
      </c>
      <c r="E298" s="95" t="s">
        <v>24</v>
      </c>
      <c r="F298" s="127"/>
      <c r="G298" s="125">
        <v>8</v>
      </c>
      <c r="H298" s="125">
        <v>8</v>
      </c>
      <c r="I298" s="125">
        <v>8</v>
      </c>
      <c r="J298" s="126">
        <v>8</v>
      </c>
      <c r="K298" s="24">
        <f t="shared" ref="K298:K299" si="11">ROUND((G298+H298+I298+J298)/4,1)</f>
        <v>8</v>
      </c>
      <c r="L298" s="20" cm="1">
        <f t="array" aca="1" ref="L298" ca="1">_xlfn.SINGLE(INDIRECT("Presentation!" &amp; ADDRESS(SUMPRODUCT((Presentation!$B$3:$H$198=C298)*ROW(Presentation!$B$3:$H$198))-_xlfn.SINGLE(ROW(Presentation!$B$3:$H$198))+3,3)))</f>
        <v>0</v>
      </c>
      <c r="M298" s="20" t="e">
        <f ca="1">INDIRECT("FinalPrj!" &amp; ADDRESS(SUMPRODUCT((FinalPrj!$B$2:$L$198=C298)*ROW(FinalPrj!$B$2:$L$198))-ROW(FinalPrj!$B$2:$L$198)+2,2))</f>
        <v>#VALUE!</v>
      </c>
      <c r="N298" s="24">
        <f t="shared" ref="N298:N299" ca="1" si="12">IF(ISNUMBER(ROUND((L298*2+M298*4)/6,1)),ROUND((L298*2+M298*4)/6+$Q$9,1),0)</f>
        <v>0</v>
      </c>
      <c r="O298" s="25"/>
    </row>
    <row r="299" spans="1:15" s="21" customFormat="1" x14ac:dyDescent="0.25">
      <c r="B299" s="89">
        <v>290</v>
      </c>
      <c r="C299" s="93">
        <v>2001040129</v>
      </c>
      <c r="D299" s="94" t="s">
        <v>598</v>
      </c>
      <c r="E299" s="95" t="s">
        <v>30</v>
      </c>
      <c r="F299" s="127"/>
      <c r="G299" s="125">
        <v>8</v>
      </c>
      <c r="H299" s="125">
        <v>8</v>
      </c>
      <c r="I299" s="125">
        <v>8</v>
      </c>
      <c r="J299" s="126">
        <v>8</v>
      </c>
      <c r="K299" s="24">
        <f t="shared" si="11"/>
        <v>8</v>
      </c>
      <c r="L299" s="20" cm="1">
        <f t="array" aca="1" ref="L299" ca="1">_xlfn.SINGLE(INDIRECT("Presentation!" &amp; ADDRESS(SUMPRODUCT((Presentation!$B$3:$H$198=C299)*ROW(Presentation!$B$3:$H$198))-_xlfn.SINGLE(ROW(Presentation!$B$3:$H$198))+3,3)))</f>
        <v>8.4</v>
      </c>
      <c r="M299" s="20" t="e">
        <f ca="1">INDIRECT("FinalPrj!" &amp; ADDRESS(SUMPRODUCT((FinalPrj!$B$2:$L$198=C299)*ROW(FinalPrj!$B$2:$L$198))-ROW(FinalPrj!$B$2:$L$198)+2,2))</f>
        <v>#VALUE!</v>
      </c>
      <c r="N299" s="24">
        <f t="shared" ca="1" si="12"/>
        <v>0</v>
      </c>
      <c r="O299" s="25"/>
    </row>
    <row r="300" spans="1:15" s="21" customFormat="1" x14ac:dyDescent="0.25">
      <c r="B300" s="89">
        <v>291</v>
      </c>
      <c r="C300" s="93">
        <v>2001040156</v>
      </c>
      <c r="D300" s="94" t="s">
        <v>600</v>
      </c>
      <c r="E300" s="95" t="s">
        <v>29</v>
      </c>
      <c r="F300" s="127"/>
      <c r="G300" s="125">
        <v>8</v>
      </c>
      <c r="H300" s="125"/>
      <c r="I300" s="125"/>
      <c r="J300" s="126"/>
      <c r="K300" s="24">
        <f t="shared" ref="K300:K363" si="13">ROUND((G300+H300+I300+J300)/4,1)</f>
        <v>2</v>
      </c>
      <c r="L300" s="20" cm="1">
        <f t="array" aca="1" ref="L300" ca="1">_xlfn.SINGLE(INDIRECT("Presentation!" &amp; ADDRESS(SUMPRODUCT((Presentation!$B$3:$H$198=C300)*ROW(Presentation!$B$3:$H$198))-_xlfn.SINGLE(ROW(Presentation!$B$3:$H$198))+3,3)))</f>
        <v>5.8</v>
      </c>
      <c r="M300" s="20" t="e">
        <f ca="1">INDIRECT("FinalPrj!" &amp; ADDRESS(SUMPRODUCT((FinalPrj!$B$2:$L$198=C300)*ROW(FinalPrj!$B$2:$L$198))-ROW(FinalPrj!$B$2:$L$198)+2,2))</f>
        <v>#VALUE!</v>
      </c>
      <c r="N300" s="24">
        <f t="shared" ref="N300:N363" ca="1" si="14">IF(ISNUMBER(ROUND((L300*2+M300*4)/6,1)),ROUND((L300*2+M300*4)/6+$Q$9,1),0)</f>
        <v>0</v>
      </c>
      <c r="O300" s="25"/>
    </row>
    <row r="301" spans="1:15" s="21" customFormat="1" x14ac:dyDescent="0.25">
      <c r="B301" s="89">
        <v>292</v>
      </c>
      <c r="C301" s="93">
        <v>2001040167</v>
      </c>
      <c r="D301" s="94" t="s">
        <v>34</v>
      </c>
      <c r="E301" s="95" t="s">
        <v>29</v>
      </c>
      <c r="F301" s="127">
        <v>9</v>
      </c>
      <c r="G301" s="125">
        <v>8</v>
      </c>
      <c r="H301" s="125">
        <v>8</v>
      </c>
      <c r="I301" s="125"/>
      <c r="J301" s="126"/>
      <c r="K301" s="24">
        <f t="shared" si="13"/>
        <v>4</v>
      </c>
      <c r="L301" s="20" cm="1">
        <f t="array" aca="1" ref="L301" ca="1">_xlfn.SINGLE(INDIRECT("Presentation!" &amp; ADDRESS(SUMPRODUCT((Presentation!$B$3:$H$198=C301)*ROW(Presentation!$B$3:$H$198))-_xlfn.SINGLE(ROW(Presentation!$B$3:$H$198))+3,3)))</f>
        <v>5.8</v>
      </c>
      <c r="M301" s="20" t="e">
        <f ca="1">INDIRECT("FinalPrj!" &amp; ADDRESS(SUMPRODUCT((FinalPrj!$B$2:$L$198=C301)*ROW(FinalPrj!$B$2:$L$198))-ROW(FinalPrj!$B$2:$L$198)+2,2))</f>
        <v>#VALUE!</v>
      </c>
      <c r="N301" s="24">
        <f t="shared" ca="1" si="14"/>
        <v>0</v>
      </c>
      <c r="O301" s="25"/>
    </row>
    <row r="302" spans="1:15" s="21" customFormat="1" x14ac:dyDescent="0.25">
      <c r="B302" s="89">
        <v>293</v>
      </c>
      <c r="C302" s="93">
        <v>2001040174</v>
      </c>
      <c r="D302" s="94" t="s">
        <v>577</v>
      </c>
      <c r="E302" s="95" t="s">
        <v>39</v>
      </c>
      <c r="F302" s="127"/>
      <c r="G302" s="125">
        <v>9</v>
      </c>
      <c r="H302" s="125">
        <v>7</v>
      </c>
      <c r="I302" s="125"/>
      <c r="J302" s="126"/>
      <c r="K302" s="24">
        <f t="shared" si="13"/>
        <v>4</v>
      </c>
      <c r="L302" s="20" cm="1">
        <f t="array" aca="1" ref="L302" ca="1">_xlfn.SINGLE(INDIRECT("Presentation!" &amp; ADDRESS(SUMPRODUCT((Presentation!$B$3:$H$198=C302)*ROW(Presentation!$B$3:$H$198))-_xlfn.SINGLE(ROW(Presentation!$B$3:$H$198))+3,3)))</f>
        <v>5.8</v>
      </c>
      <c r="M302" s="20" t="e">
        <f ca="1">INDIRECT("FinalPrj!" &amp; ADDRESS(SUMPRODUCT((FinalPrj!$B$2:$L$198=C302)*ROW(FinalPrj!$B$2:$L$198))-ROW(FinalPrj!$B$2:$L$198)+2,2))</f>
        <v>#VALUE!</v>
      </c>
      <c r="N302" s="24">
        <f t="shared" ca="1" si="14"/>
        <v>0</v>
      </c>
      <c r="O302" s="25"/>
    </row>
    <row r="303" spans="1:15" s="21" customFormat="1" x14ac:dyDescent="0.25">
      <c r="B303" s="89">
        <v>294</v>
      </c>
      <c r="C303" s="93">
        <v>2101040005</v>
      </c>
      <c r="D303" s="94" t="s">
        <v>1833</v>
      </c>
      <c r="E303" s="95" t="s">
        <v>569</v>
      </c>
      <c r="F303" s="127">
        <v>8</v>
      </c>
      <c r="G303" s="125">
        <v>8</v>
      </c>
      <c r="H303" s="125">
        <v>8</v>
      </c>
      <c r="I303" s="125"/>
      <c r="J303" s="126"/>
      <c r="K303" s="24">
        <f t="shared" si="13"/>
        <v>4</v>
      </c>
      <c r="L303" s="20" cm="1">
        <f t="array" aca="1" ref="L303" ca="1">_xlfn.SINGLE(INDIRECT("Presentation!" &amp; ADDRESS(SUMPRODUCT((Presentation!$B$3:$H$198=C303)*ROW(Presentation!$B$3:$H$198))-_xlfn.SINGLE(ROW(Presentation!$B$3:$H$198))+3,3)))</f>
        <v>5.6</v>
      </c>
      <c r="M303" s="20" t="e">
        <f ca="1">INDIRECT("FinalPrj!" &amp; ADDRESS(SUMPRODUCT((FinalPrj!$B$2:$L$198=C303)*ROW(FinalPrj!$B$2:$L$198))-ROW(FinalPrj!$B$2:$L$198)+2,2))</f>
        <v>#VALUE!</v>
      </c>
      <c r="N303" s="24">
        <f t="shared" ca="1" si="14"/>
        <v>0</v>
      </c>
      <c r="O303" s="25"/>
    </row>
    <row r="304" spans="1:15" s="21" customFormat="1" x14ac:dyDescent="0.25">
      <c r="B304" s="89">
        <v>295</v>
      </c>
      <c r="C304" s="93">
        <v>2101040012</v>
      </c>
      <c r="D304" s="94" t="s">
        <v>1322</v>
      </c>
      <c r="E304" s="95" t="s">
        <v>555</v>
      </c>
      <c r="F304" s="127">
        <v>10</v>
      </c>
      <c r="G304" s="125">
        <v>10</v>
      </c>
      <c r="H304" s="125">
        <v>10</v>
      </c>
      <c r="I304" s="125">
        <v>10</v>
      </c>
      <c r="J304" s="126">
        <v>10</v>
      </c>
      <c r="K304" s="24">
        <f t="shared" si="13"/>
        <v>10</v>
      </c>
      <c r="L304" s="20">
        <v>9</v>
      </c>
      <c r="M304" s="20">
        <v>9</v>
      </c>
      <c r="N304" s="24">
        <f t="shared" si="14"/>
        <v>9</v>
      </c>
      <c r="O304" s="25"/>
    </row>
    <row r="305" spans="2:15" s="21" customFormat="1" x14ac:dyDescent="0.25">
      <c r="B305" s="89">
        <v>296</v>
      </c>
      <c r="C305" s="93">
        <v>2101040017</v>
      </c>
      <c r="D305" s="94" t="s">
        <v>1836</v>
      </c>
      <c r="E305" s="95" t="s">
        <v>551</v>
      </c>
      <c r="F305" s="127"/>
      <c r="G305" s="125">
        <v>8.5</v>
      </c>
      <c r="H305" s="125">
        <v>8</v>
      </c>
      <c r="I305" s="125">
        <v>8</v>
      </c>
      <c r="J305" s="126"/>
      <c r="K305" s="24">
        <f t="shared" si="13"/>
        <v>6.1</v>
      </c>
      <c r="L305" s="20" cm="1">
        <f t="array" aca="1" ref="L305" ca="1">_xlfn.SINGLE(INDIRECT("Presentation!" &amp; ADDRESS(SUMPRODUCT((Presentation!$B$3:$H$198=C305)*ROW(Presentation!$B$3:$H$198))-_xlfn.SINGLE(ROW(Presentation!$B$3:$H$198))+3,3)))</f>
        <v>7.5</v>
      </c>
      <c r="M305" s="20" t="e">
        <f ca="1">INDIRECT("FinalPrj!" &amp; ADDRESS(SUMPRODUCT((FinalPrj!$B$2:$L$198=C305)*ROW(FinalPrj!$B$2:$L$198))-ROW(FinalPrj!$B$2:$L$198)+2,2))</f>
        <v>#VALUE!</v>
      </c>
      <c r="N305" s="24">
        <f t="shared" ca="1" si="14"/>
        <v>0</v>
      </c>
      <c r="O305" s="25"/>
    </row>
    <row r="306" spans="2:15" s="21" customFormat="1" x14ac:dyDescent="0.25">
      <c r="B306" s="89">
        <v>297</v>
      </c>
      <c r="C306" s="93">
        <v>2101040037</v>
      </c>
      <c r="D306" s="94" t="s">
        <v>579</v>
      </c>
      <c r="E306" s="95" t="s">
        <v>555</v>
      </c>
      <c r="F306" s="127"/>
      <c r="G306" s="125"/>
      <c r="H306" s="125"/>
      <c r="I306" s="125"/>
      <c r="J306" s="126"/>
      <c r="K306" s="24">
        <f t="shared" si="13"/>
        <v>0</v>
      </c>
      <c r="L306" s="20" cm="1">
        <f t="array" aca="1" ref="L306" ca="1">_xlfn.SINGLE(INDIRECT("Presentation!" &amp; ADDRESS(SUMPRODUCT((Presentation!$B$3:$H$198=C306)*ROW(Presentation!$B$3:$H$198))-_xlfn.SINGLE(ROW(Presentation!$B$3:$H$198))+3,3)))</f>
        <v>7.5</v>
      </c>
      <c r="M306" s="20" t="e">
        <f ca="1">INDIRECT("FinalPrj!" &amp; ADDRESS(SUMPRODUCT((FinalPrj!$B$2:$L$198=C306)*ROW(FinalPrj!$B$2:$L$198))-ROW(FinalPrj!$B$2:$L$198)+2,2))</f>
        <v>#VALUE!</v>
      </c>
      <c r="N306" s="24">
        <f t="shared" ca="1" si="14"/>
        <v>0</v>
      </c>
      <c r="O306" s="25"/>
    </row>
    <row r="307" spans="2:15" s="21" customFormat="1" x14ac:dyDescent="0.25">
      <c r="B307" s="89">
        <v>298</v>
      </c>
      <c r="C307" s="93">
        <v>2101040051</v>
      </c>
      <c r="D307" s="94" t="s">
        <v>544</v>
      </c>
      <c r="E307" s="95" t="s">
        <v>539</v>
      </c>
      <c r="F307" s="127">
        <v>10</v>
      </c>
      <c r="G307" s="125">
        <v>8</v>
      </c>
      <c r="H307" s="125"/>
      <c r="I307" s="125"/>
      <c r="J307" s="126"/>
      <c r="K307" s="24">
        <f t="shared" si="13"/>
        <v>2</v>
      </c>
      <c r="L307" s="20" cm="1">
        <f t="array" aca="1" ref="L307" ca="1">_xlfn.SINGLE(INDIRECT("Presentation!" &amp; ADDRESS(SUMPRODUCT((Presentation!$B$3:$H$198=C307)*ROW(Presentation!$B$3:$H$198))-_xlfn.SINGLE(ROW(Presentation!$B$3:$H$198))+3,3)))</f>
        <v>7.5</v>
      </c>
      <c r="M307" s="20" t="e">
        <f ca="1">INDIRECT("FinalPrj!" &amp; ADDRESS(SUMPRODUCT((FinalPrj!$B$2:$L$198=C307)*ROW(FinalPrj!$B$2:$L$198))-ROW(FinalPrj!$B$2:$L$198)+2,2))</f>
        <v>#VALUE!</v>
      </c>
      <c r="N307" s="24">
        <f t="shared" ca="1" si="14"/>
        <v>0</v>
      </c>
      <c r="O307" s="25"/>
    </row>
    <row r="308" spans="2:15" s="21" customFormat="1" x14ac:dyDescent="0.25">
      <c r="B308" s="89">
        <v>299</v>
      </c>
      <c r="C308" s="93">
        <v>2101040063</v>
      </c>
      <c r="D308" s="94" t="s">
        <v>581</v>
      </c>
      <c r="E308" s="95" t="s">
        <v>555</v>
      </c>
      <c r="F308" s="127"/>
      <c r="G308" s="125">
        <v>8</v>
      </c>
      <c r="H308" s="125"/>
      <c r="I308" s="125"/>
      <c r="J308" s="126"/>
      <c r="K308" s="24">
        <f t="shared" si="13"/>
        <v>2</v>
      </c>
      <c r="L308" s="20" cm="1">
        <f t="array" aca="1" ref="L308" ca="1">_xlfn.SINGLE(INDIRECT("Presentation!" &amp; ADDRESS(SUMPRODUCT((Presentation!$B$3:$H$198=C308)*ROW(Presentation!$B$3:$H$198))-_xlfn.SINGLE(ROW(Presentation!$B$3:$H$198))+3,3)))</f>
        <v>0</v>
      </c>
      <c r="M308" s="20" t="e">
        <f ca="1">INDIRECT("FinalPrj!" &amp; ADDRESS(SUMPRODUCT((FinalPrj!$B$2:$L$198=C308)*ROW(FinalPrj!$B$2:$L$198))-ROW(FinalPrj!$B$2:$L$198)+2,2))</f>
        <v>#VALUE!</v>
      </c>
      <c r="N308" s="24">
        <f t="shared" ca="1" si="14"/>
        <v>0</v>
      </c>
      <c r="O308" s="25"/>
    </row>
    <row r="309" spans="2:15" s="21" customFormat="1" x14ac:dyDescent="0.25">
      <c r="B309" s="89">
        <v>300</v>
      </c>
      <c r="C309" s="93">
        <v>2101040070</v>
      </c>
      <c r="D309" s="94" t="s">
        <v>1838</v>
      </c>
      <c r="E309" s="95" t="s">
        <v>555</v>
      </c>
      <c r="F309" s="127">
        <v>8</v>
      </c>
      <c r="G309" s="125">
        <v>8</v>
      </c>
      <c r="H309" s="125">
        <v>8</v>
      </c>
      <c r="I309" s="125">
        <v>8.5</v>
      </c>
      <c r="J309" s="126"/>
      <c r="K309" s="24">
        <f t="shared" si="13"/>
        <v>6.1</v>
      </c>
      <c r="L309" s="20" cm="1">
        <f t="array" aca="1" ref="L309" ca="1">_xlfn.SINGLE(INDIRECT("Presentation!" &amp; ADDRESS(SUMPRODUCT((Presentation!$B$3:$H$198=C309)*ROW(Presentation!$B$3:$H$198))-_xlfn.SINGLE(ROW(Presentation!$B$3:$H$198))+3,3)))</f>
        <v>0</v>
      </c>
      <c r="M309" s="20" t="e">
        <f ca="1">INDIRECT("FinalPrj!" &amp; ADDRESS(SUMPRODUCT((FinalPrj!$B$2:$L$198=C309)*ROW(FinalPrj!$B$2:$L$198))-ROW(FinalPrj!$B$2:$L$198)+2,2))</f>
        <v>#VALUE!</v>
      </c>
      <c r="N309" s="24">
        <f t="shared" ca="1" si="14"/>
        <v>0</v>
      </c>
      <c r="O309" s="25"/>
    </row>
    <row r="310" spans="2:15" s="21" customFormat="1" x14ac:dyDescent="0.25">
      <c r="B310" s="89">
        <v>301</v>
      </c>
      <c r="C310" s="93">
        <v>2101040075</v>
      </c>
      <c r="D310" s="94" t="s">
        <v>1840</v>
      </c>
      <c r="E310" s="95" t="s">
        <v>1476</v>
      </c>
      <c r="F310" s="127">
        <v>9</v>
      </c>
      <c r="G310" s="125">
        <v>8</v>
      </c>
      <c r="H310" s="125">
        <v>9</v>
      </c>
      <c r="I310" s="125">
        <v>8</v>
      </c>
      <c r="J310" s="126"/>
      <c r="K310" s="24">
        <f t="shared" si="13"/>
        <v>6.3</v>
      </c>
      <c r="L310" s="20" cm="1">
        <f t="array" aca="1" ref="L310" ca="1">_xlfn.SINGLE(INDIRECT("Presentation!" &amp; ADDRESS(SUMPRODUCT((Presentation!$B$3:$H$198=C310)*ROW(Presentation!$B$3:$H$198))-_xlfn.SINGLE(ROW(Presentation!$B$3:$H$198))+3,3)))</f>
        <v>7.5</v>
      </c>
      <c r="M310" s="20" t="e">
        <f ca="1">INDIRECT("FinalPrj!" &amp; ADDRESS(SUMPRODUCT((FinalPrj!$B$2:$L$198=C310)*ROW(FinalPrj!$B$2:$L$198))-ROW(FinalPrj!$B$2:$L$198)+2,2))</f>
        <v>#VALUE!</v>
      </c>
      <c r="N310" s="24">
        <f t="shared" ca="1" si="14"/>
        <v>0</v>
      </c>
      <c r="O310" s="25"/>
    </row>
    <row r="311" spans="2:15" s="21" customFormat="1" x14ac:dyDescent="0.25">
      <c r="B311" s="89">
        <v>302</v>
      </c>
      <c r="C311" s="93">
        <v>2101040083</v>
      </c>
      <c r="D311" s="94" t="s">
        <v>1355</v>
      </c>
      <c r="E311" s="95" t="s">
        <v>569</v>
      </c>
      <c r="F311" s="127">
        <v>9</v>
      </c>
      <c r="G311" s="125">
        <v>8</v>
      </c>
      <c r="H311" s="125">
        <v>8</v>
      </c>
      <c r="I311" s="125">
        <v>8</v>
      </c>
      <c r="J311" s="126"/>
      <c r="K311" s="24">
        <f t="shared" si="13"/>
        <v>6</v>
      </c>
      <c r="L311" s="20" cm="1">
        <f t="array" aca="1" ref="L311" ca="1">_xlfn.SINGLE(INDIRECT("Presentation!" &amp; ADDRESS(SUMPRODUCT((Presentation!$B$3:$H$198=C311)*ROW(Presentation!$B$3:$H$198))-_xlfn.SINGLE(ROW(Presentation!$B$3:$H$198))+3,3)))</f>
        <v>6.6</v>
      </c>
      <c r="M311" s="20" t="e">
        <f ca="1">INDIRECT("FinalPrj!" &amp; ADDRESS(SUMPRODUCT((FinalPrj!$B$2:$L$198=C311)*ROW(FinalPrj!$B$2:$L$198))-ROW(FinalPrj!$B$2:$L$198)+2,2))</f>
        <v>#VALUE!</v>
      </c>
      <c r="N311" s="24">
        <f t="shared" ca="1" si="14"/>
        <v>0</v>
      </c>
      <c r="O311" s="25"/>
    </row>
    <row r="312" spans="2:15" s="21" customFormat="1" x14ac:dyDescent="0.25">
      <c r="B312" s="89">
        <v>303</v>
      </c>
      <c r="C312" s="93">
        <v>2101040084</v>
      </c>
      <c r="D312" s="94" t="s">
        <v>608</v>
      </c>
      <c r="E312" s="95" t="s">
        <v>551</v>
      </c>
      <c r="F312" s="127">
        <v>8</v>
      </c>
      <c r="G312" s="125">
        <v>8</v>
      </c>
      <c r="H312" s="125">
        <v>8</v>
      </c>
      <c r="I312" s="125">
        <v>8.5</v>
      </c>
      <c r="J312" s="126"/>
      <c r="K312" s="24">
        <f t="shared" si="13"/>
        <v>6.1</v>
      </c>
      <c r="L312" s="20" cm="1">
        <f t="array" aca="1" ref="L312" ca="1">_xlfn.SINGLE(INDIRECT("Presentation!" &amp; ADDRESS(SUMPRODUCT((Presentation!$B$3:$H$198=C312)*ROW(Presentation!$B$3:$H$198))-_xlfn.SINGLE(ROW(Presentation!$B$3:$H$198))+3,3)))</f>
        <v>4.8</v>
      </c>
      <c r="M312" s="20" t="e">
        <f ca="1">INDIRECT("FinalPrj!" &amp; ADDRESS(SUMPRODUCT((FinalPrj!$B$2:$L$198=C312)*ROW(FinalPrj!$B$2:$L$198))-ROW(FinalPrj!$B$2:$L$198)+2,2))</f>
        <v>#VALUE!</v>
      </c>
      <c r="N312" s="24">
        <f t="shared" ca="1" si="14"/>
        <v>0</v>
      </c>
      <c r="O312" s="25"/>
    </row>
    <row r="313" spans="2:15" s="21" customFormat="1" x14ac:dyDescent="0.25">
      <c r="B313" s="89">
        <v>304</v>
      </c>
      <c r="C313" s="93">
        <v>2101040092</v>
      </c>
      <c r="D313" s="94" t="s">
        <v>1843</v>
      </c>
      <c r="E313" s="95" t="s">
        <v>555</v>
      </c>
      <c r="F313" s="127">
        <v>9</v>
      </c>
      <c r="G313" s="125">
        <v>9</v>
      </c>
      <c r="H313" s="125">
        <v>9</v>
      </c>
      <c r="I313" s="125">
        <v>8</v>
      </c>
      <c r="J313" s="126">
        <v>8</v>
      </c>
      <c r="K313" s="24">
        <f t="shared" si="13"/>
        <v>8.5</v>
      </c>
      <c r="L313" s="20" cm="1">
        <f t="array" aca="1" ref="L313" ca="1">_xlfn.SINGLE(INDIRECT("Presentation!" &amp; ADDRESS(SUMPRODUCT((Presentation!$B$3:$H$198=C313)*ROW(Presentation!$B$3:$H$198))-_xlfn.SINGLE(ROW(Presentation!$B$3:$H$198))+3,3)))</f>
        <v>4.8</v>
      </c>
      <c r="M313" s="20" t="e">
        <f ca="1">INDIRECT("FinalPrj!" &amp; ADDRESS(SUMPRODUCT((FinalPrj!$B$2:$L$198=C313)*ROW(FinalPrj!$B$2:$L$198))-ROW(FinalPrj!$B$2:$L$198)+2,2))</f>
        <v>#VALUE!</v>
      </c>
      <c r="N313" s="24">
        <f t="shared" ca="1" si="14"/>
        <v>0</v>
      </c>
      <c r="O313" s="25"/>
    </row>
    <row r="314" spans="2:15" s="21" customFormat="1" x14ac:dyDescent="0.25">
      <c r="B314" s="89">
        <v>305</v>
      </c>
      <c r="C314" s="93">
        <v>2101040093</v>
      </c>
      <c r="D314" s="94" t="s">
        <v>1316</v>
      </c>
      <c r="E314" s="95" t="s">
        <v>555</v>
      </c>
      <c r="F314" s="127"/>
      <c r="G314" s="125">
        <v>9</v>
      </c>
      <c r="H314" s="125">
        <v>8</v>
      </c>
      <c r="I314" s="125"/>
      <c r="J314" s="126"/>
      <c r="K314" s="24">
        <f t="shared" si="13"/>
        <v>4.3</v>
      </c>
      <c r="L314" s="20" cm="1">
        <f t="array" aca="1" ref="L314" ca="1">_xlfn.SINGLE(INDIRECT("Presentation!" &amp; ADDRESS(SUMPRODUCT((Presentation!$B$3:$H$198=C314)*ROW(Presentation!$B$3:$H$198))-_xlfn.SINGLE(ROW(Presentation!$B$3:$H$198))+3,3)))</f>
        <v>7.5</v>
      </c>
      <c r="M314" s="20" t="e">
        <f ca="1">INDIRECT("FinalPrj!" &amp; ADDRESS(SUMPRODUCT((FinalPrj!$B$2:$L$198=C314)*ROW(FinalPrj!$B$2:$L$198))-ROW(FinalPrj!$B$2:$L$198)+2,2))</f>
        <v>#VALUE!</v>
      </c>
      <c r="N314" s="24">
        <f t="shared" ca="1" si="14"/>
        <v>0</v>
      </c>
      <c r="O314" s="25"/>
    </row>
    <row r="315" spans="2:15" s="21" customFormat="1" x14ac:dyDescent="0.25">
      <c r="B315" s="89">
        <v>306</v>
      </c>
      <c r="C315" s="93">
        <v>2101040097</v>
      </c>
      <c r="D315" s="94" t="s">
        <v>1328</v>
      </c>
      <c r="E315" s="95" t="s">
        <v>555</v>
      </c>
      <c r="F315" s="127"/>
      <c r="G315" s="125">
        <v>8</v>
      </c>
      <c r="H315" s="125">
        <v>8</v>
      </c>
      <c r="I315" s="125">
        <v>8</v>
      </c>
      <c r="J315" s="126">
        <v>8</v>
      </c>
      <c r="K315" s="24">
        <f t="shared" si="13"/>
        <v>8</v>
      </c>
      <c r="L315" s="20" cm="1">
        <f t="array" aca="1" ref="L315" ca="1">_xlfn.SINGLE(INDIRECT("Presentation!" &amp; ADDRESS(SUMPRODUCT((Presentation!$B$3:$H$198=C315)*ROW(Presentation!$B$3:$H$198))-_xlfn.SINGLE(ROW(Presentation!$B$3:$H$198))+3,3)))</f>
        <v>5.6</v>
      </c>
      <c r="M315" s="20" t="e">
        <f ca="1">INDIRECT("FinalPrj!" &amp; ADDRESS(SUMPRODUCT((FinalPrj!$B$2:$L$198=C315)*ROW(FinalPrj!$B$2:$L$198))-ROW(FinalPrj!$B$2:$L$198)+2,2))</f>
        <v>#VALUE!</v>
      </c>
      <c r="N315" s="24">
        <f t="shared" ca="1" si="14"/>
        <v>0</v>
      </c>
      <c r="O315" s="25"/>
    </row>
    <row r="316" spans="2:15" s="21" customFormat="1" x14ac:dyDescent="0.25">
      <c r="B316" s="89">
        <v>307</v>
      </c>
      <c r="C316" s="93">
        <v>2101040099</v>
      </c>
      <c r="D316" s="94" t="s">
        <v>587</v>
      </c>
      <c r="E316" s="95" t="s">
        <v>537</v>
      </c>
      <c r="F316" s="127">
        <v>9</v>
      </c>
      <c r="G316" s="125">
        <v>8</v>
      </c>
      <c r="H316" s="125">
        <v>8</v>
      </c>
      <c r="I316" s="125">
        <v>8</v>
      </c>
      <c r="J316" s="126"/>
      <c r="K316" s="24">
        <f t="shared" si="13"/>
        <v>6</v>
      </c>
      <c r="L316" s="20" cm="1">
        <f t="array" aca="1" ref="L316" ca="1">_xlfn.SINGLE(INDIRECT("Presentation!" &amp; ADDRESS(SUMPRODUCT((Presentation!$B$3:$H$198=C316)*ROW(Presentation!$B$3:$H$198))-_xlfn.SINGLE(ROW(Presentation!$B$3:$H$198))+3,3)))</f>
        <v>7.5</v>
      </c>
      <c r="M316" s="20" t="e">
        <f ca="1">INDIRECT("FinalPrj!" &amp; ADDRESS(SUMPRODUCT((FinalPrj!$B$2:$L$198=C316)*ROW(FinalPrj!$B$2:$L$198))-ROW(FinalPrj!$B$2:$L$198)+2,2))</f>
        <v>#VALUE!</v>
      </c>
      <c r="N316" s="24">
        <f t="shared" ca="1" si="14"/>
        <v>0</v>
      </c>
      <c r="O316" s="25"/>
    </row>
    <row r="317" spans="2:15" s="21" customFormat="1" x14ac:dyDescent="0.25">
      <c r="B317" s="89">
        <v>308</v>
      </c>
      <c r="C317" s="93">
        <v>2101040111</v>
      </c>
      <c r="D317" s="94" t="s">
        <v>1338</v>
      </c>
      <c r="E317" s="95" t="s">
        <v>551</v>
      </c>
      <c r="F317" s="127">
        <v>8</v>
      </c>
      <c r="G317" s="128">
        <v>7</v>
      </c>
      <c r="H317" s="125">
        <v>8</v>
      </c>
      <c r="I317" s="125"/>
      <c r="J317" s="126"/>
      <c r="K317" s="24">
        <f t="shared" si="13"/>
        <v>3.8</v>
      </c>
      <c r="L317" s="20" cm="1">
        <f t="array" aca="1" ref="L317" ca="1">_xlfn.SINGLE(INDIRECT("Presentation!" &amp; ADDRESS(SUMPRODUCT((Presentation!$B$3:$H$198=C317)*ROW(Presentation!$B$3:$H$198))-_xlfn.SINGLE(ROW(Presentation!$B$3:$H$198))+3,3)))</f>
        <v>4.8</v>
      </c>
      <c r="M317" s="20" t="e">
        <f ca="1">INDIRECT("FinalPrj!" &amp; ADDRESS(SUMPRODUCT((FinalPrj!$B$2:$L$198=C317)*ROW(FinalPrj!$B$2:$L$198))-ROW(FinalPrj!$B$2:$L$198)+2,2))</f>
        <v>#VALUE!</v>
      </c>
      <c r="N317" s="24">
        <f t="shared" ca="1" si="14"/>
        <v>0</v>
      </c>
      <c r="O317" s="25"/>
    </row>
    <row r="318" spans="2:15" s="21" customFormat="1" x14ac:dyDescent="0.25">
      <c r="B318" s="89">
        <v>309</v>
      </c>
      <c r="C318" s="93">
        <v>2101040122</v>
      </c>
      <c r="D318" s="94" t="s">
        <v>1344</v>
      </c>
      <c r="E318" s="95" t="s">
        <v>555</v>
      </c>
      <c r="F318" s="127">
        <v>9</v>
      </c>
      <c r="G318" s="125">
        <v>8</v>
      </c>
      <c r="H318" s="125">
        <v>8</v>
      </c>
      <c r="I318" s="125">
        <v>7</v>
      </c>
      <c r="J318" s="126">
        <v>8</v>
      </c>
      <c r="K318" s="24">
        <f t="shared" si="13"/>
        <v>7.8</v>
      </c>
      <c r="L318" s="20" cm="1">
        <f t="array" aca="1" ref="L318" ca="1">_xlfn.SINGLE(INDIRECT("Presentation!" &amp; ADDRESS(SUMPRODUCT((Presentation!$B$3:$H$198=C318)*ROW(Presentation!$B$3:$H$198))-_xlfn.SINGLE(ROW(Presentation!$B$3:$H$198))+3,3)))</f>
        <v>5.6</v>
      </c>
      <c r="M318" s="20" t="e">
        <f ca="1">INDIRECT("FinalPrj!" &amp; ADDRESS(SUMPRODUCT((FinalPrj!$B$2:$L$198=C318)*ROW(FinalPrj!$B$2:$L$198))-ROW(FinalPrj!$B$2:$L$198)+2,2))</f>
        <v>#VALUE!</v>
      </c>
      <c r="N318" s="24">
        <f t="shared" ca="1" si="14"/>
        <v>0</v>
      </c>
      <c r="O318" s="25"/>
    </row>
    <row r="319" spans="2:15" s="21" customFormat="1" x14ac:dyDescent="0.25">
      <c r="B319" s="89">
        <v>310</v>
      </c>
      <c r="C319" s="93">
        <v>2101040142</v>
      </c>
      <c r="D319" s="94" t="s">
        <v>616</v>
      </c>
      <c r="E319" s="95" t="s">
        <v>555</v>
      </c>
      <c r="F319" s="127"/>
      <c r="G319" s="125">
        <v>8</v>
      </c>
      <c r="H319" s="125">
        <v>8.5</v>
      </c>
      <c r="I319" s="125"/>
      <c r="J319" s="126"/>
      <c r="K319" s="24">
        <f t="shared" si="13"/>
        <v>4.0999999999999996</v>
      </c>
      <c r="L319" s="20" cm="1">
        <f t="array" aca="1" ref="L319" ca="1">_xlfn.SINGLE(INDIRECT("Presentation!" &amp; ADDRESS(SUMPRODUCT((Presentation!$B$3:$H$198=C319)*ROW(Presentation!$B$3:$H$198))-_xlfn.SINGLE(ROW(Presentation!$B$3:$H$198))+3,3)))</f>
        <v>0</v>
      </c>
      <c r="M319" s="20" t="e">
        <f ca="1">INDIRECT("FinalPrj!" &amp; ADDRESS(SUMPRODUCT((FinalPrj!$B$2:$L$198=C319)*ROW(FinalPrj!$B$2:$L$198))-ROW(FinalPrj!$B$2:$L$198)+2,2))</f>
        <v>#VALUE!</v>
      </c>
      <c r="N319" s="24">
        <f t="shared" ca="1" si="14"/>
        <v>0</v>
      </c>
      <c r="O319" s="25"/>
    </row>
    <row r="320" spans="2:15" s="21" customFormat="1" x14ac:dyDescent="0.25">
      <c r="B320" s="89">
        <v>311</v>
      </c>
      <c r="C320" s="93">
        <v>2101040155</v>
      </c>
      <c r="D320" s="94" t="s">
        <v>1345</v>
      </c>
      <c r="E320" s="95" t="s">
        <v>555</v>
      </c>
      <c r="F320" s="127"/>
      <c r="G320" s="125">
        <v>8</v>
      </c>
      <c r="H320" s="125">
        <v>8</v>
      </c>
      <c r="I320" s="125">
        <v>8</v>
      </c>
      <c r="J320" s="126"/>
      <c r="K320" s="24">
        <f t="shared" si="13"/>
        <v>6</v>
      </c>
      <c r="L320" s="20" cm="1">
        <f t="array" aca="1" ref="L320" ca="1">_xlfn.SINGLE(INDIRECT("Presentation!" &amp; ADDRESS(SUMPRODUCT((Presentation!$B$3:$H$198=C320)*ROW(Presentation!$B$3:$H$198))-_xlfn.SINGLE(ROW(Presentation!$B$3:$H$198))+3,3)))</f>
        <v>5.6</v>
      </c>
      <c r="M320" s="20" t="e">
        <f ca="1">INDIRECT("FinalPrj!" &amp; ADDRESS(SUMPRODUCT((FinalPrj!$B$2:$L$198=C320)*ROW(FinalPrj!$B$2:$L$198))-ROW(FinalPrj!$B$2:$L$198)+2,2))</f>
        <v>#VALUE!</v>
      </c>
      <c r="N320" s="24">
        <f t="shared" ca="1" si="14"/>
        <v>0</v>
      </c>
      <c r="O320" s="25"/>
    </row>
    <row r="321" spans="1:15" s="21" customFormat="1" x14ac:dyDescent="0.25">
      <c r="B321" s="89">
        <v>312</v>
      </c>
      <c r="C321" s="93">
        <v>2101040159</v>
      </c>
      <c r="D321" s="94" t="s">
        <v>559</v>
      </c>
      <c r="E321" s="95" t="s">
        <v>555</v>
      </c>
      <c r="F321" s="127"/>
      <c r="G321" s="125">
        <v>8</v>
      </c>
      <c r="H321" s="125">
        <v>8.5</v>
      </c>
      <c r="I321" s="125"/>
      <c r="J321" s="126"/>
      <c r="K321" s="24">
        <f t="shared" si="13"/>
        <v>4.0999999999999996</v>
      </c>
      <c r="L321" s="20" cm="1">
        <f t="array" aca="1" ref="L321" ca="1">_xlfn.SINGLE(INDIRECT("Presentation!" &amp; ADDRESS(SUMPRODUCT((Presentation!$B$3:$H$198=C321)*ROW(Presentation!$B$3:$H$198))-_xlfn.SINGLE(ROW(Presentation!$B$3:$H$198))+3,3)))</f>
        <v>0</v>
      </c>
      <c r="M321" s="20" t="e">
        <f ca="1">INDIRECT("FinalPrj!" &amp; ADDRESS(SUMPRODUCT((FinalPrj!$B$2:$L$198=C321)*ROW(FinalPrj!$B$2:$L$198))-ROW(FinalPrj!$B$2:$L$198)+2,2))</f>
        <v>#VALUE!</v>
      </c>
      <c r="N321" s="24">
        <f t="shared" ca="1" si="14"/>
        <v>0</v>
      </c>
      <c r="O321" s="25"/>
    </row>
    <row r="322" spans="1:15" s="21" customFormat="1" x14ac:dyDescent="0.25">
      <c r="B322" s="89">
        <v>313</v>
      </c>
      <c r="C322" s="93">
        <v>2101040181</v>
      </c>
      <c r="D322" s="94" t="s">
        <v>1850</v>
      </c>
      <c r="E322" s="95" t="s">
        <v>537</v>
      </c>
      <c r="F322" s="127"/>
      <c r="G322" s="125">
        <v>8</v>
      </c>
      <c r="H322" s="125">
        <v>8</v>
      </c>
      <c r="I322" s="125"/>
      <c r="J322" s="126"/>
      <c r="K322" s="24">
        <f t="shared" si="13"/>
        <v>4</v>
      </c>
      <c r="L322" s="20" cm="1">
        <f t="array" aca="1" ref="L322" ca="1">_xlfn.SINGLE(INDIRECT("Presentation!" &amp; ADDRESS(SUMPRODUCT((Presentation!$B$3:$H$198=C322)*ROW(Presentation!$B$3:$H$198))-_xlfn.SINGLE(ROW(Presentation!$B$3:$H$198))+3,3)))</f>
        <v>4.8</v>
      </c>
      <c r="M322" s="20" t="e">
        <f ca="1">INDIRECT("FinalPrj!" &amp; ADDRESS(SUMPRODUCT((FinalPrj!$B$2:$L$198=C322)*ROW(FinalPrj!$B$2:$L$198))-ROW(FinalPrj!$B$2:$L$198)+2,2))</f>
        <v>#VALUE!</v>
      </c>
      <c r="N322" s="24">
        <f t="shared" ca="1" si="14"/>
        <v>0</v>
      </c>
      <c r="O322" s="25"/>
    </row>
    <row r="323" spans="1:15" s="21" customFormat="1" x14ac:dyDescent="0.25">
      <c r="B323" s="89">
        <v>314</v>
      </c>
      <c r="C323" s="93">
        <v>2101040187</v>
      </c>
      <c r="D323" s="94" t="s">
        <v>1321</v>
      </c>
      <c r="E323" s="95" t="s">
        <v>537</v>
      </c>
      <c r="F323" s="127"/>
      <c r="G323" s="125">
        <v>8</v>
      </c>
      <c r="H323" s="125">
        <v>8</v>
      </c>
      <c r="I323" s="125"/>
      <c r="J323" s="126"/>
      <c r="K323" s="24">
        <f t="shared" si="13"/>
        <v>4</v>
      </c>
      <c r="L323" s="20" cm="1">
        <f t="array" aca="1" ref="L323" ca="1">_xlfn.SINGLE(INDIRECT("Presentation!" &amp; ADDRESS(SUMPRODUCT((Presentation!$B$3:$H$198=C323)*ROW(Presentation!$B$3:$H$198))-_xlfn.SINGLE(ROW(Presentation!$B$3:$H$198))+3,3)))</f>
        <v>4.8</v>
      </c>
      <c r="M323" s="20" t="e">
        <f ca="1">INDIRECT("FinalPrj!" &amp; ADDRESS(SUMPRODUCT((FinalPrj!$B$2:$L$198=C323)*ROW(FinalPrj!$B$2:$L$198))-ROW(FinalPrj!$B$2:$L$198)+2,2))</f>
        <v>#VALUE!</v>
      </c>
      <c r="N323" s="24">
        <f t="shared" ca="1" si="14"/>
        <v>0</v>
      </c>
      <c r="O323" s="25"/>
    </row>
    <row r="324" spans="1:15" s="21" customFormat="1" x14ac:dyDescent="0.25">
      <c r="B324" s="89">
        <v>315</v>
      </c>
      <c r="C324" s="93">
        <v>2101040198</v>
      </c>
      <c r="D324" s="94" t="s">
        <v>1853</v>
      </c>
      <c r="E324" s="95" t="s">
        <v>534</v>
      </c>
      <c r="F324" s="127"/>
      <c r="G324" s="125">
        <v>8</v>
      </c>
      <c r="H324" s="125">
        <v>8</v>
      </c>
      <c r="I324" s="125">
        <v>9</v>
      </c>
      <c r="J324" s="126"/>
      <c r="K324" s="24">
        <f t="shared" si="13"/>
        <v>6.3</v>
      </c>
      <c r="L324" s="20" cm="1">
        <f t="array" aca="1" ref="L324" ca="1">_xlfn.SINGLE(INDIRECT("Presentation!" &amp; ADDRESS(SUMPRODUCT((Presentation!$B$3:$H$198=C324)*ROW(Presentation!$B$3:$H$198))-_xlfn.SINGLE(ROW(Presentation!$B$3:$H$198))+3,3)))</f>
        <v>4.3</v>
      </c>
      <c r="M324" s="20" t="e">
        <f ca="1">INDIRECT("FinalPrj!" &amp; ADDRESS(SUMPRODUCT((FinalPrj!$B$2:$L$198=C324)*ROW(FinalPrj!$B$2:$L$198))-ROW(FinalPrj!$B$2:$L$198)+2,2))</f>
        <v>#VALUE!</v>
      </c>
      <c r="N324" s="24">
        <f t="shared" ca="1" si="14"/>
        <v>0</v>
      </c>
      <c r="O324" s="25"/>
    </row>
    <row r="325" spans="1:15" s="21" customFormat="1" x14ac:dyDescent="0.25">
      <c r="B325" s="89">
        <v>316</v>
      </c>
      <c r="C325" s="93">
        <v>2101060005</v>
      </c>
      <c r="D325" s="94" t="s">
        <v>620</v>
      </c>
      <c r="E325" s="95" t="s">
        <v>565</v>
      </c>
      <c r="F325" s="127">
        <v>10</v>
      </c>
      <c r="G325" s="125">
        <v>9</v>
      </c>
      <c r="H325" s="125">
        <v>8</v>
      </c>
      <c r="I325" s="125">
        <v>8</v>
      </c>
      <c r="J325" s="126">
        <v>8</v>
      </c>
      <c r="K325" s="24">
        <f t="shared" si="13"/>
        <v>8.3000000000000007</v>
      </c>
      <c r="L325" s="20" cm="1">
        <f t="array" aca="1" ref="L325" ca="1">_xlfn.SINGLE(INDIRECT("Presentation!" &amp; ADDRESS(SUMPRODUCT((Presentation!$B$3:$H$198=C325)*ROW(Presentation!$B$3:$H$198))-_xlfn.SINGLE(ROW(Presentation!$B$3:$H$198))+3,3)))</f>
        <v>5.0999999999999996</v>
      </c>
      <c r="M325" s="20" t="e">
        <f ca="1">INDIRECT("FinalPrj!" &amp; ADDRESS(SUMPRODUCT((FinalPrj!$B$2:$L$198=C325)*ROW(FinalPrj!$B$2:$L$198))-ROW(FinalPrj!$B$2:$L$198)+2,2))</f>
        <v>#VALUE!</v>
      </c>
      <c r="N325" s="24">
        <f t="shared" ca="1" si="14"/>
        <v>0</v>
      </c>
      <c r="O325" s="25"/>
    </row>
    <row r="326" spans="1:15" s="21" customFormat="1" x14ac:dyDescent="0.25">
      <c r="B326" s="89">
        <v>317</v>
      </c>
      <c r="C326" s="93">
        <v>2101060009</v>
      </c>
      <c r="D326" s="94" t="s">
        <v>1357</v>
      </c>
      <c r="E326" s="95" t="s">
        <v>562</v>
      </c>
      <c r="F326" s="127"/>
      <c r="G326" s="125">
        <v>8</v>
      </c>
      <c r="H326" s="125">
        <v>8</v>
      </c>
      <c r="I326" s="125">
        <v>9</v>
      </c>
      <c r="J326" s="126"/>
      <c r="K326" s="24">
        <f t="shared" si="13"/>
        <v>6.3</v>
      </c>
      <c r="L326" s="20" cm="1">
        <f t="array" aca="1" ref="L326" ca="1">_xlfn.SINGLE(INDIRECT("Presentation!" &amp; ADDRESS(SUMPRODUCT((Presentation!$B$3:$H$198=C326)*ROW(Presentation!$B$3:$H$198))-_xlfn.SINGLE(ROW(Presentation!$B$3:$H$198))+3,3)))</f>
        <v>8.4</v>
      </c>
      <c r="M326" s="20" t="e">
        <f ca="1">INDIRECT("FinalPrj!" &amp; ADDRESS(SUMPRODUCT((FinalPrj!$B$2:$L$198=C326)*ROW(FinalPrj!$B$2:$L$198))-ROW(FinalPrj!$B$2:$L$198)+2,2))</f>
        <v>#VALUE!</v>
      </c>
      <c r="N326" s="24">
        <f t="shared" ca="1" si="14"/>
        <v>0</v>
      </c>
      <c r="O326" s="25"/>
    </row>
    <row r="327" spans="1:15" s="21" customFormat="1" x14ac:dyDescent="0.25">
      <c r="B327" s="89">
        <v>318</v>
      </c>
      <c r="C327" s="93">
        <v>2101060061</v>
      </c>
      <c r="D327" s="94" t="s">
        <v>1350</v>
      </c>
      <c r="E327" s="95" t="s">
        <v>565</v>
      </c>
      <c r="F327" s="127">
        <v>8</v>
      </c>
      <c r="G327" s="125">
        <v>8</v>
      </c>
      <c r="H327" s="125">
        <v>8</v>
      </c>
      <c r="I327" s="125">
        <v>9</v>
      </c>
      <c r="J327" s="126"/>
      <c r="K327" s="24">
        <f t="shared" si="13"/>
        <v>6.3</v>
      </c>
      <c r="L327" s="20" cm="1">
        <f t="array" aca="1" ref="L327" ca="1">_xlfn.SINGLE(INDIRECT("Presentation!" &amp; ADDRESS(SUMPRODUCT((Presentation!$B$3:$H$198=C327)*ROW(Presentation!$B$3:$H$198))-_xlfn.SINGLE(ROW(Presentation!$B$3:$H$198))+3,3)))</f>
        <v>5.0999999999999996</v>
      </c>
      <c r="M327" s="20" t="e">
        <f ca="1">INDIRECT("FinalPrj!" &amp; ADDRESS(SUMPRODUCT((FinalPrj!$B$2:$L$198=C327)*ROW(FinalPrj!$B$2:$L$198))-ROW(FinalPrj!$B$2:$L$198)+2,2))</f>
        <v>#VALUE!</v>
      </c>
      <c r="N327" s="24">
        <f t="shared" ca="1" si="14"/>
        <v>0</v>
      </c>
      <c r="O327" s="25"/>
    </row>
    <row r="328" spans="1:15" s="21" customFormat="1" x14ac:dyDescent="0.25">
      <c r="B328" s="89">
        <v>319</v>
      </c>
      <c r="C328" s="93">
        <v>2201040004</v>
      </c>
      <c r="D328" s="94" t="s">
        <v>1857</v>
      </c>
      <c r="E328" s="95" t="s">
        <v>1388</v>
      </c>
      <c r="F328" s="127"/>
      <c r="G328" s="125"/>
      <c r="H328" s="125"/>
      <c r="I328" s="125"/>
      <c r="J328" s="126"/>
      <c r="K328" s="24">
        <f t="shared" si="13"/>
        <v>0</v>
      </c>
      <c r="L328" s="20" cm="1">
        <f t="array" aca="1" ref="L328" ca="1">_xlfn.SINGLE(INDIRECT("Presentation!" &amp; ADDRESS(SUMPRODUCT((Presentation!$B$3:$H$198=C328)*ROW(Presentation!$B$3:$H$198))-_xlfn.SINGLE(ROW(Presentation!$B$3:$H$198))+3,3)))</f>
        <v>7.6</v>
      </c>
      <c r="M328" s="20" t="e">
        <f ca="1">INDIRECT("FinalPrj!" &amp; ADDRESS(SUMPRODUCT((FinalPrj!$B$2:$L$198=C328)*ROW(FinalPrj!$B$2:$L$198))-ROW(FinalPrj!$B$2:$L$198)+2,2))</f>
        <v>#VALUE!</v>
      </c>
      <c r="N328" s="24">
        <f t="shared" ca="1" si="14"/>
        <v>0</v>
      </c>
      <c r="O328" s="25"/>
    </row>
    <row r="329" spans="1:15" s="21" customFormat="1" x14ac:dyDescent="0.25">
      <c r="B329" s="89">
        <v>320</v>
      </c>
      <c r="C329" s="93">
        <v>2201040059</v>
      </c>
      <c r="D329" s="94" t="s">
        <v>1859</v>
      </c>
      <c r="E329" s="95" t="s">
        <v>1395</v>
      </c>
      <c r="F329" s="127">
        <v>9</v>
      </c>
      <c r="G329" s="125">
        <v>8</v>
      </c>
      <c r="H329" s="125"/>
      <c r="I329" s="125"/>
      <c r="J329" s="126"/>
      <c r="K329" s="24">
        <f t="shared" si="13"/>
        <v>2</v>
      </c>
      <c r="L329" s="20" cm="1">
        <f t="array" aca="1" ref="L329" ca="1">_xlfn.SINGLE(INDIRECT("Presentation!" &amp; ADDRESS(SUMPRODUCT((Presentation!$B$3:$H$198=C329)*ROW(Presentation!$B$3:$H$198))-_xlfn.SINGLE(ROW(Presentation!$B$3:$H$198))+3,3)))</f>
        <v>7.1</v>
      </c>
      <c r="M329" s="20" t="e">
        <f ca="1">INDIRECT("FinalPrj!" &amp; ADDRESS(SUMPRODUCT((FinalPrj!$B$2:$L$198=C329)*ROW(FinalPrj!$B$2:$L$198))-ROW(FinalPrj!$B$2:$L$198)+2,2))</f>
        <v>#VALUE!</v>
      </c>
      <c r="N329" s="24">
        <f t="shared" ca="1" si="14"/>
        <v>0</v>
      </c>
      <c r="O329" s="25"/>
    </row>
    <row r="330" spans="1:15" s="21" customFormat="1" x14ac:dyDescent="0.25">
      <c r="B330" s="89">
        <v>321</v>
      </c>
      <c r="C330" s="93">
        <v>2201040108</v>
      </c>
      <c r="D330" s="94" t="s">
        <v>1861</v>
      </c>
      <c r="E330" s="95" t="s">
        <v>1388</v>
      </c>
      <c r="F330" s="127">
        <v>8</v>
      </c>
      <c r="G330" s="125">
        <v>8</v>
      </c>
      <c r="H330" s="125">
        <v>8</v>
      </c>
      <c r="I330" s="125">
        <v>8</v>
      </c>
      <c r="J330" s="126"/>
      <c r="K330" s="24">
        <f t="shared" si="13"/>
        <v>6</v>
      </c>
      <c r="L330" s="20" cm="1">
        <f t="array" aca="1" ref="L330" ca="1">_xlfn.SINGLE(INDIRECT("Presentation!" &amp; ADDRESS(SUMPRODUCT((Presentation!$B$3:$H$198=C330)*ROW(Presentation!$B$3:$H$198))-_xlfn.SINGLE(ROW(Presentation!$B$3:$H$198))+3,3)))</f>
        <v>7.6</v>
      </c>
      <c r="M330" s="20" t="e">
        <f ca="1">INDIRECT("FinalPrj!" &amp; ADDRESS(SUMPRODUCT((FinalPrj!$B$2:$L$198=C330)*ROW(FinalPrj!$B$2:$L$198))-ROW(FinalPrj!$B$2:$L$198)+2,2))</f>
        <v>#VALUE!</v>
      </c>
      <c r="N330" s="24">
        <f t="shared" ca="1" si="14"/>
        <v>0</v>
      </c>
      <c r="O330" s="25"/>
    </row>
    <row r="331" spans="1:15" s="21" customFormat="1" x14ac:dyDescent="0.25">
      <c r="B331" s="89">
        <v>322</v>
      </c>
      <c r="C331" s="93">
        <v>2201040126</v>
      </c>
      <c r="D331" s="94" t="s">
        <v>1863</v>
      </c>
      <c r="E331" s="95" t="s">
        <v>1476</v>
      </c>
      <c r="F331" s="127"/>
      <c r="G331" s="125">
        <v>7</v>
      </c>
      <c r="H331" s="125"/>
      <c r="I331" s="125"/>
      <c r="J331" s="126"/>
      <c r="K331" s="24">
        <f t="shared" si="13"/>
        <v>1.8</v>
      </c>
      <c r="L331" s="20" cm="1">
        <f t="array" aca="1" ref="L331" ca="1">_xlfn.SINGLE(INDIRECT("Presentation!" &amp; ADDRESS(SUMPRODUCT((Presentation!$B$3:$H$198=C331)*ROW(Presentation!$B$3:$H$198))-_xlfn.SINGLE(ROW(Presentation!$B$3:$H$198))+3,3)))</f>
        <v>7.5</v>
      </c>
      <c r="M331" s="20" t="e">
        <f ca="1">INDIRECT("FinalPrj!" &amp; ADDRESS(SUMPRODUCT((FinalPrj!$B$2:$L$198=C331)*ROW(FinalPrj!$B$2:$L$198))-ROW(FinalPrj!$B$2:$L$198)+2,2))</f>
        <v>#VALUE!</v>
      </c>
      <c r="N331" s="24">
        <f t="shared" ca="1" si="14"/>
        <v>0</v>
      </c>
      <c r="O331" s="25"/>
    </row>
    <row r="332" spans="1:15" s="21" customFormat="1" x14ac:dyDescent="0.25">
      <c r="B332" s="89">
        <v>323</v>
      </c>
      <c r="C332" s="93">
        <v>2201060066</v>
      </c>
      <c r="D332" s="94" t="s">
        <v>1865</v>
      </c>
      <c r="E332" s="95" t="s">
        <v>1642</v>
      </c>
      <c r="F332" s="127"/>
      <c r="G332" s="125">
        <v>8</v>
      </c>
      <c r="H332" s="125"/>
      <c r="I332" s="125"/>
      <c r="J332" s="126"/>
      <c r="K332" s="24">
        <f t="shared" si="13"/>
        <v>2</v>
      </c>
      <c r="L332" s="20" cm="1">
        <f t="array" aca="1" ref="L332" ca="1">_xlfn.SINGLE(INDIRECT("Presentation!" &amp; ADDRESS(SUMPRODUCT((Presentation!$B$3:$H$198=C332)*ROW(Presentation!$B$3:$H$198))-_xlfn.SINGLE(ROW(Presentation!$B$3:$H$198))+3,3)))</f>
        <v>7.6</v>
      </c>
      <c r="M332" s="20" t="e">
        <f ca="1">INDIRECT("FinalPrj!" &amp; ADDRESS(SUMPRODUCT((FinalPrj!$B$2:$L$198=C332)*ROW(FinalPrj!$B$2:$L$198))-ROW(FinalPrj!$B$2:$L$198)+2,2))</f>
        <v>#VALUE!</v>
      </c>
      <c r="N332" s="24">
        <f t="shared" ca="1" si="14"/>
        <v>0</v>
      </c>
      <c r="O332" s="25"/>
    </row>
    <row r="333" spans="1:15" s="21" customFormat="1" x14ac:dyDescent="0.25">
      <c r="A333" s="54" t="s">
        <v>1830</v>
      </c>
      <c r="B333" s="89">
        <v>324</v>
      </c>
      <c r="C333" s="55">
        <v>2001040128</v>
      </c>
      <c r="D333" s="56" t="s">
        <v>57</v>
      </c>
      <c r="E333" s="57" t="s">
        <v>30</v>
      </c>
      <c r="F333" s="127">
        <v>8</v>
      </c>
      <c r="G333" s="125">
        <v>8</v>
      </c>
      <c r="H333" s="125">
        <v>8.5</v>
      </c>
      <c r="I333" s="125"/>
      <c r="J333" s="126"/>
      <c r="K333" s="24">
        <f t="shared" si="13"/>
        <v>4.0999999999999996</v>
      </c>
      <c r="L333" s="20" cm="1">
        <f t="array" aca="1" ref="L333" ca="1">_xlfn.SINGLE(INDIRECT("Presentation!" &amp; ADDRESS(SUMPRODUCT((Presentation!$B$3:$H$198=C333)*ROW(Presentation!$B$3:$H$198))-_xlfn.SINGLE(ROW(Presentation!$B$3:$H$198))+3,3)))</f>
        <v>0</v>
      </c>
      <c r="M333" s="20" t="e">
        <f ca="1">INDIRECT("FinalPrj!" &amp; ADDRESS(SUMPRODUCT((FinalPrj!$B$2:$L$198=C333)*ROW(FinalPrj!$B$2:$L$198))-ROW(FinalPrj!$B$2:$L$198)+2,2))</f>
        <v>#VALUE!</v>
      </c>
      <c r="N333" s="24">
        <f t="shared" ca="1" si="14"/>
        <v>0</v>
      </c>
      <c r="O333" s="25"/>
    </row>
    <row r="334" spans="1:15" s="21" customFormat="1" x14ac:dyDescent="0.25">
      <c r="B334" s="89">
        <v>325</v>
      </c>
      <c r="C334" s="55">
        <v>2001060018</v>
      </c>
      <c r="D334" s="56" t="s">
        <v>1354</v>
      </c>
      <c r="E334" s="57" t="s">
        <v>26</v>
      </c>
      <c r="F334" s="127">
        <v>9</v>
      </c>
      <c r="G334" s="125">
        <v>8</v>
      </c>
      <c r="H334" s="125">
        <v>8</v>
      </c>
      <c r="I334" s="125"/>
      <c r="J334" s="126"/>
      <c r="K334" s="24">
        <f t="shared" si="13"/>
        <v>4</v>
      </c>
      <c r="L334" s="20" cm="1">
        <f t="array" aca="1" ref="L334" ca="1">_xlfn.SINGLE(INDIRECT("Presentation!" &amp; ADDRESS(SUMPRODUCT((Presentation!$B$3:$H$198=C334)*ROW(Presentation!$B$3:$H$198))-_xlfn.SINGLE(ROW(Presentation!$B$3:$H$198))+3,3)))</f>
        <v>7.5</v>
      </c>
      <c r="M334" s="20" t="e">
        <f ca="1">INDIRECT("FinalPrj!" &amp; ADDRESS(SUMPRODUCT((FinalPrj!$B$2:$L$198=C334)*ROW(FinalPrj!$B$2:$L$198))-ROW(FinalPrj!$B$2:$L$198)+2,2))</f>
        <v>#VALUE!</v>
      </c>
      <c r="N334" s="24">
        <f t="shared" ca="1" si="14"/>
        <v>0</v>
      </c>
      <c r="O334" s="25"/>
    </row>
    <row r="335" spans="1:15" s="21" customFormat="1" x14ac:dyDescent="0.25">
      <c r="B335" s="89">
        <v>326</v>
      </c>
      <c r="C335" s="55">
        <v>2001060045</v>
      </c>
      <c r="D335" s="56" t="s">
        <v>68</v>
      </c>
      <c r="E335" s="57" t="s">
        <v>35</v>
      </c>
      <c r="F335" s="127"/>
      <c r="G335" s="125"/>
      <c r="H335" s="125"/>
      <c r="I335" s="125"/>
      <c r="J335" s="126"/>
      <c r="K335" s="24">
        <f t="shared" si="13"/>
        <v>0</v>
      </c>
      <c r="L335" s="20" cm="1">
        <f t="array" aca="1" ref="L335" ca="1">_xlfn.SINGLE(INDIRECT("Presentation!" &amp; ADDRESS(SUMPRODUCT((Presentation!$B$3:$H$198=C335)*ROW(Presentation!$B$3:$H$198))-_xlfn.SINGLE(ROW(Presentation!$B$3:$H$198))+3,3)))</f>
        <v>4.3</v>
      </c>
      <c r="M335" s="20" t="e">
        <f ca="1">INDIRECT("FinalPrj!" &amp; ADDRESS(SUMPRODUCT((FinalPrj!$B$2:$L$198=C335)*ROW(FinalPrj!$B$2:$L$198))-ROW(FinalPrj!$B$2:$L$198)+2,2))</f>
        <v>#VALUE!</v>
      </c>
      <c r="N335" s="24">
        <f t="shared" ca="1" si="14"/>
        <v>0</v>
      </c>
      <c r="O335" s="25"/>
    </row>
    <row r="336" spans="1:15" s="21" customFormat="1" x14ac:dyDescent="0.25">
      <c r="B336" s="89">
        <v>327</v>
      </c>
      <c r="C336" s="55">
        <v>2001060069</v>
      </c>
      <c r="D336" s="56" t="s">
        <v>37</v>
      </c>
      <c r="E336" s="57" t="s">
        <v>25</v>
      </c>
      <c r="F336" s="127"/>
      <c r="G336" s="125">
        <v>8</v>
      </c>
      <c r="H336" s="125">
        <v>8</v>
      </c>
      <c r="I336" s="125">
        <v>8</v>
      </c>
      <c r="J336" s="126"/>
      <c r="K336" s="24">
        <f t="shared" si="13"/>
        <v>6</v>
      </c>
      <c r="L336" s="20" cm="1">
        <f t="array" aca="1" ref="L336" ca="1">_xlfn.SINGLE(INDIRECT("Presentation!" &amp; ADDRESS(SUMPRODUCT((Presentation!$B$3:$H$198=C336)*ROW(Presentation!$B$3:$H$198))-_xlfn.SINGLE(ROW(Presentation!$B$3:$H$198))+3,3)))</f>
        <v>6.3</v>
      </c>
      <c r="M336" s="20" t="e">
        <f ca="1">INDIRECT("FinalPrj!" &amp; ADDRESS(SUMPRODUCT((FinalPrj!$B$2:$L$198=C336)*ROW(FinalPrj!$B$2:$L$198))-ROW(FinalPrj!$B$2:$L$198)+2,2))</f>
        <v>#VALUE!</v>
      </c>
      <c r="N336" s="24">
        <f t="shared" ca="1" si="14"/>
        <v>0</v>
      </c>
      <c r="O336" s="25"/>
    </row>
    <row r="337" spans="2:15" s="21" customFormat="1" x14ac:dyDescent="0.25">
      <c r="B337" s="89">
        <v>328</v>
      </c>
      <c r="C337" s="55">
        <v>2101040026</v>
      </c>
      <c r="D337" s="56" t="s">
        <v>1868</v>
      </c>
      <c r="E337" s="57" t="s">
        <v>534</v>
      </c>
      <c r="F337" s="127">
        <v>9</v>
      </c>
      <c r="G337" s="125">
        <v>8</v>
      </c>
      <c r="H337" s="125">
        <v>9</v>
      </c>
      <c r="I337" s="125">
        <v>8</v>
      </c>
      <c r="J337" s="126">
        <v>8</v>
      </c>
      <c r="K337" s="24">
        <f t="shared" si="13"/>
        <v>8.3000000000000007</v>
      </c>
      <c r="L337" s="20" cm="1">
        <f t="array" aca="1" ref="L337" ca="1">_xlfn.SINGLE(INDIRECT("Presentation!" &amp; ADDRESS(SUMPRODUCT((Presentation!$B$3:$H$198=C337)*ROW(Presentation!$B$3:$H$198))-_xlfn.SINGLE(ROW(Presentation!$B$3:$H$198))+3,3)))</f>
        <v>8.1999999999999993</v>
      </c>
      <c r="M337" s="20" t="e">
        <f ca="1">INDIRECT("FinalPrj!" &amp; ADDRESS(SUMPRODUCT((FinalPrj!$B$2:$L$198=C337)*ROW(FinalPrj!$B$2:$L$198))-ROW(FinalPrj!$B$2:$L$198)+2,2))</f>
        <v>#VALUE!</v>
      </c>
      <c r="N337" s="24">
        <f t="shared" ca="1" si="14"/>
        <v>0</v>
      </c>
      <c r="O337" s="25"/>
    </row>
    <row r="338" spans="2:15" s="21" customFormat="1" x14ac:dyDescent="0.25">
      <c r="B338" s="89">
        <v>329</v>
      </c>
      <c r="C338" s="55">
        <v>2101040098</v>
      </c>
      <c r="D338" s="56" t="s">
        <v>1870</v>
      </c>
      <c r="E338" s="57" t="s">
        <v>551</v>
      </c>
      <c r="F338" s="127"/>
      <c r="G338" s="125"/>
      <c r="H338" s="125"/>
      <c r="I338" s="125"/>
      <c r="J338" s="126"/>
      <c r="K338" s="24">
        <f t="shared" si="13"/>
        <v>0</v>
      </c>
      <c r="L338" s="20" t="e" cm="1">
        <f t="array" aca="1" ref="L338" ca="1">_xlfn.SINGLE(INDIRECT("Presentation!" &amp; ADDRESS(SUMPRODUCT((Presentation!$B$3:$H$198=C338)*ROW(Presentation!$B$3:$H$198))-_xlfn.SINGLE(ROW(Presentation!$B$3:$H$198))+3,3)))</f>
        <v>#VALUE!</v>
      </c>
      <c r="M338" s="20" t="e">
        <f ca="1">INDIRECT("FinalPrj!" &amp; ADDRESS(SUMPRODUCT((FinalPrj!$B$2:$L$198=C338)*ROW(FinalPrj!$B$2:$L$198))-ROW(FinalPrj!$B$2:$L$198)+2,2))</f>
        <v>#VALUE!</v>
      </c>
      <c r="N338" s="24">
        <f t="shared" ca="1" si="14"/>
        <v>0</v>
      </c>
      <c r="O338" s="25"/>
    </row>
    <row r="339" spans="2:15" s="21" customFormat="1" x14ac:dyDescent="0.25">
      <c r="B339" s="89">
        <v>330</v>
      </c>
      <c r="C339" s="55">
        <v>2101040217</v>
      </c>
      <c r="D339" s="56" t="s">
        <v>1872</v>
      </c>
      <c r="E339" s="57" t="s">
        <v>555</v>
      </c>
      <c r="F339" s="127">
        <v>8</v>
      </c>
      <c r="G339" s="125">
        <v>9</v>
      </c>
      <c r="H339" s="125">
        <v>9</v>
      </c>
      <c r="I339" s="125"/>
      <c r="J339" s="126"/>
      <c r="K339" s="24">
        <f t="shared" si="13"/>
        <v>4.5</v>
      </c>
      <c r="L339" s="20" cm="1">
        <f t="array" aca="1" ref="L339" ca="1">_xlfn.SINGLE(INDIRECT("Presentation!" &amp; ADDRESS(SUMPRODUCT((Presentation!$B$3:$H$198=C339)*ROW(Presentation!$B$3:$H$198))-_xlfn.SINGLE(ROW(Presentation!$B$3:$H$198))+3,3)))</f>
        <v>7.5</v>
      </c>
      <c r="M339" s="20" t="e">
        <f ca="1">INDIRECT("FinalPrj!" &amp; ADDRESS(SUMPRODUCT((FinalPrj!$B$2:$L$198=C339)*ROW(FinalPrj!$B$2:$L$198))-ROW(FinalPrj!$B$2:$L$198)+2,2))</f>
        <v>#VALUE!</v>
      </c>
      <c r="N339" s="24">
        <f t="shared" ca="1" si="14"/>
        <v>0</v>
      </c>
      <c r="O339" s="25"/>
    </row>
    <row r="340" spans="2:15" s="21" customFormat="1" x14ac:dyDescent="0.25">
      <c r="B340" s="89">
        <v>331</v>
      </c>
      <c r="C340" s="55">
        <v>2101060062</v>
      </c>
      <c r="D340" s="56" t="s">
        <v>1351</v>
      </c>
      <c r="E340" s="57" t="s">
        <v>565</v>
      </c>
      <c r="F340" s="127"/>
      <c r="G340" s="125"/>
      <c r="H340" s="125"/>
      <c r="I340" s="125"/>
      <c r="J340" s="126"/>
      <c r="K340" s="24">
        <f t="shared" si="13"/>
        <v>0</v>
      </c>
      <c r="L340" s="20" cm="1">
        <f t="array" aca="1" ref="L340" ca="1">_xlfn.SINGLE(INDIRECT("Presentation!" &amp; ADDRESS(SUMPRODUCT((Presentation!$B$3:$H$198=C340)*ROW(Presentation!$B$3:$H$198))-_xlfn.SINGLE(ROW(Presentation!$B$3:$H$198))+3,3)))</f>
        <v>0</v>
      </c>
      <c r="M340" s="20" t="e">
        <f ca="1">INDIRECT("FinalPrj!" &amp; ADDRESS(SUMPRODUCT((FinalPrj!$B$2:$L$198=C340)*ROW(FinalPrj!$B$2:$L$198))-ROW(FinalPrj!$B$2:$L$198)+2,2))</f>
        <v>#VALUE!</v>
      </c>
      <c r="N340" s="24">
        <f t="shared" ca="1" si="14"/>
        <v>0</v>
      </c>
      <c r="O340" s="25"/>
    </row>
    <row r="341" spans="2:15" s="21" customFormat="1" x14ac:dyDescent="0.25">
      <c r="B341" s="89">
        <v>332</v>
      </c>
      <c r="C341" s="55">
        <v>2101060066</v>
      </c>
      <c r="D341" s="56" t="s">
        <v>1324</v>
      </c>
      <c r="E341" s="57" t="s">
        <v>565</v>
      </c>
      <c r="F341" s="127"/>
      <c r="G341" s="125">
        <v>7.5</v>
      </c>
      <c r="H341" s="125"/>
      <c r="I341" s="125"/>
      <c r="J341" s="126"/>
      <c r="K341" s="24">
        <f t="shared" si="13"/>
        <v>1.9</v>
      </c>
      <c r="L341" s="20" cm="1">
        <f t="array" aca="1" ref="L341" ca="1">_xlfn.SINGLE(INDIRECT("Presentation!" &amp; ADDRESS(SUMPRODUCT((Presentation!$B$3:$H$198=C341)*ROW(Presentation!$B$3:$H$198))-_xlfn.SINGLE(ROW(Presentation!$B$3:$H$198))+3,3)))</f>
        <v>0</v>
      </c>
      <c r="M341" s="20" t="e">
        <f ca="1">INDIRECT("FinalPrj!" &amp; ADDRESS(SUMPRODUCT((FinalPrj!$B$2:$L$198=C341)*ROW(FinalPrj!$B$2:$L$198))-ROW(FinalPrj!$B$2:$L$198)+2,2))</f>
        <v>#VALUE!</v>
      </c>
      <c r="N341" s="24">
        <f t="shared" ca="1" si="14"/>
        <v>0</v>
      </c>
      <c r="O341" s="25"/>
    </row>
    <row r="342" spans="2:15" s="21" customFormat="1" x14ac:dyDescent="0.25">
      <c r="B342" s="89">
        <v>333</v>
      </c>
      <c r="C342" s="55">
        <v>2201040017</v>
      </c>
      <c r="D342" s="56" t="s">
        <v>1876</v>
      </c>
      <c r="E342" s="57" t="s">
        <v>1385</v>
      </c>
      <c r="F342" s="127">
        <v>9</v>
      </c>
      <c r="G342" s="125">
        <v>8</v>
      </c>
      <c r="H342" s="125">
        <v>8</v>
      </c>
      <c r="I342" s="125"/>
      <c r="J342" s="126"/>
      <c r="K342" s="24">
        <f t="shared" si="13"/>
        <v>4</v>
      </c>
      <c r="L342" s="20" cm="1">
        <f t="array" aca="1" ref="L342" ca="1">_xlfn.SINGLE(INDIRECT("Presentation!" &amp; ADDRESS(SUMPRODUCT((Presentation!$B$3:$H$198=C342)*ROW(Presentation!$B$3:$H$198))-_xlfn.SINGLE(ROW(Presentation!$B$3:$H$198))+3,3)))</f>
        <v>6.3</v>
      </c>
      <c r="M342" s="20" t="e">
        <f ca="1">INDIRECT("FinalPrj!" &amp; ADDRESS(SUMPRODUCT((FinalPrj!$B$2:$L$198=C342)*ROW(FinalPrj!$B$2:$L$198))-ROW(FinalPrj!$B$2:$L$198)+2,2))</f>
        <v>#VALUE!</v>
      </c>
      <c r="N342" s="24">
        <f t="shared" ca="1" si="14"/>
        <v>0</v>
      </c>
      <c r="O342" s="25"/>
    </row>
    <row r="343" spans="2:15" s="21" customFormat="1" x14ac:dyDescent="0.25">
      <c r="B343" s="89">
        <v>334</v>
      </c>
      <c r="C343" s="55">
        <v>2201040050</v>
      </c>
      <c r="D343" s="56" t="s">
        <v>1878</v>
      </c>
      <c r="E343" s="57" t="s">
        <v>1385</v>
      </c>
      <c r="F343" s="127">
        <v>9</v>
      </c>
      <c r="G343" s="125">
        <v>7</v>
      </c>
      <c r="H343" s="125">
        <v>8</v>
      </c>
      <c r="I343" s="125">
        <v>8</v>
      </c>
      <c r="J343" s="126"/>
      <c r="K343" s="24">
        <f t="shared" si="13"/>
        <v>5.8</v>
      </c>
      <c r="L343" s="20" cm="1">
        <f t="array" aca="1" ref="L343" ca="1">_xlfn.SINGLE(INDIRECT("Presentation!" &amp; ADDRESS(SUMPRODUCT((Presentation!$B$3:$H$198=C343)*ROW(Presentation!$B$3:$H$198))-_xlfn.SINGLE(ROW(Presentation!$B$3:$H$198))+3,3)))</f>
        <v>6.3</v>
      </c>
      <c r="M343" s="20" t="e">
        <f ca="1">INDIRECT("FinalPrj!" &amp; ADDRESS(SUMPRODUCT((FinalPrj!$B$2:$L$198=C343)*ROW(FinalPrj!$B$2:$L$198))-ROW(FinalPrj!$B$2:$L$198)+2,2))</f>
        <v>#VALUE!</v>
      </c>
      <c r="N343" s="24">
        <f t="shared" ca="1" si="14"/>
        <v>0</v>
      </c>
      <c r="O343" s="25"/>
    </row>
    <row r="344" spans="2:15" s="21" customFormat="1" x14ac:dyDescent="0.25">
      <c r="B344" s="89">
        <v>335</v>
      </c>
      <c r="C344" s="55">
        <v>2201040090</v>
      </c>
      <c r="D344" s="56" t="s">
        <v>1880</v>
      </c>
      <c r="E344" s="57" t="s">
        <v>1385</v>
      </c>
      <c r="F344" s="127">
        <v>8</v>
      </c>
      <c r="G344" s="125">
        <v>8</v>
      </c>
      <c r="H344" s="125">
        <v>8</v>
      </c>
      <c r="I344" s="125"/>
      <c r="J344" s="126"/>
      <c r="K344" s="24">
        <f t="shared" si="13"/>
        <v>4</v>
      </c>
      <c r="L344" s="20" cm="1">
        <f t="array" aca="1" ref="L344" ca="1">_xlfn.SINGLE(INDIRECT("Presentation!" &amp; ADDRESS(SUMPRODUCT((Presentation!$B$3:$H$198=C344)*ROW(Presentation!$B$3:$H$198))-_xlfn.SINGLE(ROW(Presentation!$B$3:$H$198))+3,3)))</f>
        <v>7.5</v>
      </c>
      <c r="M344" s="20" t="e">
        <f ca="1">INDIRECT("FinalPrj!" &amp; ADDRESS(SUMPRODUCT((FinalPrj!$B$2:$L$198=C344)*ROW(FinalPrj!$B$2:$L$198))-ROW(FinalPrj!$B$2:$L$198)+2,2))</f>
        <v>#VALUE!</v>
      </c>
      <c r="N344" s="24">
        <f t="shared" ca="1" si="14"/>
        <v>0</v>
      </c>
      <c r="O344" s="25"/>
    </row>
    <row r="345" spans="2:15" s="21" customFormat="1" x14ac:dyDescent="0.25">
      <c r="B345" s="89">
        <v>336</v>
      </c>
      <c r="C345" s="55">
        <v>2201040096</v>
      </c>
      <c r="D345" s="56" t="s">
        <v>1882</v>
      </c>
      <c r="E345" s="57" t="s">
        <v>1391</v>
      </c>
      <c r="F345" s="127">
        <v>8</v>
      </c>
      <c r="G345" s="125">
        <v>8</v>
      </c>
      <c r="H345" s="125"/>
      <c r="I345" s="125"/>
      <c r="J345" s="126"/>
      <c r="K345" s="24">
        <f t="shared" si="13"/>
        <v>2</v>
      </c>
      <c r="L345" s="20" cm="1">
        <f t="array" aca="1" ref="L345" ca="1">_xlfn.SINGLE(INDIRECT("Presentation!" &amp; ADDRESS(SUMPRODUCT((Presentation!$B$3:$H$198=C345)*ROW(Presentation!$B$3:$H$198))-_xlfn.SINGLE(ROW(Presentation!$B$3:$H$198))+3,3)))</f>
        <v>8.5</v>
      </c>
      <c r="M345" s="20" t="e">
        <f ca="1">INDIRECT("FinalPrj!" &amp; ADDRESS(SUMPRODUCT((FinalPrj!$B$2:$L$198=C345)*ROW(FinalPrj!$B$2:$L$198))-ROW(FinalPrj!$B$2:$L$198)+2,2))</f>
        <v>#VALUE!</v>
      </c>
      <c r="N345" s="24">
        <f t="shared" ca="1" si="14"/>
        <v>0</v>
      </c>
      <c r="O345" s="25"/>
    </row>
    <row r="346" spans="2:15" s="21" customFormat="1" x14ac:dyDescent="0.25">
      <c r="B346" s="89">
        <v>337</v>
      </c>
      <c r="C346" s="55">
        <v>2201040103</v>
      </c>
      <c r="D346" s="56" t="s">
        <v>1884</v>
      </c>
      <c r="E346" s="57" t="s">
        <v>1406</v>
      </c>
      <c r="F346" s="127">
        <v>8</v>
      </c>
      <c r="G346" s="125">
        <v>8</v>
      </c>
      <c r="H346" s="125">
        <v>8</v>
      </c>
      <c r="I346" s="125">
        <v>8</v>
      </c>
      <c r="J346" s="126">
        <v>8</v>
      </c>
      <c r="K346" s="24">
        <f t="shared" si="13"/>
        <v>8</v>
      </c>
      <c r="L346" s="20" cm="1">
        <f t="array" aca="1" ref="L346" ca="1">_xlfn.SINGLE(INDIRECT("Presentation!" &amp; ADDRESS(SUMPRODUCT((Presentation!$B$3:$H$198=C346)*ROW(Presentation!$B$3:$H$198))-_xlfn.SINGLE(ROW(Presentation!$B$3:$H$198))+3,3)))</f>
        <v>7.5</v>
      </c>
      <c r="M346" s="20" t="e">
        <f ca="1">INDIRECT("FinalPrj!" &amp; ADDRESS(SUMPRODUCT((FinalPrj!$B$2:$L$198=C346)*ROW(FinalPrj!$B$2:$L$198))-ROW(FinalPrj!$B$2:$L$198)+2,2))</f>
        <v>#VALUE!</v>
      </c>
      <c r="N346" s="24">
        <f t="shared" ca="1" si="14"/>
        <v>0</v>
      </c>
      <c r="O346" s="25"/>
    </row>
    <row r="347" spans="2:15" s="21" customFormat="1" x14ac:dyDescent="0.25">
      <c r="B347" s="89">
        <v>338</v>
      </c>
      <c r="C347" s="55">
        <v>2201040128</v>
      </c>
      <c r="D347" s="56" t="s">
        <v>1886</v>
      </c>
      <c r="E347" s="57" t="s">
        <v>1395</v>
      </c>
      <c r="F347" s="127">
        <v>9</v>
      </c>
      <c r="G347" s="125"/>
      <c r="H347" s="125"/>
      <c r="I347" s="125"/>
      <c r="J347" s="126"/>
      <c r="K347" s="24">
        <f t="shared" si="13"/>
        <v>0</v>
      </c>
      <c r="L347" s="20" cm="1">
        <f t="array" aca="1" ref="L347" ca="1">_xlfn.SINGLE(INDIRECT("Presentation!" &amp; ADDRESS(SUMPRODUCT((Presentation!$B$3:$H$198=C347)*ROW(Presentation!$B$3:$H$198))-_xlfn.SINGLE(ROW(Presentation!$B$3:$H$198))+3,3)))</f>
        <v>7.1</v>
      </c>
      <c r="M347" s="20" t="e">
        <f ca="1">INDIRECT("FinalPrj!" &amp; ADDRESS(SUMPRODUCT((FinalPrj!$B$2:$L$198=C347)*ROW(FinalPrj!$B$2:$L$198))-ROW(FinalPrj!$B$2:$L$198)+2,2))</f>
        <v>#VALUE!</v>
      </c>
      <c r="N347" s="24">
        <f t="shared" ca="1" si="14"/>
        <v>0</v>
      </c>
      <c r="O347" s="25"/>
    </row>
    <row r="348" spans="2:15" s="21" customFormat="1" x14ac:dyDescent="0.25">
      <c r="B348" s="89">
        <v>339</v>
      </c>
      <c r="C348" s="55">
        <v>2201040133</v>
      </c>
      <c r="D348" s="56" t="s">
        <v>1888</v>
      </c>
      <c r="E348" s="57" t="s">
        <v>1391</v>
      </c>
      <c r="F348" s="127">
        <v>8</v>
      </c>
      <c r="G348" s="125">
        <v>8</v>
      </c>
      <c r="H348" s="125"/>
      <c r="I348" s="125"/>
      <c r="J348" s="126"/>
      <c r="K348" s="24">
        <f t="shared" si="13"/>
        <v>2</v>
      </c>
      <c r="L348" s="20" cm="1">
        <f t="array" aca="1" ref="L348" ca="1">_xlfn.SINGLE(INDIRECT("Presentation!" &amp; ADDRESS(SUMPRODUCT((Presentation!$B$3:$H$198=C348)*ROW(Presentation!$B$3:$H$198))-_xlfn.SINGLE(ROW(Presentation!$B$3:$H$198))+3,3)))</f>
        <v>8.5</v>
      </c>
      <c r="M348" s="20" t="e">
        <f ca="1">INDIRECT("FinalPrj!" &amp; ADDRESS(SUMPRODUCT((FinalPrj!$B$2:$L$198=C348)*ROW(FinalPrj!$B$2:$L$198))-ROW(FinalPrj!$B$2:$L$198)+2,2))</f>
        <v>#VALUE!</v>
      </c>
      <c r="N348" s="24">
        <f t="shared" ca="1" si="14"/>
        <v>0</v>
      </c>
      <c r="O348" s="25"/>
    </row>
    <row r="349" spans="2:15" s="21" customFormat="1" x14ac:dyDescent="0.25">
      <c r="B349" s="89">
        <v>340</v>
      </c>
      <c r="C349" s="55">
        <v>2201040158</v>
      </c>
      <c r="D349" s="56" t="s">
        <v>1890</v>
      </c>
      <c r="E349" s="57" t="s">
        <v>1406</v>
      </c>
      <c r="F349" s="127">
        <v>9</v>
      </c>
      <c r="G349" s="125">
        <v>9</v>
      </c>
      <c r="H349" s="125">
        <v>8</v>
      </c>
      <c r="I349" s="125">
        <v>8</v>
      </c>
      <c r="J349" s="126">
        <v>8</v>
      </c>
      <c r="K349" s="24">
        <f t="shared" si="13"/>
        <v>8.3000000000000007</v>
      </c>
      <c r="L349" s="20" cm="1">
        <f t="array" aca="1" ref="L349" ca="1">_xlfn.SINGLE(INDIRECT("Presentation!" &amp; ADDRESS(SUMPRODUCT((Presentation!$B$3:$H$198=C349)*ROW(Presentation!$B$3:$H$198))-_xlfn.SINGLE(ROW(Presentation!$B$3:$H$198))+3,3)))</f>
        <v>7.5</v>
      </c>
      <c r="M349" s="20" t="e">
        <f ca="1">INDIRECT("FinalPrj!" &amp; ADDRESS(SUMPRODUCT((FinalPrj!$B$2:$L$198=C349)*ROW(FinalPrj!$B$2:$L$198))-ROW(FinalPrj!$B$2:$L$198)+2,2))</f>
        <v>#VALUE!</v>
      </c>
      <c r="N349" s="24">
        <f t="shared" ca="1" si="14"/>
        <v>0</v>
      </c>
      <c r="O349" s="25"/>
    </row>
    <row r="350" spans="2:15" s="21" customFormat="1" x14ac:dyDescent="0.25">
      <c r="B350" s="89">
        <v>341</v>
      </c>
      <c r="C350" s="55">
        <v>2201040162</v>
      </c>
      <c r="D350" s="56" t="s">
        <v>1892</v>
      </c>
      <c r="E350" s="57" t="s">
        <v>1406</v>
      </c>
      <c r="F350" s="127">
        <v>8</v>
      </c>
      <c r="G350" s="125">
        <v>8</v>
      </c>
      <c r="H350" s="125"/>
      <c r="I350" s="125"/>
      <c r="J350" s="126"/>
      <c r="K350" s="24">
        <f t="shared" si="13"/>
        <v>2</v>
      </c>
      <c r="L350" s="20" cm="1">
        <f t="array" aca="1" ref="L350" ca="1">_xlfn.SINGLE(INDIRECT("Presentation!" &amp; ADDRESS(SUMPRODUCT((Presentation!$B$3:$H$198=C350)*ROW(Presentation!$B$3:$H$198))-_xlfn.SINGLE(ROW(Presentation!$B$3:$H$198))+3,3)))</f>
        <v>8.1999999999999993</v>
      </c>
      <c r="M350" s="20" t="e">
        <f ca="1">INDIRECT("FinalPrj!" &amp; ADDRESS(SUMPRODUCT((FinalPrj!$B$2:$L$198=C350)*ROW(FinalPrj!$B$2:$L$198))-ROW(FinalPrj!$B$2:$L$198)+2,2))</f>
        <v>#VALUE!</v>
      </c>
      <c r="N350" s="24">
        <f t="shared" ca="1" si="14"/>
        <v>0</v>
      </c>
      <c r="O350" s="25"/>
    </row>
    <row r="351" spans="2:15" s="21" customFormat="1" x14ac:dyDescent="0.25">
      <c r="B351" s="89">
        <v>342</v>
      </c>
      <c r="C351" s="55">
        <v>2201040165</v>
      </c>
      <c r="D351" s="56" t="s">
        <v>1894</v>
      </c>
      <c r="E351" s="57" t="s">
        <v>1388</v>
      </c>
      <c r="F351" s="127">
        <v>8</v>
      </c>
      <c r="G351" s="125">
        <v>7</v>
      </c>
      <c r="H351" s="125">
        <v>9</v>
      </c>
      <c r="I351" s="125"/>
      <c r="J351" s="126"/>
      <c r="K351" s="24">
        <f t="shared" si="13"/>
        <v>4</v>
      </c>
      <c r="L351" s="20" cm="1">
        <f t="array" aca="1" ref="L351" ca="1">_xlfn.SINGLE(INDIRECT("Presentation!" &amp; ADDRESS(SUMPRODUCT((Presentation!$B$3:$H$198=C351)*ROW(Presentation!$B$3:$H$198))-_xlfn.SINGLE(ROW(Presentation!$B$3:$H$198))+3,3)))</f>
        <v>6.6</v>
      </c>
      <c r="M351" s="20" t="e">
        <f ca="1">INDIRECT("FinalPrj!" &amp; ADDRESS(SUMPRODUCT((FinalPrj!$B$2:$L$198=C351)*ROW(FinalPrj!$B$2:$L$198))-ROW(FinalPrj!$B$2:$L$198)+2,2))</f>
        <v>#VALUE!</v>
      </c>
      <c r="N351" s="24">
        <f t="shared" ca="1" si="14"/>
        <v>0</v>
      </c>
      <c r="O351" s="25"/>
    </row>
    <row r="352" spans="2:15" s="21" customFormat="1" x14ac:dyDescent="0.25">
      <c r="B352" s="89">
        <v>343</v>
      </c>
      <c r="C352" s="55">
        <v>2201040168</v>
      </c>
      <c r="D352" s="56" t="s">
        <v>1896</v>
      </c>
      <c r="E352" s="57" t="s">
        <v>1388</v>
      </c>
      <c r="F352" s="127">
        <v>8</v>
      </c>
      <c r="G352" s="125">
        <v>8</v>
      </c>
      <c r="H352" s="125"/>
      <c r="I352" s="125"/>
      <c r="J352" s="126"/>
      <c r="K352" s="24">
        <f t="shared" si="13"/>
        <v>2</v>
      </c>
      <c r="L352" s="20" cm="1">
        <f t="array" aca="1" ref="L352" ca="1">_xlfn.SINGLE(INDIRECT("Presentation!" &amp; ADDRESS(SUMPRODUCT((Presentation!$B$3:$H$198=C352)*ROW(Presentation!$B$3:$H$198))-_xlfn.SINGLE(ROW(Presentation!$B$3:$H$198))+3,3)))</f>
        <v>7.6</v>
      </c>
      <c r="M352" s="20" t="e">
        <f ca="1">INDIRECT("FinalPrj!" &amp; ADDRESS(SUMPRODUCT((FinalPrj!$B$2:$L$198=C352)*ROW(FinalPrj!$B$2:$L$198))-ROW(FinalPrj!$B$2:$L$198)+2,2))</f>
        <v>#VALUE!</v>
      </c>
      <c r="N352" s="24">
        <f t="shared" ca="1" si="14"/>
        <v>0</v>
      </c>
      <c r="O352" s="25"/>
    </row>
    <row r="353" spans="2:15" s="21" customFormat="1" x14ac:dyDescent="0.25">
      <c r="B353" s="89">
        <v>344</v>
      </c>
      <c r="C353" s="55">
        <v>2201040177</v>
      </c>
      <c r="D353" s="56" t="s">
        <v>1898</v>
      </c>
      <c r="E353" s="57" t="s">
        <v>1406</v>
      </c>
      <c r="F353" s="127"/>
      <c r="G353" s="125">
        <v>8.5</v>
      </c>
      <c r="H353" s="125"/>
      <c r="I353" s="125"/>
      <c r="J353" s="126"/>
      <c r="K353" s="24">
        <f t="shared" si="13"/>
        <v>2.1</v>
      </c>
      <c r="L353" s="20" t="e" cm="1">
        <f t="array" aca="1" ref="L353" ca="1">_xlfn.SINGLE(INDIRECT("Presentation!" &amp; ADDRESS(SUMPRODUCT((Presentation!$B$3:$H$198=C353)*ROW(Presentation!$B$3:$H$198))-_xlfn.SINGLE(ROW(Presentation!$B$3:$H$198))+3,3)))</f>
        <v>#VALUE!</v>
      </c>
      <c r="M353" s="20" t="e">
        <f ca="1">INDIRECT("FinalPrj!" &amp; ADDRESS(SUMPRODUCT((FinalPrj!$B$2:$L$198=C353)*ROW(FinalPrj!$B$2:$L$198))-ROW(FinalPrj!$B$2:$L$198)+2,2))</f>
        <v>#VALUE!</v>
      </c>
      <c r="N353" s="24">
        <f t="shared" ca="1" si="14"/>
        <v>0</v>
      </c>
      <c r="O353" s="25"/>
    </row>
    <row r="354" spans="2:15" s="21" customFormat="1" x14ac:dyDescent="0.25">
      <c r="B354" s="89">
        <v>345</v>
      </c>
      <c r="C354" s="55">
        <v>2201040182</v>
      </c>
      <c r="D354" s="56" t="s">
        <v>1405</v>
      </c>
      <c r="E354" s="57" t="s">
        <v>1388</v>
      </c>
      <c r="F354" s="127">
        <v>9</v>
      </c>
      <c r="G354" s="125">
        <v>8</v>
      </c>
      <c r="H354" s="125">
        <v>8</v>
      </c>
      <c r="I354" s="125"/>
      <c r="J354" s="126"/>
      <c r="K354" s="24">
        <f t="shared" si="13"/>
        <v>4</v>
      </c>
      <c r="L354" s="20" cm="1">
        <f t="array" aca="1" ref="L354" ca="1">_xlfn.SINGLE(INDIRECT("Presentation!" &amp; ADDRESS(SUMPRODUCT((Presentation!$B$3:$H$198=C354)*ROW(Presentation!$B$3:$H$198))-_xlfn.SINGLE(ROW(Presentation!$B$3:$H$198))+3,3)))</f>
        <v>6.6</v>
      </c>
      <c r="M354" s="20" t="e">
        <f ca="1">INDIRECT("FinalPrj!" &amp; ADDRESS(SUMPRODUCT((FinalPrj!$B$2:$L$198=C354)*ROW(FinalPrj!$B$2:$L$198))-ROW(FinalPrj!$B$2:$L$198)+2,2))</f>
        <v>#VALUE!</v>
      </c>
      <c r="N354" s="24">
        <f t="shared" ca="1" si="14"/>
        <v>0</v>
      </c>
      <c r="O354" s="25"/>
    </row>
    <row r="355" spans="2:15" s="21" customFormat="1" x14ac:dyDescent="0.25">
      <c r="B355" s="89">
        <v>346</v>
      </c>
      <c r="C355" s="55">
        <v>2201040183</v>
      </c>
      <c r="D355" s="56" t="s">
        <v>1901</v>
      </c>
      <c r="E355" s="57" t="s">
        <v>1406</v>
      </c>
      <c r="F355" s="127"/>
      <c r="G355" s="125">
        <v>7</v>
      </c>
      <c r="H355" s="125"/>
      <c r="I355" s="125"/>
      <c r="J355" s="126"/>
      <c r="K355" s="24">
        <f t="shared" si="13"/>
        <v>1.8</v>
      </c>
      <c r="L355" s="20" cm="1">
        <f t="array" aca="1" ref="L355" ca="1">_xlfn.SINGLE(INDIRECT("Presentation!" &amp; ADDRESS(SUMPRODUCT((Presentation!$B$3:$H$198=C355)*ROW(Presentation!$B$3:$H$198))-_xlfn.SINGLE(ROW(Presentation!$B$3:$H$198))+3,3)))</f>
        <v>7.5</v>
      </c>
      <c r="M355" s="20" t="e">
        <f ca="1">INDIRECT("FinalPrj!" &amp; ADDRESS(SUMPRODUCT((FinalPrj!$B$2:$L$198=C355)*ROW(FinalPrj!$B$2:$L$198))-ROW(FinalPrj!$B$2:$L$198)+2,2))</f>
        <v>#VALUE!</v>
      </c>
      <c r="N355" s="24">
        <f t="shared" ca="1" si="14"/>
        <v>0</v>
      </c>
      <c r="O355" s="25"/>
    </row>
    <row r="356" spans="2:15" s="21" customFormat="1" x14ac:dyDescent="0.25">
      <c r="B356" s="89">
        <v>347</v>
      </c>
      <c r="C356" s="55">
        <v>2201040193</v>
      </c>
      <c r="D356" s="56" t="s">
        <v>1903</v>
      </c>
      <c r="E356" s="57" t="s">
        <v>1388</v>
      </c>
      <c r="F356" s="127">
        <v>8</v>
      </c>
      <c r="G356" s="125">
        <v>8</v>
      </c>
      <c r="H356" s="125">
        <v>8</v>
      </c>
      <c r="I356" s="125">
        <v>8</v>
      </c>
      <c r="J356" s="126"/>
      <c r="K356" s="24">
        <f t="shared" si="13"/>
        <v>6</v>
      </c>
      <c r="L356" s="20" cm="1">
        <f t="array" aca="1" ref="L356" ca="1">_xlfn.SINGLE(INDIRECT("Presentation!" &amp; ADDRESS(SUMPRODUCT((Presentation!$B$3:$H$198=C356)*ROW(Presentation!$B$3:$H$198))-_xlfn.SINGLE(ROW(Presentation!$B$3:$H$198))+3,3)))</f>
        <v>6.6</v>
      </c>
      <c r="M356" s="20" t="e">
        <f ca="1">INDIRECT("FinalPrj!" &amp; ADDRESS(SUMPRODUCT((FinalPrj!$B$2:$L$198=C356)*ROW(FinalPrj!$B$2:$L$198))-ROW(FinalPrj!$B$2:$L$198)+2,2))</f>
        <v>#VALUE!</v>
      </c>
      <c r="N356" s="24">
        <f t="shared" ca="1" si="14"/>
        <v>0</v>
      </c>
      <c r="O356" s="25"/>
    </row>
    <row r="357" spans="2:15" s="21" customFormat="1" x14ac:dyDescent="0.25">
      <c r="B357" s="89">
        <v>348</v>
      </c>
      <c r="C357" s="55">
        <v>2201040198</v>
      </c>
      <c r="D357" s="56" t="s">
        <v>1905</v>
      </c>
      <c r="E357" s="57" t="s">
        <v>1406</v>
      </c>
      <c r="F357" s="127">
        <v>8</v>
      </c>
      <c r="G357" s="125">
        <v>8</v>
      </c>
      <c r="H357" s="125">
        <v>8</v>
      </c>
      <c r="I357" s="125">
        <v>8</v>
      </c>
      <c r="J357" s="126">
        <v>8</v>
      </c>
      <c r="K357" s="24">
        <f t="shared" si="13"/>
        <v>8</v>
      </c>
      <c r="L357" s="20" cm="1">
        <f t="array" aca="1" ref="L357" ca="1">_xlfn.SINGLE(INDIRECT("Presentation!" &amp; ADDRESS(SUMPRODUCT((Presentation!$B$3:$H$198=C357)*ROW(Presentation!$B$3:$H$198))-_xlfn.SINGLE(ROW(Presentation!$B$3:$H$198))+3,3)))</f>
        <v>8.1999999999999993</v>
      </c>
      <c r="M357" s="20" t="e">
        <f ca="1">INDIRECT("FinalPrj!" &amp; ADDRESS(SUMPRODUCT((FinalPrj!$B$2:$L$198=C357)*ROW(FinalPrj!$B$2:$L$198))-ROW(FinalPrj!$B$2:$L$198)+2,2))</f>
        <v>#VALUE!</v>
      </c>
      <c r="N357" s="24">
        <f t="shared" ca="1" si="14"/>
        <v>0</v>
      </c>
      <c r="O357" s="25"/>
    </row>
    <row r="358" spans="2:15" s="21" customFormat="1" x14ac:dyDescent="0.25">
      <c r="B358" s="89">
        <v>349</v>
      </c>
      <c r="C358" s="55">
        <v>2201040199</v>
      </c>
      <c r="D358" s="56" t="s">
        <v>1907</v>
      </c>
      <c r="E358" s="57" t="s">
        <v>1406</v>
      </c>
      <c r="F358" s="127">
        <v>10</v>
      </c>
      <c r="G358" s="125">
        <v>9</v>
      </c>
      <c r="H358" s="125">
        <v>9</v>
      </c>
      <c r="I358" s="125">
        <v>8</v>
      </c>
      <c r="J358" s="126">
        <v>8</v>
      </c>
      <c r="K358" s="24">
        <f t="shared" si="13"/>
        <v>8.5</v>
      </c>
      <c r="L358" s="20" cm="1">
        <f t="array" aca="1" ref="L358" ca="1">_xlfn.SINGLE(INDIRECT("Presentation!" &amp; ADDRESS(SUMPRODUCT((Presentation!$B$3:$H$198=C358)*ROW(Presentation!$B$3:$H$198))-_xlfn.SINGLE(ROW(Presentation!$B$3:$H$198))+3,3)))</f>
        <v>8.1999999999999993</v>
      </c>
      <c r="M358" s="20" t="e">
        <f ca="1">INDIRECT("FinalPrj!" &amp; ADDRESS(SUMPRODUCT((FinalPrj!$B$2:$L$198=C358)*ROW(FinalPrj!$B$2:$L$198))-ROW(FinalPrj!$B$2:$L$198)+2,2))</f>
        <v>#VALUE!</v>
      </c>
      <c r="N358" s="24">
        <f t="shared" ca="1" si="14"/>
        <v>0</v>
      </c>
      <c r="O358" s="25"/>
    </row>
    <row r="359" spans="2:15" s="21" customFormat="1" x14ac:dyDescent="0.25">
      <c r="B359" s="89">
        <v>350</v>
      </c>
      <c r="C359" s="55">
        <v>2201040203</v>
      </c>
      <c r="D359" s="56" t="s">
        <v>179</v>
      </c>
      <c r="E359" s="57" t="s">
        <v>1406</v>
      </c>
      <c r="F359" s="127"/>
      <c r="G359" s="125">
        <v>8.5</v>
      </c>
      <c r="H359" s="125"/>
      <c r="I359" s="125"/>
      <c r="J359" s="126"/>
      <c r="K359" s="24">
        <f t="shared" si="13"/>
        <v>2.1</v>
      </c>
      <c r="L359" s="20" t="e" cm="1">
        <f t="array" aca="1" ref="L359" ca="1">_xlfn.SINGLE(INDIRECT("Presentation!" &amp; ADDRESS(SUMPRODUCT((Presentation!$B$3:$H$198=C359)*ROW(Presentation!$B$3:$H$198))-_xlfn.SINGLE(ROW(Presentation!$B$3:$H$198))+3,3)))</f>
        <v>#VALUE!</v>
      </c>
      <c r="M359" s="20" t="e">
        <f ca="1">INDIRECT("FinalPrj!" &amp; ADDRESS(SUMPRODUCT((FinalPrj!$B$2:$L$198=C359)*ROW(FinalPrj!$B$2:$L$198))-ROW(FinalPrj!$B$2:$L$198)+2,2))</f>
        <v>#VALUE!</v>
      </c>
      <c r="N359" s="24">
        <f t="shared" ca="1" si="14"/>
        <v>0</v>
      </c>
      <c r="O359" s="25"/>
    </row>
    <row r="360" spans="2:15" s="21" customFormat="1" x14ac:dyDescent="0.25">
      <c r="B360" s="89">
        <v>351</v>
      </c>
      <c r="C360" s="55">
        <v>2201060012</v>
      </c>
      <c r="D360" s="56" t="s">
        <v>1910</v>
      </c>
      <c r="E360" s="57" t="s">
        <v>1382</v>
      </c>
      <c r="F360" s="127"/>
      <c r="G360" s="125">
        <v>8</v>
      </c>
      <c r="H360" s="125"/>
      <c r="I360" s="125"/>
      <c r="J360" s="126"/>
      <c r="K360" s="24">
        <f t="shared" si="13"/>
        <v>2</v>
      </c>
      <c r="L360" s="20" cm="1">
        <f t="array" aca="1" ref="L360" ca="1">_xlfn.SINGLE(INDIRECT("Presentation!" &amp; ADDRESS(SUMPRODUCT((Presentation!$B$3:$H$198=C360)*ROW(Presentation!$B$3:$H$198))-_xlfn.SINGLE(ROW(Presentation!$B$3:$H$198))+3,3)))</f>
        <v>8.4</v>
      </c>
      <c r="M360" s="20" t="e">
        <f ca="1">INDIRECT("FinalPrj!" &amp; ADDRESS(SUMPRODUCT((FinalPrj!$B$2:$L$198=C360)*ROW(FinalPrj!$B$2:$L$198))-ROW(FinalPrj!$B$2:$L$198)+2,2))</f>
        <v>#VALUE!</v>
      </c>
      <c r="N360" s="24">
        <f t="shared" ca="1" si="14"/>
        <v>0</v>
      </c>
      <c r="O360" s="25"/>
    </row>
    <row r="361" spans="2:15" s="21" customFormat="1" x14ac:dyDescent="0.25">
      <c r="B361" s="89">
        <v>352</v>
      </c>
      <c r="C361" s="55">
        <v>2201060030</v>
      </c>
      <c r="D361" s="56" t="s">
        <v>1394</v>
      </c>
      <c r="E361" s="57" t="s">
        <v>1409</v>
      </c>
      <c r="F361" s="127"/>
      <c r="G361" s="125">
        <v>8</v>
      </c>
      <c r="H361" s="125">
        <v>9</v>
      </c>
      <c r="I361" s="125"/>
      <c r="J361" s="126"/>
      <c r="K361" s="24">
        <f t="shared" si="13"/>
        <v>4.3</v>
      </c>
      <c r="L361" s="20" cm="1">
        <f t="array" aca="1" ref="L361" ca="1">_xlfn.SINGLE(INDIRECT("Presentation!" &amp; ADDRESS(SUMPRODUCT((Presentation!$B$3:$H$198=C361)*ROW(Presentation!$B$3:$H$198))-_xlfn.SINGLE(ROW(Presentation!$B$3:$H$198))+3,3)))</f>
        <v>5.9</v>
      </c>
      <c r="M361" s="20" t="e">
        <f ca="1">INDIRECT("FinalPrj!" &amp; ADDRESS(SUMPRODUCT((FinalPrj!$B$2:$L$198=C361)*ROW(FinalPrj!$B$2:$L$198))-ROW(FinalPrj!$B$2:$L$198)+2,2))</f>
        <v>#VALUE!</v>
      </c>
      <c r="N361" s="24">
        <f t="shared" ca="1" si="14"/>
        <v>0</v>
      </c>
      <c r="O361" s="25"/>
    </row>
    <row r="362" spans="2:15" s="21" customFormat="1" x14ac:dyDescent="0.25">
      <c r="B362" s="89">
        <v>353</v>
      </c>
      <c r="C362" s="55">
        <v>2201060039</v>
      </c>
      <c r="D362" s="56" t="s">
        <v>1913</v>
      </c>
      <c r="E362" s="57" t="s">
        <v>1642</v>
      </c>
      <c r="F362" s="127">
        <v>8</v>
      </c>
      <c r="G362" s="125">
        <v>8.5</v>
      </c>
      <c r="H362" s="125"/>
      <c r="I362" s="125"/>
      <c r="J362" s="126"/>
      <c r="K362" s="24">
        <f t="shared" si="13"/>
        <v>2.1</v>
      </c>
      <c r="L362" s="20" cm="1">
        <f t="array" aca="1" ref="L362" ca="1">_xlfn.SINGLE(INDIRECT("Presentation!" &amp; ADDRESS(SUMPRODUCT((Presentation!$B$3:$H$198=C362)*ROW(Presentation!$B$3:$H$198))-_xlfn.SINGLE(ROW(Presentation!$B$3:$H$198))+3,3)))</f>
        <v>8.5</v>
      </c>
      <c r="M362" s="20" t="e">
        <f ca="1">INDIRECT("FinalPrj!" &amp; ADDRESS(SUMPRODUCT((FinalPrj!$B$2:$L$198=C362)*ROW(FinalPrj!$B$2:$L$198))-ROW(FinalPrj!$B$2:$L$198)+2,2))</f>
        <v>#VALUE!</v>
      </c>
      <c r="N362" s="24">
        <f t="shared" ca="1" si="14"/>
        <v>0</v>
      </c>
      <c r="O362" s="25"/>
    </row>
    <row r="363" spans="2:15" s="21" customFormat="1" x14ac:dyDescent="0.25">
      <c r="B363" s="89">
        <v>354</v>
      </c>
      <c r="C363" s="55">
        <v>2201060046</v>
      </c>
      <c r="D363" s="56" t="s">
        <v>1915</v>
      </c>
      <c r="E363" s="57" t="s">
        <v>1409</v>
      </c>
      <c r="F363" s="127">
        <v>8</v>
      </c>
      <c r="G363" s="125">
        <v>9</v>
      </c>
      <c r="H363" s="125">
        <v>9</v>
      </c>
      <c r="I363" s="125">
        <v>10</v>
      </c>
      <c r="J363" s="126"/>
      <c r="K363" s="24">
        <f t="shared" si="13"/>
        <v>7</v>
      </c>
      <c r="L363" s="20" cm="1">
        <f t="array" aca="1" ref="L363" ca="1">_xlfn.SINGLE(INDIRECT("Presentation!" &amp; ADDRESS(SUMPRODUCT((Presentation!$B$3:$H$198=C363)*ROW(Presentation!$B$3:$H$198))-_xlfn.SINGLE(ROW(Presentation!$B$3:$H$198))+3,3)))</f>
        <v>5.9</v>
      </c>
      <c r="M363" s="20" t="e">
        <f ca="1">INDIRECT("FinalPrj!" &amp; ADDRESS(SUMPRODUCT((FinalPrj!$B$2:$L$198=C363)*ROW(FinalPrj!$B$2:$L$198))-ROW(FinalPrj!$B$2:$L$198)+2,2))</f>
        <v>#VALUE!</v>
      </c>
      <c r="N363" s="24">
        <f t="shared" ca="1" si="14"/>
        <v>0</v>
      </c>
      <c r="O363" s="25"/>
    </row>
    <row r="364" spans="2:15" s="21" customFormat="1" x14ac:dyDescent="0.25">
      <c r="B364" s="89">
        <v>355</v>
      </c>
      <c r="C364" s="55">
        <v>2201060052</v>
      </c>
      <c r="D364" s="56" t="s">
        <v>1917</v>
      </c>
      <c r="E364" s="57" t="s">
        <v>1382</v>
      </c>
      <c r="F364" s="127">
        <v>8</v>
      </c>
      <c r="G364" s="125">
        <v>8</v>
      </c>
      <c r="H364" s="125">
        <v>8</v>
      </c>
      <c r="I364" s="125">
        <v>8</v>
      </c>
      <c r="J364" s="126">
        <v>8</v>
      </c>
      <c r="K364" s="24">
        <f t="shared" ref="K364:K368" si="15">ROUND((G364+H364+I364+J364)/4,1)</f>
        <v>8</v>
      </c>
      <c r="L364" s="20" cm="1">
        <f t="array" aca="1" ref="L364" ca="1">_xlfn.SINGLE(INDIRECT("Presentation!" &amp; ADDRESS(SUMPRODUCT((Presentation!$B$3:$H$198=C364)*ROW(Presentation!$B$3:$H$198))-_xlfn.SINGLE(ROW(Presentation!$B$3:$H$198))+3,3)))</f>
        <v>8.4</v>
      </c>
      <c r="M364" s="20" t="e">
        <f ca="1">INDIRECT("FinalPrj!" &amp; ADDRESS(SUMPRODUCT((FinalPrj!$B$2:$L$198=C364)*ROW(FinalPrj!$B$2:$L$198))-ROW(FinalPrj!$B$2:$L$198)+2,2))</f>
        <v>#VALUE!</v>
      </c>
      <c r="N364" s="24">
        <f t="shared" ref="N364:N368" ca="1" si="16">IF(ISNUMBER(ROUND((L364*2+M364*4)/6,1)),ROUND((L364*2+M364*4)/6+$Q$9,1),0)</f>
        <v>0</v>
      </c>
      <c r="O364" s="25"/>
    </row>
    <row r="365" spans="2:15" s="21" customFormat="1" x14ac:dyDescent="0.25">
      <c r="B365" s="89">
        <v>356</v>
      </c>
      <c r="C365" s="55">
        <v>2201060061</v>
      </c>
      <c r="D365" s="56" t="s">
        <v>177</v>
      </c>
      <c r="E365" s="57" t="s">
        <v>1642</v>
      </c>
      <c r="F365" s="127">
        <v>8</v>
      </c>
      <c r="G365" s="125">
        <v>8</v>
      </c>
      <c r="H365" s="125">
        <v>8.5</v>
      </c>
      <c r="I365" s="125"/>
      <c r="J365" s="126"/>
      <c r="K365" s="24">
        <f t="shared" si="15"/>
        <v>4.0999999999999996</v>
      </c>
      <c r="L365" s="20" cm="1">
        <f t="array" aca="1" ref="L365" ca="1">_xlfn.SINGLE(INDIRECT("Presentation!" &amp; ADDRESS(SUMPRODUCT((Presentation!$B$3:$H$198=C365)*ROW(Presentation!$B$3:$H$198))-_xlfn.SINGLE(ROW(Presentation!$B$3:$H$198))+3,3)))</f>
        <v>8.5</v>
      </c>
      <c r="M365" s="20" t="e">
        <f ca="1">INDIRECT("FinalPrj!" &amp; ADDRESS(SUMPRODUCT((FinalPrj!$B$2:$L$198=C365)*ROW(FinalPrj!$B$2:$L$198))-ROW(FinalPrj!$B$2:$L$198)+2,2))</f>
        <v>#VALUE!</v>
      </c>
      <c r="N365" s="24">
        <f t="shared" ca="1" si="16"/>
        <v>0</v>
      </c>
      <c r="O365" s="25"/>
    </row>
    <row r="366" spans="2:15" s="21" customFormat="1" x14ac:dyDescent="0.25">
      <c r="B366" s="89">
        <v>357</v>
      </c>
      <c r="C366" s="55">
        <v>2201060067</v>
      </c>
      <c r="D366" s="56" t="s">
        <v>1920</v>
      </c>
      <c r="E366" s="57" t="s">
        <v>1409</v>
      </c>
      <c r="F366" s="127"/>
      <c r="G366" s="125">
        <v>9</v>
      </c>
      <c r="H366" s="125"/>
      <c r="I366" s="125"/>
      <c r="J366" s="126"/>
      <c r="K366" s="24">
        <f t="shared" si="15"/>
        <v>2.2999999999999998</v>
      </c>
      <c r="L366" s="20" cm="1">
        <f t="array" aca="1" ref="L366" ca="1">_xlfn.SINGLE(INDIRECT("Presentation!" &amp; ADDRESS(SUMPRODUCT((Presentation!$B$3:$H$198=C366)*ROW(Presentation!$B$3:$H$198))-_xlfn.SINGLE(ROW(Presentation!$B$3:$H$198))+3,3)))</f>
        <v>0</v>
      </c>
      <c r="M366" s="20" t="e">
        <f ca="1">INDIRECT("FinalPrj!" &amp; ADDRESS(SUMPRODUCT((FinalPrj!$B$2:$L$198=C366)*ROW(FinalPrj!$B$2:$L$198))-ROW(FinalPrj!$B$2:$L$198)+2,2))</f>
        <v>#VALUE!</v>
      </c>
      <c r="N366" s="24">
        <f t="shared" ca="1" si="16"/>
        <v>0</v>
      </c>
      <c r="O366" s="25"/>
    </row>
    <row r="367" spans="2:15" s="21" customFormat="1" x14ac:dyDescent="0.25">
      <c r="B367" s="89">
        <v>358</v>
      </c>
      <c r="C367" s="55">
        <v>2301040031</v>
      </c>
      <c r="D367" s="56" t="s">
        <v>1922</v>
      </c>
      <c r="E367" s="57" t="s">
        <v>1385</v>
      </c>
      <c r="F367" s="127"/>
      <c r="G367" s="125"/>
      <c r="H367" s="125"/>
      <c r="I367" s="125"/>
      <c r="J367" s="126"/>
      <c r="K367" s="24">
        <f t="shared" si="15"/>
        <v>0</v>
      </c>
      <c r="L367" s="20" cm="1">
        <f t="array" aca="1" ref="L367" ca="1">_xlfn.SINGLE(INDIRECT("Presentation!" &amp; ADDRESS(SUMPRODUCT((Presentation!$B$3:$H$198=C367)*ROW(Presentation!$B$3:$H$198))-_xlfn.SINGLE(ROW(Presentation!$B$3:$H$198))+3,3)))</f>
        <v>0</v>
      </c>
      <c r="M367" s="20" t="e">
        <f ca="1">INDIRECT("FinalPrj!" &amp; ADDRESS(SUMPRODUCT((FinalPrj!$B$2:$L$198=C367)*ROW(FinalPrj!$B$2:$L$198))-ROW(FinalPrj!$B$2:$L$198)+2,2))</f>
        <v>#VALUE!</v>
      </c>
      <c r="N367" s="24">
        <f t="shared" ca="1" si="16"/>
        <v>0</v>
      </c>
      <c r="O367" s="25"/>
    </row>
    <row r="368" spans="2:15" s="21" customFormat="1" ht="13" thickBot="1" x14ac:dyDescent="0.3">
      <c r="B368" s="89">
        <v>359</v>
      </c>
      <c r="C368" s="55">
        <v>2301040107</v>
      </c>
      <c r="D368" s="56" t="s">
        <v>1924</v>
      </c>
      <c r="E368" s="57" t="s">
        <v>1385</v>
      </c>
      <c r="F368" s="132"/>
      <c r="G368" s="133">
        <v>8</v>
      </c>
      <c r="H368" s="133"/>
      <c r="I368" s="133"/>
      <c r="J368" s="134"/>
      <c r="K368" s="24">
        <f t="shared" si="15"/>
        <v>2</v>
      </c>
      <c r="L368" s="20" cm="1">
        <f t="array" aca="1" ref="L368" ca="1">_xlfn.SINGLE(INDIRECT("Presentation!" &amp; ADDRESS(SUMPRODUCT((Presentation!$B$3:$H$198=C368)*ROW(Presentation!$B$3:$H$198))-_xlfn.SINGLE(ROW(Presentation!$B$3:$H$198))+3,3)))</f>
        <v>7.5</v>
      </c>
      <c r="M368" s="20" t="e">
        <f ca="1">INDIRECT("FinalPrj!" &amp; ADDRESS(SUMPRODUCT((FinalPrj!$B$2:$L$198=C368)*ROW(FinalPrj!$B$2:$L$198))-ROW(FinalPrj!$B$2:$L$198)+2,2))</f>
        <v>#VALUE!</v>
      </c>
      <c r="N368" s="24">
        <f t="shared" ca="1" si="16"/>
        <v>0</v>
      </c>
      <c r="O368" s="25"/>
    </row>
    <row r="369" spans="1:15" s="21" customFormat="1" x14ac:dyDescent="0.25">
      <c r="A369" s="82"/>
      <c r="B369" s="15"/>
      <c r="C369" s="55"/>
      <c r="D369" s="56"/>
      <c r="E369" s="57"/>
      <c r="F369" s="32"/>
      <c r="G369" s="18"/>
      <c r="H369" s="18"/>
      <c r="I369" s="18"/>
      <c r="J369" s="41"/>
      <c r="K369" s="20"/>
      <c r="L369" s="20"/>
      <c r="M369" s="20"/>
      <c r="N369" s="24"/>
      <c r="O369" s="25"/>
    </row>
    <row r="370" spans="1:15" ht="13" thickBot="1" x14ac:dyDescent="0.3">
      <c r="B370" s="6"/>
      <c r="C370" s="7"/>
      <c r="D370" s="8"/>
      <c r="E370" s="9"/>
      <c r="F370" s="9"/>
      <c r="G370" s="9"/>
      <c r="H370" s="9"/>
      <c r="I370" s="9"/>
      <c r="J370" s="9"/>
      <c r="K370" s="9"/>
      <c r="L370" s="10"/>
      <c r="M370" s="10"/>
      <c r="N370" s="10"/>
    </row>
    <row r="372" spans="1:15" ht="13" x14ac:dyDescent="0.3">
      <c r="I372" s="142" t="s">
        <v>1982</v>
      </c>
      <c r="J372" s="142"/>
      <c r="K372" s="142"/>
      <c r="L372" s="142"/>
      <c r="M372" s="26"/>
      <c r="N372" s="1"/>
    </row>
    <row r="374" spans="1:15" s="13" customFormat="1" ht="15" customHeight="1" x14ac:dyDescent="0.35">
      <c r="B374" s="147" t="s">
        <v>69</v>
      </c>
      <c r="C374" s="147"/>
      <c r="D374" s="147" t="s">
        <v>70</v>
      </c>
      <c r="E374" s="147"/>
      <c r="F374" s="14"/>
      <c r="G374" s="14"/>
      <c r="H374" s="14"/>
      <c r="I374" s="147" t="s">
        <v>71</v>
      </c>
      <c r="J374" s="147"/>
      <c r="K374" s="147"/>
      <c r="L374" s="147"/>
      <c r="M374" s="14"/>
    </row>
    <row r="375" spans="1:15" s="13" customFormat="1" ht="13.5" x14ac:dyDescent="0.35">
      <c r="B375" s="14"/>
      <c r="C375" s="14"/>
      <c r="D375" s="14"/>
      <c r="E375" s="14"/>
      <c r="F375" s="14"/>
      <c r="G375" s="14"/>
      <c r="H375" s="14"/>
      <c r="I375" s="14"/>
      <c r="J375" s="14"/>
      <c r="K375" s="14"/>
      <c r="L375" s="14"/>
      <c r="M375" s="14"/>
      <c r="N375" s="14"/>
    </row>
    <row r="376" spans="1:15" s="13" customFormat="1" ht="13.5" x14ac:dyDescent="0.35">
      <c r="B376" s="14"/>
      <c r="C376" s="14"/>
      <c r="D376" s="14"/>
      <c r="E376" s="14"/>
      <c r="F376" s="14"/>
      <c r="G376" s="14"/>
      <c r="H376" s="14"/>
      <c r="I376" s="14"/>
      <c r="J376" s="14"/>
      <c r="K376" s="14"/>
      <c r="L376" s="14"/>
      <c r="M376" s="14"/>
      <c r="N376" s="14"/>
    </row>
    <row r="378" spans="1:15" ht="15" customHeight="1" x14ac:dyDescent="0.3">
      <c r="B378" s="140" t="s">
        <v>1983</v>
      </c>
      <c r="C378" s="141"/>
      <c r="D378" s="140" t="s">
        <v>1983</v>
      </c>
      <c r="E378" s="141"/>
      <c r="F378" s="12"/>
      <c r="G378" s="12"/>
      <c r="H378" s="12"/>
      <c r="I378" s="140" t="s">
        <v>72</v>
      </c>
      <c r="J378" s="140"/>
      <c r="K378" s="140"/>
      <c r="L378" s="140"/>
      <c r="M378" s="27"/>
      <c r="N378" s="1"/>
    </row>
  </sheetData>
  <mergeCells count="15">
    <mergeCell ref="O9:P9"/>
    <mergeCell ref="B378:C378"/>
    <mergeCell ref="D378:E378"/>
    <mergeCell ref="I378:L378"/>
    <mergeCell ref="C2:D2"/>
    <mergeCell ref="E2:L2"/>
    <mergeCell ref="C3:D3"/>
    <mergeCell ref="E3:L3"/>
    <mergeCell ref="B5:N5"/>
    <mergeCell ref="B6:N6"/>
    <mergeCell ref="B7:N7"/>
    <mergeCell ref="I372:L372"/>
    <mergeCell ref="B374:C374"/>
    <mergeCell ref="D374:E374"/>
    <mergeCell ref="I374:L37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4"/>
  <sheetViews>
    <sheetView workbookViewId="0">
      <pane ySplit="1" topLeftCell="A23" activePane="bottomLeft" state="frozen"/>
      <selection pane="bottomLeft" activeCell="A15" sqref="A15:C23"/>
    </sheetView>
  </sheetViews>
  <sheetFormatPr defaultRowHeight="14.5" x14ac:dyDescent="0.35"/>
  <cols>
    <col min="1" max="1" width="13.36328125" bestFit="1" customWidth="1"/>
    <col min="2" max="2" width="6.36328125" style="37" customWidth="1"/>
    <col min="3" max="8" width="11" style="38" bestFit="1" customWidth="1"/>
    <col min="9" max="9" width="11" style="38" customWidth="1"/>
    <col min="10" max="10" width="9.36328125" style="37" customWidth="1"/>
    <col min="11" max="11" width="9.453125" style="37" customWidth="1"/>
    <col min="12" max="12" width="9.6328125" style="37" customWidth="1"/>
    <col min="13" max="13" width="11.90625" style="37" customWidth="1"/>
    <col min="14" max="14" width="7.453125" style="37" customWidth="1"/>
    <col min="15" max="15" width="7" style="37" customWidth="1"/>
    <col min="16" max="16" width="12.08984375" style="37" customWidth="1"/>
    <col min="17" max="17" width="9.1796875" style="37" customWidth="1"/>
    <col min="18" max="18" width="8.90625" style="37" customWidth="1"/>
    <col min="19" max="19" width="8.54296875" style="37" customWidth="1"/>
    <col min="20" max="20" width="7.90625" style="37" customWidth="1"/>
    <col min="21" max="21" width="8.90625" style="37" customWidth="1"/>
    <col min="22" max="22" width="13.36328125" style="37" customWidth="1"/>
  </cols>
  <sheetData>
    <row r="1" spans="1:22" s="35" customFormat="1" ht="41.4" customHeight="1" x14ac:dyDescent="0.35">
      <c r="A1" s="36" t="s">
        <v>81</v>
      </c>
      <c r="B1" s="36" t="s">
        <v>82</v>
      </c>
      <c r="C1" s="153" t="s">
        <v>83</v>
      </c>
      <c r="D1" s="154"/>
      <c r="E1" s="154"/>
      <c r="F1" s="154"/>
      <c r="G1" s="154"/>
      <c r="H1" s="154"/>
      <c r="I1" s="155"/>
      <c r="J1" s="36" t="s">
        <v>1364</v>
      </c>
      <c r="K1" s="36" t="s">
        <v>1365</v>
      </c>
      <c r="L1" s="36" t="s">
        <v>1367</v>
      </c>
      <c r="M1" s="36" t="s">
        <v>1363</v>
      </c>
      <c r="N1" s="36" t="s">
        <v>84</v>
      </c>
      <c r="O1" s="36" t="s">
        <v>1366</v>
      </c>
      <c r="P1" s="36" t="s">
        <v>85</v>
      </c>
      <c r="Q1" s="36" t="s">
        <v>86</v>
      </c>
      <c r="R1" s="36" t="s">
        <v>87</v>
      </c>
      <c r="S1" s="36" t="s">
        <v>1369</v>
      </c>
      <c r="T1" s="36" t="s">
        <v>1368</v>
      </c>
      <c r="U1" s="36" t="s">
        <v>88</v>
      </c>
      <c r="V1" s="36" t="s">
        <v>1362</v>
      </c>
    </row>
    <row r="2" spans="1:22" x14ac:dyDescent="0.35">
      <c r="B2" s="59">
        <f>ROUND((J2*5+K2*5+L2*5+M2*5+N2*10+O2*10+P2*10+Q2*10+R2*10+S2*15+T2*15)*U2/100+V2,1)</f>
        <v>0</v>
      </c>
      <c r="U2" s="39"/>
    </row>
    <row r="3" spans="1:22" x14ac:dyDescent="0.35">
      <c r="B3" s="59">
        <f t="shared" ref="B3:B66" si="0">ROUND((J3*5+K3*5+L3*5+M3*5+N3*10+O3*10+P3*10+Q3*10+R3*10+S3*15+T3*15)*U3/100+V3,1)</f>
        <v>0</v>
      </c>
      <c r="U3" s="39"/>
    </row>
    <row r="4" spans="1:22" x14ac:dyDescent="0.35">
      <c r="B4" s="59">
        <f t="shared" si="0"/>
        <v>0</v>
      </c>
      <c r="U4" s="39"/>
    </row>
    <row r="5" spans="1:22" x14ac:dyDescent="0.35">
      <c r="B5" s="59">
        <f t="shared" si="0"/>
        <v>0</v>
      </c>
      <c r="U5" s="39"/>
    </row>
    <row r="6" spans="1:22" x14ac:dyDescent="0.35">
      <c r="B6" s="59">
        <f t="shared" si="0"/>
        <v>0</v>
      </c>
      <c r="U6" s="39"/>
    </row>
    <row r="7" spans="1:22" x14ac:dyDescent="0.35">
      <c r="A7" s="66"/>
      <c r="B7" s="59">
        <f t="shared" si="0"/>
        <v>0</v>
      </c>
      <c r="C7"/>
      <c r="D7"/>
      <c r="U7" s="39"/>
    </row>
    <row r="8" spans="1:22" x14ac:dyDescent="0.35">
      <c r="B8" s="59">
        <f t="shared" si="0"/>
        <v>0</v>
      </c>
      <c r="U8" s="39"/>
    </row>
    <row r="9" spans="1:22" x14ac:dyDescent="0.35">
      <c r="B9" s="59">
        <f t="shared" si="0"/>
        <v>0</v>
      </c>
      <c r="U9" s="39"/>
    </row>
    <row r="10" spans="1:22" x14ac:dyDescent="0.35">
      <c r="B10" s="59">
        <f t="shared" si="0"/>
        <v>0</v>
      </c>
      <c r="U10" s="39"/>
    </row>
    <row r="11" spans="1:22" x14ac:dyDescent="0.35">
      <c r="B11" s="59">
        <f t="shared" si="0"/>
        <v>0</v>
      </c>
      <c r="U11" s="39"/>
    </row>
    <row r="12" spans="1:22" x14ac:dyDescent="0.35">
      <c r="B12" s="59">
        <f t="shared" si="0"/>
        <v>0</v>
      </c>
      <c r="U12" s="39"/>
    </row>
    <row r="13" spans="1:22" x14ac:dyDescent="0.35">
      <c r="B13" s="59">
        <f t="shared" si="0"/>
        <v>0</v>
      </c>
      <c r="U13" s="39"/>
    </row>
    <row r="14" spans="1:22" x14ac:dyDescent="0.35">
      <c r="B14" s="59">
        <f t="shared" si="0"/>
        <v>0</v>
      </c>
      <c r="U14" s="39"/>
    </row>
    <row r="15" spans="1:22" x14ac:dyDescent="0.35">
      <c r="B15" s="59">
        <f t="shared" si="0"/>
        <v>0</v>
      </c>
      <c r="D15"/>
      <c r="U15" s="39"/>
    </row>
    <row r="16" spans="1:22" x14ac:dyDescent="0.35">
      <c r="B16" s="59">
        <f t="shared" si="0"/>
        <v>0</v>
      </c>
      <c r="U16" s="39"/>
    </row>
    <row r="17" spans="2:21" x14ac:dyDescent="0.35">
      <c r="B17" s="59">
        <f t="shared" si="0"/>
        <v>0</v>
      </c>
      <c r="U17" s="39"/>
    </row>
    <row r="18" spans="2:21" x14ac:dyDescent="0.35">
      <c r="B18" s="59">
        <f t="shared" si="0"/>
        <v>0</v>
      </c>
      <c r="U18" s="39"/>
    </row>
    <row r="19" spans="2:21" x14ac:dyDescent="0.35">
      <c r="B19" s="59">
        <f t="shared" si="0"/>
        <v>0</v>
      </c>
      <c r="U19" s="39"/>
    </row>
    <row r="20" spans="2:21" x14ac:dyDescent="0.35">
      <c r="B20" s="59">
        <f t="shared" si="0"/>
        <v>0</v>
      </c>
      <c r="U20" s="39"/>
    </row>
    <row r="21" spans="2:21" x14ac:dyDescent="0.35">
      <c r="B21" s="59">
        <f t="shared" si="0"/>
        <v>0</v>
      </c>
      <c r="E21"/>
      <c r="U21" s="39"/>
    </row>
    <row r="22" spans="2:21" x14ac:dyDescent="0.35">
      <c r="B22" s="59">
        <f t="shared" si="0"/>
        <v>0</v>
      </c>
      <c r="E22"/>
      <c r="U22" s="39"/>
    </row>
    <row r="23" spans="2:21" x14ac:dyDescent="0.35">
      <c r="B23" s="59">
        <f t="shared" si="0"/>
        <v>0</v>
      </c>
      <c r="U23" s="39"/>
    </row>
    <row r="24" spans="2:21" x14ac:dyDescent="0.35">
      <c r="B24" s="59">
        <f t="shared" si="0"/>
        <v>0</v>
      </c>
      <c r="U24" s="39"/>
    </row>
    <row r="25" spans="2:21" x14ac:dyDescent="0.35">
      <c r="B25" s="59">
        <f t="shared" si="0"/>
        <v>0</v>
      </c>
      <c r="U25" s="39"/>
    </row>
    <row r="26" spans="2:21" x14ac:dyDescent="0.35">
      <c r="B26" s="59">
        <f t="shared" si="0"/>
        <v>0</v>
      </c>
      <c r="U26" s="39"/>
    </row>
    <row r="27" spans="2:21" x14ac:dyDescent="0.35">
      <c r="B27" s="59">
        <f t="shared" si="0"/>
        <v>0</v>
      </c>
      <c r="U27" s="39"/>
    </row>
    <row r="28" spans="2:21" x14ac:dyDescent="0.35">
      <c r="B28" s="59">
        <f t="shared" si="0"/>
        <v>0</v>
      </c>
      <c r="U28" s="39"/>
    </row>
    <row r="29" spans="2:21" x14ac:dyDescent="0.35">
      <c r="B29" s="59">
        <f t="shared" si="0"/>
        <v>0</v>
      </c>
      <c r="U29" s="39"/>
    </row>
    <row r="30" spans="2:21" x14ac:dyDescent="0.35">
      <c r="B30" s="59">
        <f t="shared" si="0"/>
        <v>0</v>
      </c>
      <c r="U30" s="39"/>
    </row>
    <row r="31" spans="2:21" x14ac:dyDescent="0.35">
      <c r="B31" s="59">
        <f t="shared" si="0"/>
        <v>0</v>
      </c>
      <c r="U31" s="39"/>
    </row>
    <row r="32" spans="2:21" x14ac:dyDescent="0.35">
      <c r="B32" s="59">
        <f t="shared" si="0"/>
        <v>0</v>
      </c>
      <c r="U32" s="39"/>
    </row>
    <row r="33" spans="2:21" x14ac:dyDescent="0.35">
      <c r="B33" s="59">
        <f t="shared" si="0"/>
        <v>0</v>
      </c>
      <c r="U33" s="39"/>
    </row>
    <row r="34" spans="2:21" x14ac:dyDescent="0.35">
      <c r="B34" s="59">
        <f t="shared" si="0"/>
        <v>0</v>
      </c>
      <c r="U34" s="39"/>
    </row>
    <row r="35" spans="2:21" x14ac:dyDescent="0.35">
      <c r="B35" s="59">
        <f t="shared" si="0"/>
        <v>0</v>
      </c>
      <c r="U35" s="39"/>
    </row>
    <row r="36" spans="2:21" x14ac:dyDescent="0.35">
      <c r="B36" s="59">
        <f t="shared" si="0"/>
        <v>0</v>
      </c>
      <c r="U36" s="39"/>
    </row>
    <row r="37" spans="2:21" x14ac:dyDescent="0.35">
      <c r="B37" s="59">
        <f t="shared" si="0"/>
        <v>0</v>
      </c>
      <c r="U37" s="39"/>
    </row>
    <row r="38" spans="2:21" x14ac:dyDescent="0.35">
      <c r="B38" s="59">
        <f t="shared" si="0"/>
        <v>0</v>
      </c>
      <c r="U38" s="39"/>
    </row>
    <row r="39" spans="2:21" x14ac:dyDescent="0.35">
      <c r="B39" s="59">
        <f t="shared" si="0"/>
        <v>0</v>
      </c>
      <c r="U39" s="39"/>
    </row>
    <row r="40" spans="2:21" x14ac:dyDescent="0.35">
      <c r="B40" s="59">
        <f t="shared" si="0"/>
        <v>0</v>
      </c>
      <c r="U40" s="39"/>
    </row>
    <row r="41" spans="2:21" x14ac:dyDescent="0.35">
      <c r="B41" s="59">
        <f t="shared" si="0"/>
        <v>0</v>
      </c>
      <c r="U41" s="39"/>
    </row>
    <row r="42" spans="2:21" x14ac:dyDescent="0.35">
      <c r="B42" s="59">
        <f t="shared" si="0"/>
        <v>0</v>
      </c>
      <c r="U42" s="39"/>
    </row>
    <row r="43" spans="2:21" x14ac:dyDescent="0.35">
      <c r="B43" s="59">
        <f t="shared" si="0"/>
        <v>0</v>
      </c>
      <c r="U43" s="39"/>
    </row>
    <row r="44" spans="2:21" x14ac:dyDescent="0.35">
      <c r="B44" s="59">
        <f t="shared" si="0"/>
        <v>0</v>
      </c>
      <c r="U44" s="39"/>
    </row>
    <row r="45" spans="2:21" x14ac:dyDescent="0.35">
      <c r="B45" s="59">
        <f t="shared" si="0"/>
        <v>0</v>
      </c>
      <c r="U45" s="39"/>
    </row>
    <row r="46" spans="2:21" x14ac:dyDescent="0.35">
      <c r="B46" s="59">
        <f t="shared" si="0"/>
        <v>0</v>
      </c>
      <c r="U46" s="39"/>
    </row>
    <row r="47" spans="2:21" x14ac:dyDescent="0.35">
      <c r="B47" s="59">
        <f t="shared" si="0"/>
        <v>0</v>
      </c>
      <c r="C47"/>
      <c r="D47"/>
      <c r="E47"/>
      <c r="U47" s="39"/>
    </row>
    <row r="48" spans="2:21" x14ac:dyDescent="0.35">
      <c r="B48" s="59">
        <f t="shared" si="0"/>
        <v>0</v>
      </c>
      <c r="C48"/>
      <c r="D48"/>
      <c r="U48" s="39"/>
    </row>
    <row r="49" spans="2:21" x14ac:dyDescent="0.35">
      <c r="B49" s="59">
        <f t="shared" si="0"/>
        <v>0</v>
      </c>
      <c r="U49" s="39"/>
    </row>
    <row r="50" spans="2:21" x14ac:dyDescent="0.35">
      <c r="B50" s="59">
        <f t="shared" si="0"/>
        <v>0</v>
      </c>
      <c r="U50" s="39"/>
    </row>
    <row r="51" spans="2:21" x14ac:dyDescent="0.35">
      <c r="B51" s="59">
        <f t="shared" si="0"/>
        <v>0</v>
      </c>
      <c r="U51" s="39"/>
    </row>
    <row r="52" spans="2:21" x14ac:dyDescent="0.35">
      <c r="B52" s="59">
        <f t="shared" si="0"/>
        <v>0</v>
      </c>
      <c r="U52" s="39"/>
    </row>
    <row r="53" spans="2:21" x14ac:dyDescent="0.35">
      <c r="B53" s="59">
        <f t="shared" si="0"/>
        <v>0</v>
      </c>
      <c r="U53" s="39"/>
    </row>
    <row r="54" spans="2:21" x14ac:dyDescent="0.35">
      <c r="B54" s="59">
        <f t="shared" si="0"/>
        <v>0</v>
      </c>
      <c r="U54" s="39"/>
    </row>
    <row r="55" spans="2:21" x14ac:dyDescent="0.35">
      <c r="B55" s="59">
        <f t="shared" si="0"/>
        <v>0</v>
      </c>
      <c r="C55" s="40"/>
      <c r="D55" s="40"/>
      <c r="E55" s="40"/>
      <c r="F55" s="40"/>
      <c r="G55" s="40"/>
      <c r="H55" s="40"/>
      <c r="I55" s="40"/>
      <c r="U55" s="39"/>
    </row>
    <row r="56" spans="2:21" x14ac:dyDescent="0.35">
      <c r="B56" s="59">
        <f t="shared" si="0"/>
        <v>0</v>
      </c>
      <c r="C56" s="40"/>
      <c r="D56" s="40"/>
      <c r="E56" s="40"/>
      <c r="F56" s="40"/>
      <c r="G56" s="40"/>
      <c r="U56" s="39"/>
    </row>
    <row r="57" spans="2:21" x14ac:dyDescent="0.35">
      <c r="B57" s="59">
        <f t="shared" si="0"/>
        <v>0</v>
      </c>
      <c r="U57" s="39"/>
    </row>
    <row r="58" spans="2:21" x14ac:dyDescent="0.35">
      <c r="B58" s="59">
        <f t="shared" si="0"/>
        <v>0</v>
      </c>
      <c r="U58" s="39"/>
    </row>
    <row r="59" spans="2:21" x14ac:dyDescent="0.35">
      <c r="B59" s="59">
        <f t="shared" si="0"/>
        <v>0</v>
      </c>
      <c r="U59" s="39"/>
    </row>
    <row r="60" spans="2:21" x14ac:dyDescent="0.35">
      <c r="B60" s="59">
        <f t="shared" si="0"/>
        <v>0</v>
      </c>
      <c r="U60" s="39"/>
    </row>
    <row r="61" spans="2:21" x14ac:dyDescent="0.35">
      <c r="B61" s="59">
        <f t="shared" si="0"/>
        <v>0</v>
      </c>
      <c r="U61" s="39"/>
    </row>
    <row r="62" spans="2:21" x14ac:dyDescent="0.35">
      <c r="B62" s="59">
        <f t="shared" si="0"/>
        <v>0</v>
      </c>
      <c r="U62" s="39"/>
    </row>
    <row r="63" spans="2:21" x14ac:dyDescent="0.35">
      <c r="B63" s="59">
        <f t="shared" si="0"/>
        <v>0</v>
      </c>
      <c r="U63" s="39"/>
    </row>
    <row r="64" spans="2:21" x14ac:dyDescent="0.35">
      <c r="B64" s="59">
        <f t="shared" si="0"/>
        <v>0</v>
      </c>
      <c r="U64" s="39"/>
    </row>
    <row r="65" spans="2:21" x14ac:dyDescent="0.35">
      <c r="B65" s="59">
        <f t="shared" si="0"/>
        <v>0</v>
      </c>
      <c r="U65" s="39"/>
    </row>
    <row r="66" spans="2:21" x14ac:dyDescent="0.35">
      <c r="B66" s="59">
        <f t="shared" si="0"/>
        <v>0</v>
      </c>
      <c r="U66" s="39"/>
    </row>
    <row r="67" spans="2:21" x14ac:dyDescent="0.35">
      <c r="B67" s="59">
        <f t="shared" ref="B67:B104" si="1">ROUND((J67*5+K67*5+L67*5+M67*5+N67*10+O67*10+P67*10+Q67*10+R67*10+S67*15+T67*15)*U67/100+V67,1)</f>
        <v>0</v>
      </c>
      <c r="U67" s="39"/>
    </row>
    <row r="68" spans="2:21" x14ac:dyDescent="0.35">
      <c r="B68" s="59">
        <f t="shared" si="1"/>
        <v>0</v>
      </c>
      <c r="U68" s="39"/>
    </row>
    <row r="69" spans="2:21" x14ac:dyDescent="0.35">
      <c r="B69" s="59">
        <f t="shared" si="1"/>
        <v>0</v>
      </c>
      <c r="U69" s="39"/>
    </row>
    <row r="70" spans="2:21" x14ac:dyDescent="0.35">
      <c r="B70" s="59">
        <f t="shared" si="1"/>
        <v>0</v>
      </c>
      <c r="U70" s="39"/>
    </row>
    <row r="71" spans="2:21" x14ac:dyDescent="0.35">
      <c r="B71" s="59">
        <f t="shared" si="1"/>
        <v>0</v>
      </c>
      <c r="U71" s="39"/>
    </row>
    <row r="72" spans="2:21" x14ac:dyDescent="0.35">
      <c r="B72" s="59">
        <f t="shared" si="1"/>
        <v>0</v>
      </c>
      <c r="U72" s="39"/>
    </row>
    <row r="73" spans="2:21" x14ac:dyDescent="0.35">
      <c r="B73" s="59">
        <f t="shared" si="1"/>
        <v>0</v>
      </c>
      <c r="U73" s="39"/>
    </row>
    <row r="74" spans="2:21" x14ac:dyDescent="0.35">
      <c r="B74" s="59">
        <f t="shared" si="1"/>
        <v>0</v>
      </c>
      <c r="U74" s="39"/>
    </row>
    <row r="75" spans="2:21" x14ac:dyDescent="0.35">
      <c r="B75" s="59">
        <f t="shared" si="1"/>
        <v>0</v>
      </c>
      <c r="U75" s="39"/>
    </row>
    <row r="76" spans="2:21" x14ac:dyDescent="0.35">
      <c r="B76" s="59">
        <f t="shared" si="1"/>
        <v>0</v>
      </c>
      <c r="U76" s="39"/>
    </row>
    <row r="77" spans="2:21" x14ac:dyDescent="0.35">
      <c r="B77" s="59">
        <f t="shared" si="1"/>
        <v>0</v>
      </c>
      <c r="U77" s="39"/>
    </row>
    <row r="78" spans="2:21" x14ac:dyDescent="0.35">
      <c r="B78" s="59">
        <f t="shared" si="1"/>
        <v>0</v>
      </c>
      <c r="U78" s="39"/>
    </row>
    <row r="79" spans="2:21" x14ac:dyDescent="0.35">
      <c r="B79" s="59">
        <f t="shared" si="1"/>
        <v>0</v>
      </c>
      <c r="U79" s="39"/>
    </row>
    <row r="80" spans="2:21" x14ac:dyDescent="0.35">
      <c r="B80" s="59">
        <f t="shared" si="1"/>
        <v>0</v>
      </c>
      <c r="U80" s="39"/>
    </row>
    <row r="81" spans="2:21" x14ac:dyDescent="0.35">
      <c r="B81" s="59">
        <f t="shared" si="1"/>
        <v>0</v>
      </c>
      <c r="U81" s="39"/>
    </row>
    <row r="82" spans="2:21" x14ac:dyDescent="0.35">
      <c r="B82" s="59">
        <f t="shared" si="1"/>
        <v>0</v>
      </c>
      <c r="U82" s="39"/>
    </row>
    <row r="83" spans="2:21" x14ac:dyDescent="0.35">
      <c r="B83" s="59">
        <f t="shared" si="1"/>
        <v>0</v>
      </c>
      <c r="U83" s="39"/>
    </row>
    <row r="84" spans="2:21" x14ac:dyDescent="0.35">
      <c r="B84" s="59">
        <f t="shared" si="1"/>
        <v>0</v>
      </c>
      <c r="U84" s="39"/>
    </row>
    <row r="85" spans="2:21" x14ac:dyDescent="0.35">
      <c r="B85" s="59">
        <f t="shared" si="1"/>
        <v>0</v>
      </c>
      <c r="U85" s="39"/>
    </row>
    <row r="86" spans="2:21" x14ac:dyDescent="0.35">
      <c r="B86" s="59">
        <f t="shared" si="1"/>
        <v>0</v>
      </c>
      <c r="U86" s="39"/>
    </row>
    <row r="87" spans="2:21" x14ac:dyDescent="0.35">
      <c r="B87" s="59">
        <f t="shared" si="1"/>
        <v>0</v>
      </c>
      <c r="U87" s="39"/>
    </row>
    <row r="88" spans="2:21" x14ac:dyDescent="0.35">
      <c r="B88" s="59">
        <f t="shared" si="1"/>
        <v>0</v>
      </c>
      <c r="U88" s="39"/>
    </row>
    <row r="89" spans="2:21" x14ac:dyDescent="0.35">
      <c r="B89" s="59">
        <f t="shared" si="1"/>
        <v>0</v>
      </c>
      <c r="U89" s="39"/>
    </row>
    <row r="90" spans="2:21" x14ac:dyDescent="0.35">
      <c r="B90" s="59">
        <f t="shared" si="1"/>
        <v>0</v>
      </c>
      <c r="U90" s="39"/>
    </row>
    <row r="91" spans="2:21" x14ac:dyDescent="0.35">
      <c r="B91" s="59">
        <f t="shared" si="1"/>
        <v>0</v>
      </c>
      <c r="U91" s="39"/>
    </row>
    <row r="92" spans="2:21" x14ac:dyDescent="0.35">
      <c r="B92" s="59">
        <f t="shared" si="1"/>
        <v>0</v>
      </c>
      <c r="U92" s="39"/>
    </row>
    <row r="93" spans="2:21" x14ac:dyDescent="0.35">
      <c r="B93" s="59">
        <f t="shared" si="1"/>
        <v>0</v>
      </c>
      <c r="U93" s="39"/>
    </row>
    <row r="94" spans="2:21" x14ac:dyDescent="0.35">
      <c r="B94" s="59">
        <f t="shared" si="1"/>
        <v>0</v>
      </c>
      <c r="U94" s="39"/>
    </row>
    <row r="95" spans="2:21" x14ac:dyDescent="0.35">
      <c r="B95" s="59">
        <f t="shared" si="1"/>
        <v>0</v>
      </c>
      <c r="U95" s="39"/>
    </row>
    <row r="96" spans="2:21" x14ac:dyDescent="0.35">
      <c r="B96" s="59">
        <f t="shared" si="1"/>
        <v>0</v>
      </c>
      <c r="U96" s="39"/>
    </row>
    <row r="97" spans="2:21" x14ac:dyDescent="0.35">
      <c r="B97" s="59">
        <f t="shared" si="1"/>
        <v>0</v>
      </c>
      <c r="U97" s="39"/>
    </row>
    <row r="98" spans="2:21" x14ac:dyDescent="0.35">
      <c r="B98" s="59">
        <f t="shared" si="1"/>
        <v>0</v>
      </c>
      <c r="U98" s="39"/>
    </row>
    <row r="99" spans="2:21" x14ac:dyDescent="0.35">
      <c r="B99" s="59">
        <f t="shared" si="1"/>
        <v>0</v>
      </c>
    </row>
    <row r="100" spans="2:21" x14ac:dyDescent="0.35">
      <c r="B100" s="59">
        <f t="shared" si="1"/>
        <v>0</v>
      </c>
    </row>
    <row r="101" spans="2:21" x14ac:dyDescent="0.35">
      <c r="B101" s="59">
        <f t="shared" si="1"/>
        <v>0</v>
      </c>
    </row>
    <row r="102" spans="2:21" x14ac:dyDescent="0.35">
      <c r="B102" s="59">
        <f t="shared" si="1"/>
        <v>0</v>
      </c>
    </row>
    <row r="103" spans="2:21" x14ac:dyDescent="0.35">
      <c r="B103" s="59">
        <f t="shared" si="1"/>
        <v>0</v>
      </c>
    </row>
    <row r="104" spans="2:21" x14ac:dyDescent="0.35">
      <c r="B104" s="59">
        <f t="shared" si="1"/>
        <v>0</v>
      </c>
    </row>
  </sheetData>
  <mergeCells count="1">
    <mergeCell ref="C1:I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C378"/>
  <sheetViews>
    <sheetView topLeftCell="A184" zoomScaleNormal="100" workbookViewId="0">
      <selection activeCell="D194" sqref="D194"/>
    </sheetView>
  </sheetViews>
  <sheetFormatPr defaultRowHeight="12.5" x14ac:dyDescent="0.25"/>
  <cols>
    <col min="1" max="1" width="2.6328125" style="1" customWidth="1"/>
    <col min="2" max="2" width="4.6328125" style="12" customWidth="1"/>
    <col min="3" max="3" width="12.6328125" style="1" customWidth="1"/>
    <col min="4" max="4" width="20.453125" style="1" bestFit="1" customWidth="1"/>
    <col min="5" max="6" width="7.6328125" style="1" customWidth="1"/>
    <col min="7" max="8" width="5.08984375" style="13" customWidth="1"/>
    <col min="9" max="9" width="5.08984375" style="1" customWidth="1"/>
    <col min="10" max="11" width="5.08984375" style="13" customWidth="1"/>
    <col min="12" max="12" width="5.08984375" style="1" customWidth="1"/>
    <col min="13" max="17" width="5.08984375" style="13" customWidth="1"/>
    <col min="18" max="28" width="5.08984375" style="1" customWidth="1"/>
    <col min="29" max="263" width="9.08984375" style="1"/>
    <col min="264" max="264" width="2.6328125" style="1" customWidth="1"/>
    <col min="265" max="265" width="4.6328125" style="1" customWidth="1"/>
    <col min="266" max="266" width="12.6328125" style="1" customWidth="1"/>
    <col min="267" max="267" width="21.36328125" style="1" customWidth="1"/>
    <col min="268" max="268" width="7.6328125" style="1" customWidth="1"/>
    <col min="269" max="269" width="14" style="1" bestFit="1" customWidth="1"/>
    <col min="270" max="270" width="13.90625" style="1" bestFit="1" customWidth="1"/>
    <col min="271" max="272" width="10.6328125" style="1" customWidth="1"/>
    <col min="273" max="519" width="9.08984375" style="1"/>
    <col min="520" max="520" width="2.6328125" style="1" customWidth="1"/>
    <col min="521" max="521" width="4.6328125" style="1" customWidth="1"/>
    <col min="522" max="522" width="12.6328125" style="1" customWidth="1"/>
    <col min="523" max="523" width="21.36328125" style="1" customWidth="1"/>
    <col min="524" max="524" width="7.6328125" style="1" customWidth="1"/>
    <col min="525" max="525" width="14" style="1" bestFit="1" customWidth="1"/>
    <col min="526" max="526" width="13.90625" style="1" bestFit="1" customWidth="1"/>
    <col min="527" max="528" width="10.6328125" style="1" customWidth="1"/>
    <col min="529" max="775" width="9.08984375" style="1"/>
    <col min="776" max="776" width="2.6328125" style="1" customWidth="1"/>
    <col min="777" max="777" width="4.6328125" style="1" customWidth="1"/>
    <col min="778" max="778" width="12.6328125" style="1" customWidth="1"/>
    <col min="779" max="779" width="21.36328125" style="1" customWidth="1"/>
    <col min="780" max="780" width="7.6328125" style="1" customWidth="1"/>
    <col min="781" max="781" width="14" style="1" bestFit="1" customWidth="1"/>
    <col min="782" max="782" width="13.90625" style="1" bestFit="1" customWidth="1"/>
    <col min="783" max="784" width="10.6328125" style="1" customWidth="1"/>
    <col min="785" max="1031" width="9.08984375" style="1"/>
    <col min="1032" max="1032" width="2.6328125" style="1" customWidth="1"/>
    <col min="1033" max="1033" width="4.6328125" style="1" customWidth="1"/>
    <col min="1034" max="1034" width="12.6328125" style="1" customWidth="1"/>
    <col min="1035" max="1035" width="21.36328125" style="1" customWidth="1"/>
    <col min="1036" max="1036" width="7.6328125" style="1" customWidth="1"/>
    <col min="1037" max="1037" width="14" style="1" bestFit="1" customWidth="1"/>
    <col min="1038" max="1038" width="13.90625" style="1" bestFit="1" customWidth="1"/>
    <col min="1039" max="1040" width="10.6328125" style="1" customWidth="1"/>
    <col min="1041" max="1287" width="9.08984375" style="1"/>
    <col min="1288" max="1288" width="2.6328125" style="1" customWidth="1"/>
    <col min="1289" max="1289" width="4.6328125" style="1" customWidth="1"/>
    <col min="1290" max="1290" width="12.6328125" style="1" customWidth="1"/>
    <col min="1291" max="1291" width="21.36328125" style="1" customWidth="1"/>
    <col min="1292" max="1292" width="7.6328125" style="1" customWidth="1"/>
    <col min="1293" max="1293" width="14" style="1" bestFit="1" customWidth="1"/>
    <col min="1294" max="1294" width="13.90625" style="1" bestFit="1" customWidth="1"/>
    <col min="1295" max="1296" width="10.6328125" style="1" customWidth="1"/>
    <col min="1297" max="1543" width="9.08984375" style="1"/>
    <col min="1544" max="1544" width="2.6328125" style="1" customWidth="1"/>
    <col min="1545" max="1545" width="4.6328125" style="1" customWidth="1"/>
    <col min="1546" max="1546" width="12.6328125" style="1" customWidth="1"/>
    <col min="1547" max="1547" width="21.36328125" style="1" customWidth="1"/>
    <col min="1548" max="1548" width="7.6328125" style="1" customWidth="1"/>
    <col min="1549" max="1549" width="14" style="1" bestFit="1" customWidth="1"/>
    <col min="1550" max="1550" width="13.90625" style="1" bestFit="1" customWidth="1"/>
    <col min="1551" max="1552" width="10.6328125" style="1" customWidth="1"/>
    <col min="1553" max="1799" width="9.08984375" style="1"/>
    <col min="1800" max="1800" width="2.6328125" style="1" customWidth="1"/>
    <col min="1801" max="1801" width="4.6328125" style="1" customWidth="1"/>
    <col min="1802" max="1802" width="12.6328125" style="1" customWidth="1"/>
    <col min="1803" max="1803" width="21.36328125" style="1" customWidth="1"/>
    <col min="1804" max="1804" width="7.6328125" style="1" customWidth="1"/>
    <col min="1805" max="1805" width="14" style="1" bestFit="1" customWidth="1"/>
    <col min="1806" max="1806" width="13.90625" style="1" bestFit="1" customWidth="1"/>
    <col min="1807" max="1808" width="10.6328125" style="1" customWidth="1"/>
    <col min="1809" max="2055" width="9.08984375" style="1"/>
    <col min="2056" max="2056" width="2.6328125" style="1" customWidth="1"/>
    <col min="2057" max="2057" width="4.6328125" style="1" customWidth="1"/>
    <col min="2058" max="2058" width="12.6328125" style="1" customWidth="1"/>
    <col min="2059" max="2059" width="21.36328125" style="1" customWidth="1"/>
    <col min="2060" max="2060" width="7.6328125" style="1" customWidth="1"/>
    <col min="2061" max="2061" width="14" style="1" bestFit="1" customWidth="1"/>
    <col min="2062" max="2062" width="13.90625" style="1" bestFit="1" customWidth="1"/>
    <col min="2063" max="2064" width="10.6328125" style="1" customWidth="1"/>
    <col min="2065" max="2311" width="9.08984375" style="1"/>
    <col min="2312" max="2312" width="2.6328125" style="1" customWidth="1"/>
    <col min="2313" max="2313" width="4.6328125" style="1" customWidth="1"/>
    <col min="2314" max="2314" width="12.6328125" style="1" customWidth="1"/>
    <col min="2315" max="2315" width="21.36328125" style="1" customWidth="1"/>
    <col min="2316" max="2316" width="7.6328125" style="1" customWidth="1"/>
    <col min="2317" max="2317" width="14" style="1" bestFit="1" customWidth="1"/>
    <col min="2318" max="2318" width="13.90625" style="1" bestFit="1" customWidth="1"/>
    <col min="2319" max="2320" width="10.6328125" style="1" customWidth="1"/>
    <col min="2321" max="2567" width="9.08984375" style="1"/>
    <col min="2568" max="2568" width="2.6328125" style="1" customWidth="1"/>
    <col min="2569" max="2569" width="4.6328125" style="1" customWidth="1"/>
    <col min="2570" max="2570" width="12.6328125" style="1" customWidth="1"/>
    <col min="2571" max="2571" width="21.36328125" style="1" customWidth="1"/>
    <col min="2572" max="2572" width="7.6328125" style="1" customWidth="1"/>
    <col min="2573" max="2573" width="14" style="1" bestFit="1" customWidth="1"/>
    <col min="2574" max="2574" width="13.90625" style="1" bestFit="1" customWidth="1"/>
    <col min="2575" max="2576" width="10.6328125" style="1" customWidth="1"/>
    <col min="2577" max="2823" width="9.08984375" style="1"/>
    <col min="2824" max="2824" width="2.6328125" style="1" customWidth="1"/>
    <col min="2825" max="2825" width="4.6328125" style="1" customWidth="1"/>
    <col min="2826" max="2826" width="12.6328125" style="1" customWidth="1"/>
    <col min="2827" max="2827" width="21.36328125" style="1" customWidth="1"/>
    <col min="2828" max="2828" width="7.6328125" style="1" customWidth="1"/>
    <col min="2829" max="2829" width="14" style="1" bestFit="1" customWidth="1"/>
    <col min="2830" max="2830" width="13.90625" style="1" bestFit="1" customWidth="1"/>
    <col min="2831" max="2832" width="10.6328125" style="1" customWidth="1"/>
    <col min="2833" max="3079" width="9.08984375" style="1"/>
    <col min="3080" max="3080" width="2.6328125" style="1" customWidth="1"/>
    <col min="3081" max="3081" width="4.6328125" style="1" customWidth="1"/>
    <col min="3082" max="3082" width="12.6328125" style="1" customWidth="1"/>
    <col min="3083" max="3083" width="21.36328125" style="1" customWidth="1"/>
    <col min="3084" max="3084" width="7.6328125" style="1" customWidth="1"/>
    <col min="3085" max="3085" width="14" style="1" bestFit="1" customWidth="1"/>
    <col min="3086" max="3086" width="13.90625" style="1" bestFit="1" customWidth="1"/>
    <col min="3087" max="3088" width="10.6328125" style="1" customWidth="1"/>
    <col min="3089" max="3335" width="9.08984375" style="1"/>
    <col min="3336" max="3336" width="2.6328125" style="1" customWidth="1"/>
    <col min="3337" max="3337" width="4.6328125" style="1" customWidth="1"/>
    <col min="3338" max="3338" width="12.6328125" style="1" customWidth="1"/>
    <col min="3339" max="3339" width="21.36328125" style="1" customWidth="1"/>
    <col min="3340" max="3340" width="7.6328125" style="1" customWidth="1"/>
    <col min="3341" max="3341" width="14" style="1" bestFit="1" customWidth="1"/>
    <col min="3342" max="3342" width="13.90625" style="1" bestFit="1" customWidth="1"/>
    <col min="3343" max="3344" width="10.6328125" style="1" customWidth="1"/>
    <col min="3345" max="3591" width="9.08984375" style="1"/>
    <col min="3592" max="3592" width="2.6328125" style="1" customWidth="1"/>
    <col min="3593" max="3593" width="4.6328125" style="1" customWidth="1"/>
    <col min="3594" max="3594" width="12.6328125" style="1" customWidth="1"/>
    <col min="3595" max="3595" width="21.36328125" style="1" customWidth="1"/>
    <col min="3596" max="3596" width="7.6328125" style="1" customWidth="1"/>
    <col min="3597" max="3597" width="14" style="1" bestFit="1" customWidth="1"/>
    <col min="3598" max="3598" width="13.90625" style="1" bestFit="1" customWidth="1"/>
    <col min="3599" max="3600" width="10.6328125" style="1" customWidth="1"/>
    <col min="3601" max="3847" width="9.08984375" style="1"/>
    <col min="3848" max="3848" width="2.6328125" style="1" customWidth="1"/>
    <col min="3849" max="3849" width="4.6328125" style="1" customWidth="1"/>
    <col min="3850" max="3850" width="12.6328125" style="1" customWidth="1"/>
    <col min="3851" max="3851" width="21.36328125" style="1" customWidth="1"/>
    <col min="3852" max="3852" width="7.6328125" style="1" customWidth="1"/>
    <col min="3853" max="3853" width="14" style="1" bestFit="1" customWidth="1"/>
    <col min="3854" max="3854" width="13.90625" style="1" bestFit="1" customWidth="1"/>
    <col min="3855" max="3856" width="10.6328125" style="1" customWidth="1"/>
    <col min="3857" max="4103" width="9.08984375" style="1"/>
    <col min="4104" max="4104" width="2.6328125" style="1" customWidth="1"/>
    <col min="4105" max="4105" width="4.6328125" style="1" customWidth="1"/>
    <col min="4106" max="4106" width="12.6328125" style="1" customWidth="1"/>
    <col min="4107" max="4107" width="21.36328125" style="1" customWidth="1"/>
    <col min="4108" max="4108" width="7.6328125" style="1" customWidth="1"/>
    <col min="4109" max="4109" width="14" style="1" bestFit="1" customWidth="1"/>
    <col min="4110" max="4110" width="13.90625" style="1" bestFit="1" customWidth="1"/>
    <col min="4111" max="4112" width="10.6328125" style="1" customWidth="1"/>
    <col min="4113" max="4359" width="9.08984375" style="1"/>
    <col min="4360" max="4360" width="2.6328125" style="1" customWidth="1"/>
    <col min="4361" max="4361" width="4.6328125" style="1" customWidth="1"/>
    <col min="4362" max="4362" width="12.6328125" style="1" customWidth="1"/>
    <col min="4363" max="4363" width="21.36328125" style="1" customWidth="1"/>
    <col min="4364" max="4364" width="7.6328125" style="1" customWidth="1"/>
    <col min="4365" max="4365" width="14" style="1" bestFit="1" customWidth="1"/>
    <col min="4366" max="4366" width="13.90625" style="1" bestFit="1" customWidth="1"/>
    <col min="4367" max="4368" width="10.6328125" style="1" customWidth="1"/>
    <col min="4369" max="4615" width="9.08984375" style="1"/>
    <col min="4616" max="4616" width="2.6328125" style="1" customWidth="1"/>
    <col min="4617" max="4617" width="4.6328125" style="1" customWidth="1"/>
    <col min="4618" max="4618" width="12.6328125" style="1" customWidth="1"/>
    <col min="4619" max="4619" width="21.36328125" style="1" customWidth="1"/>
    <col min="4620" max="4620" width="7.6328125" style="1" customWidth="1"/>
    <col min="4621" max="4621" width="14" style="1" bestFit="1" customWidth="1"/>
    <col min="4622" max="4622" width="13.90625" style="1" bestFit="1" customWidth="1"/>
    <col min="4623" max="4624" width="10.6328125" style="1" customWidth="1"/>
    <col min="4625" max="4871" width="9.08984375" style="1"/>
    <col min="4872" max="4872" width="2.6328125" style="1" customWidth="1"/>
    <col min="4873" max="4873" width="4.6328125" style="1" customWidth="1"/>
    <col min="4874" max="4874" width="12.6328125" style="1" customWidth="1"/>
    <col min="4875" max="4875" width="21.36328125" style="1" customWidth="1"/>
    <col min="4876" max="4876" width="7.6328125" style="1" customWidth="1"/>
    <col min="4877" max="4877" width="14" style="1" bestFit="1" customWidth="1"/>
    <col min="4878" max="4878" width="13.90625" style="1" bestFit="1" customWidth="1"/>
    <col min="4879" max="4880" width="10.6328125" style="1" customWidth="1"/>
    <col min="4881" max="5127" width="9.08984375" style="1"/>
    <col min="5128" max="5128" width="2.6328125" style="1" customWidth="1"/>
    <col min="5129" max="5129" width="4.6328125" style="1" customWidth="1"/>
    <col min="5130" max="5130" width="12.6328125" style="1" customWidth="1"/>
    <col min="5131" max="5131" width="21.36328125" style="1" customWidth="1"/>
    <col min="5132" max="5132" width="7.6328125" style="1" customWidth="1"/>
    <col min="5133" max="5133" width="14" style="1" bestFit="1" customWidth="1"/>
    <col min="5134" max="5134" width="13.90625" style="1" bestFit="1" customWidth="1"/>
    <col min="5135" max="5136" width="10.6328125" style="1" customWidth="1"/>
    <col min="5137" max="5383" width="9.08984375" style="1"/>
    <col min="5384" max="5384" width="2.6328125" style="1" customWidth="1"/>
    <col min="5385" max="5385" width="4.6328125" style="1" customWidth="1"/>
    <col min="5386" max="5386" width="12.6328125" style="1" customWidth="1"/>
    <col min="5387" max="5387" width="21.36328125" style="1" customWidth="1"/>
    <col min="5388" max="5388" width="7.6328125" style="1" customWidth="1"/>
    <col min="5389" max="5389" width="14" style="1" bestFit="1" customWidth="1"/>
    <col min="5390" max="5390" width="13.90625" style="1" bestFit="1" customWidth="1"/>
    <col min="5391" max="5392" width="10.6328125" style="1" customWidth="1"/>
    <col min="5393" max="5639" width="9.08984375" style="1"/>
    <col min="5640" max="5640" width="2.6328125" style="1" customWidth="1"/>
    <col min="5641" max="5641" width="4.6328125" style="1" customWidth="1"/>
    <col min="5642" max="5642" width="12.6328125" style="1" customWidth="1"/>
    <col min="5643" max="5643" width="21.36328125" style="1" customWidth="1"/>
    <col min="5644" max="5644" width="7.6328125" style="1" customWidth="1"/>
    <col min="5645" max="5645" width="14" style="1" bestFit="1" customWidth="1"/>
    <col min="5646" max="5646" width="13.90625" style="1" bestFit="1" customWidth="1"/>
    <col min="5647" max="5648" width="10.6328125" style="1" customWidth="1"/>
    <col min="5649" max="5895" width="9.08984375" style="1"/>
    <col min="5896" max="5896" width="2.6328125" style="1" customWidth="1"/>
    <col min="5897" max="5897" width="4.6328125" style="1" customWidth="1"/>
    <col min="5898" max="5898" width="12.6328125" style="1" customWidth="1"/>
    <col min="5899" max="5899" width="21.36328125" style="1" customWidth="1"/>
    <col min="5900" max="5900" width="7.6328125" style="1" customWidth="1"/>
    <col min="5901" max="5901" width="14" style="1" bestFit="1" customWidth="1"/>
    <col min="5902" max="5902" width="13.90625" style="1" bestFit="1" customWidth="1"/>
    <col min="5903" max="5904" width="10.6328125" style="1" customWidth="1"/>
    <col min="5905" max="6151" width="9.08984375" style="1"/>
    <col min="6152" max="6152" width="2.6328125" style="1" customWidth="1"/>
    <col min="6153" max="6153" width="4.6328125" style="1" customWidth="1"/>
    <col min="6154" max="6154" width="12.6328125" style="1" customWidth="1"/>
    <col min="6155" max="6155" width="21.36328125" style="1" customWidth="1"/>
    <col min="6156" max="6156" width="7.6328125" style="1" customWidth="1"/>
    <col min="6157" max="6157" width="14" style="1" bestFit="1" customWidth="1"/>
    <col min="6158" max="6158" width="13.90625" style="1" bestFit="1" customWidth="1"/>
    <col min="6159" max="6160" width="10.6328125" style="1" customWidth="1"/>
    <col min="6161" max="6407" width="9.08984375" style="1"/>
    <col min="6408" max="6408" width="2.6328125" style="1" customWidth="1"/>
    <col min="6409" max="6409" width="4.6328125" style="1" customWidth="1"/>
    <col min="6410" max="6410" width="12.6328125" style="1" customWidth="1"/>
    <col min="6411" max="6411" width="21.36328125" style="1" customWidth="1"/>
    <col min="6412" max="6412" width="7.6328125" style="1" customWidth="1"/>
    <col min="6413" max="6413" width="14" style="1" bestFit="1" customWidth="1"/>
    <col min="6414" max="6414" width="13.90625" style="1" bestFit="1" customWidth="1"/>
    <col min="6415" max="6416" width="10.6328125" style="1" customWidth="1"/>
    <col min="6417" max="6663" width="9.08984375" style="1"/>
    <col min="6664" max="6664" width="2.6328125" style="1" customWidth="1"/>
    <col min="6665" max="6665" width="4.6328125" style="1" customWidth="1"/>
    <col min="6666" max="6666" width="12.6328125" style="1" customWidth="1"/>
    <col min="6667" max="6667" width="21.36328125" style="1" customWidth="1"/>
    <col min="6668" max="6668" width="7.6328125" style="1" customWidth="1"/>
    <col min="6669" max="6669" width="14" style="1" bestFit="1" customWidth="1"/>
    <col min="6670" max="6670" width="13.90625" style="1" bestFit="1" customWidth="1"/>
    <col min="6671" max="6672" width="10.6328125" style="1" customWidth="1"/>
    <col min="6673" max="6919" width="9.08984375" style="1"/>
    <col min="6920" max="6920" width="2.6328125" style="1" customWidth="1"/>
    <col min="6921" max="6921" width="4.6328125" style="1" customWidth="1"/>
    <col min="6922" max="6922" width="12.6328125" style="1" customWidth="1"/>
    <col min="6923" max="6923" width="21.36328125" style="1" customWidth="1"/>
    <col min="6924" max="6924" width="7.6328125" style="1" customWidth="1"/>
    <col min="6925" max="6925" width="14" style="1" bestFit="1" customWidth="1"/>
    <col min="6926" max="6926" width="13.90625" style="1" bestFit="1" customWidth="1"/>
    <col min="6927" max="6928" width="10.6328125" style="1" customWidth="1"/>
    <col min="6929" max="7175" width="9.08984375" style="1"/>
    <col min="7176" max="7176" width="2.6328125" style="1" customWidth="1"/>
    <col min="7177" max="7177" width="4.6328125" style="1" customWidth="1"/>
    <col min="7178" max="7178" width="12.6328125" style="1" customWidth="1"/>
    <col min="7179" max="7179" width="21.36328125" style="1" customWidth="1"/>
    <col min="7180" max="7180" width="7.6328125" style="1" customWidth="1"/>
    <col min="7181" max="7181" width="14" style="1" bestFit="1" customWidth="1"/>
    <col min="7182" max="7182" width="13.90625" style="1" bestFit="1" customWidth="1"/>
    <col min="7183" max="7184" width="10.6328125" style="1" customWidth="1"/>
    <col min="7185" max="7431" width="9.08984375" style="1"/>
    <col min="7432" max="7432" width="2.6328125" style="1" customWidth="1"/>
    <col min="7433" max="7433" width="4.6328125" style="1" customWidth="1"/>
    <col min="7434" max="7434" width="12.6328125" style="1" customWidth="1"/>
    <col min="7435" max="7435" width="21.36328125" style="1" customWidth="1"/>
    <col min="7436" max="7436" width="7.6328125" style="1" customWidth="1"/>
    <col min="7437" max="7437" width="14" style="1" bestFit="1" customWidth="1"/>
    <col min="7438" max="7438" width="13.90625" style="1" bestFit="1" customWidth="1"/>
    <col min="7439" max="7440" width="10.6328125" style="1" customWidth="1"/>
    <col min="7441" max="7687" width="9.08984375" style="1"/>
    <col min="7688" max="7688" width="2.6328125" style="1" customWidth="1"/>
    <col min="7689" max="7689" width="4.6328125" style="1" customWidth="1"/>
    <col min="7690" max="7690" width="12.6328125" style="1" customWidth="1"/>
    <col min="7691" max="7691" width="21.36328125" style="1" customWidth="1"/>
    <col min="7692" max="7692" width="7.6328125" style="1" customWidth="1"/>
    <col min="7693" max="7693" width="14" style="1" bestFit="1" customWidth="1"/>
    <col min="7694" max="7694" width="13.90625" style="1" bestFit="1" customWidth="1"/>
    <col min="7695" max="7696" width="10.6328125" style="1" customWidth="1"/>
    <col min="7697" max="7943" width="9.08984375" style="1"/>
    <col min="7944" max="7944" width="2.6328125" style="1" customWidth="1"/>
    <col min="7945" max="7945" width="4.6328125" style="1" customWidth="1"/>
    <col min="7946" max="7946" width="12.6328125" style="1" customWidth="1"/>
    <col min="7947" max="7947" width="21.36328125" style="1" customWidth="1"/>
    <col min="7948" max="7948" width="7.6328125" style="1" customWidth="1"/>
    <col min="7949" max="7949" width="14" style="1" bestFit="1" customWidth="1"/>
    <col min="7950" max="7950" width="13.90625" style="1" bestFit="1" customWidth="1"/>
    <col min="7951" max="7952" width="10.6328125" style="1" customWidth="1"/>
    <col min="7953" max="8199" width="9.08984375" style="1"/>
    <col min="8200" max="8200" width="2.6328125" style="1" customWidth="1"/>
    <col min="8201" max="8201" width="4.6328125" style="1" customWidth="1"/>
    <col min="8202" max="8202" width="12.6328125" style="1" customWidth="1"/>
    <col min="8203" max="8203" width="21.36328125" style="1" customWidth="1"/>
    <col min="8204" max="8204" width="7.6328125" style="1" customWidth="1"/>
    <col min="8205" max="8205" width="14" style="1" bestFit="1" customWidth="1"/>
    <col min="8206" max="8206" width="13.90625" style="1" bestFit="1" customWidth="1"/>
    <col min="8207" max="8208" width="10.6328125" style="1" customWidth="1"/>
    <col min="8209" max="8455" width="9.08984375" style="1"/>
    <col min="8456" max="8456" width="2.6328125" style="1" customWidth="1"/>
    <col min="8457" max="8457" width="4.6328125" style="1" customWidth="1"/>
    <col min="8458" max="8458" width="12.6328125" style="1" customWidth="1"/>
    <col min="8459" max="8459" width="21.36328125" style="1" customWidth="1"/>
    <col min="8460" max="8460" width="7.6328125" style="1" customWidth="1"/>
    <col min="8461" max="8461" width="14" style="1" bestFit="1" customWidth="1"/>
    <col min="8462" max="8462" width="13.90625" style="1" bestFit="1" customWidth="1"/>
    <col min="8463" max="8464" width="10.6328125" style="1" customWidth="1"/>
    <col min="8465" max="8711" width="9.08984375" style="1"/>
    <col min="8712" max="8712" width="2.6328125" style="1" customWidth="1"/>
    <col min="8713" max="8713" width="4.6328125" style="1" customWidth="1"/>
    <col min="8714" max="8714" width="12.6328125" style="1" customWidth="1"/>
    <col min="8715" max="8715" width="21.36328125" style="1" customWidth="1"/>
    <col min="8716" max="8716" width="7.6328125" style="1" customWidth="1"/>
    <col min="8717" max="8717" width="14" style="1" bestFit="1" customWidth="1"/>
    <col min="8718" max="8718" width="13.90625" style="1" bestFit="1" customWidth="1"/>
    <col min="8719" max="8720" width="10.6328125" style="1" customWidth="1"/>
    <col min="8721" max="8967" width="9.08984375" style="1"/>
    <col min="8968" max="8968" width="2.6328125" style="1" customWidth="1"/>
    <col min="8969" max="8969" width="4.6328125" style="1" customWidth="1"/>
    <col min="8970" max="8970" width="12.6328125" style="1" customWidth="1"/>
    <col min="8971" max="8971" width="21.36328125" style="1" customWidth="1"/>
    <col min="8972" max="8972" width="7.6328125" style="1" customWidth="1"/>
    <col min="8973" max="8973" width="14" style="1" bestFit="1" customWidth="1"/>
    <col min="8974" max="8974" width="13.90625" style="1" bestFit="1" customWidth="1"/>
    <col min="8975" max="8976" width="10.6328125" style="1" customWidth="1"/>
    <col min="8977" max="9223" width="9.08984375" style="1"/>
    <col min="9224" max="9224" width="2.6328125" style="1" customWidth="1"/>
    <col min="9225" max="9225" width="4.6328125" style="1" customWidth="1"/>
    <col min="9226" max="9226" width="12.6328125" style="1" customWidth="1"/>
    <col min="9227" max="9227" width="21.36328125" style="1" customWidth="1"/>
    <col min="9228" max="9228" width="7.6328125" style="1" customWidth="1"/>
    <col min="9229" max="9229" width="14" style="1" bestFit="1" customWidth="1"/>
    <col min="9230" max="9230" width="13.90625" style="1" bestFit="1" customWidth="1"/>
    <col min="9231" max="9232" width="10.6328125" style="1" customWidth="1"/>
    <col min="9233" max="9479" width="9.08984375" style="1"/>
    <col min="9480" max="9480" width="2.6328125" style="1" customWidth="1"/>
    <col min="9481" max="9481" width="4.6328125" style="1" customWidth="1"/>
    <col min="9482" max="9482" width="12.6328125" style="1" customWidth="1"/>
    <col min="9483" max="9483" width="21.36328125" style="1" customWidth="1"/>
    <col min="9484" max="9484" width="7.6328125" style="1" customWidth="1"/>
    <col min="9485" max="9485" width="14" style="1" bestFit="1" customWidth="1"/>
    <col min="9486" max="9486" width="13.90625" style="1" bestFit="1" customWidth="1"/>
    <col min="9487" max="9488" width="10.6328125" style="1" customWidth="1"/>
    <col min="9489" max="9735" width="9.08984375" style="1"/>
    <col min="9736" max="9736" width="2.6328125" style="1" customWidth="1"/>
    <col min="9737" max="9737" width="4.6328125" style="1" customWidth="1"/>
    <col min="9738" max="9738" width="12.6328125" style="1" customWidth="1"/>
    <col min="9739" max="9739" width="21.36328125" style="1" customWidth="1"/>
    <col min="9740" max="9740" width="7.6328125" style="1" customWidth="1"/>
    <col min="9741" max="9741" width="14" style="1" bestFit="1" customWidth="1"/>
    <col min="9742" max="9742" width="13.90625" style="1" bestFit="1" customWidth="1"/>
    <col min="9743" max="9744" width="10.6328125" style="1" customWidth="1"/>
    <col min="9745" max="9991" width="9.08984375" style="1"/>
    <col min="9992" max="9992" width="2.6328125" style="1" customWidth="1"/>
    <col min="9993" max="9993" width="4.6328125" style="1" customWidth="1"/>
    <col min="9994" max="9994" width="12.6328125" style="1" customWidth="1"/>
    <col min="9995" max="9995" width="21.36328125" style="1" customWidth="1"/>
    <col min="9996" max="9996" width="7.6328125" style="1" customWidth="1"/>
    <col min="9997" max="9997" width="14" style="1" bestFit="1" customWidth="1"/>
    <col min="9998" max="9998" width="13.90625" style="1" bestFit="1" customWidth="1"/>
    <col min="9999" max="10000" width="10.6328125" style="1" customWidth="1"/>
    <col min="10001" max="10247" width="9.08984375" style="1"/>
    <col min="10248" max="10248" width="2.6328125" style="1" customWidth="1"/>
    <col min="10249" max="10249" width="4.6328125" style="1" customWidth="1"/>
    <col min="10250" max="10250" width="12.6328125" style="1" customWidth="1"/>
    <col min="10251" max="10251" width="21.36328125" style="1" customWidth="1"/>
    <col min="10252" max="10252" width="7.6328125" style="1" customWidth="1"/>
    <col min="10253" max="10253" width="14" style="1" bestFit="1" customWidth="1"/>
    <col min="10254" max="10254" width="13.90625" style="1" bestFit="1" customWidth="1"/>
    <col min="10255" max="10256" width="10.6328125" style="1" customWidth="1"/>
    <col min="10257" max="10503" width="9.08984375" style="1"/>
    <col min="10504" max="10504" width="2.6328125" style="1" customWidth="1"/>
    <col min="10505" max="10505" width="4.6328125" style="1" customWidth="1"/>
    <col min="10506" max="10506" width="12.6328125" style="1" customWidth="1"/>
    <col min="10507" max="10507" width="21.36328125" style="1" customWidth="1"/>
    <col min="10508" max="10508" width="7.6328125" style="1" customWidth="1"/>
    <col min="10509" max="10509" width="14" style="1" bestFit="1" customWidth="1"/>
    <col min="10510" max="10510" width="13.90625" style="1" bestFit="1" customWidth="1"/>
    <col min="10511" max="10512" width="10.6328125" style="1" customWidth="1"/>
    <col min="10513" max="10759" width="9.08984375" style="1"/>
    <col min="10760" max="10760" width="2.6328125" style="1" customWidth="1"/>
    <col min="10761" max="10761" width="4.6328125" style="1" customWidth="1"/>
    <col min="10762" max="10762" width="12.6328125" style="1" customWidth="1"/>
    <col min="10763" max="10763" width="21.36328125" style="1" customWidth="1"/>
    <col min="10764" max="10764" width="7.6328125" style="1" customWidth="1"/>
    <col min="10765" max="10765" width="14" style="1" bestFit="1" customWidth="1"/>
    <col min="10766" max="10766" width="13.90625" style="1" bestFit="1" customWidth="1"/>
    <col min="10767" max="10768" width="10.6328125" style="1" customWidth="1"/>
    <col min="10769" max="11015" width="9.08984375" style="1"/>
    <col min="11016" max="11016" width="2.6328125" style="1" customWidth="1"/>
    <col min="11017" max="11017" width="4.6328125" style="1" customWidth="1"/>
    <col min="11018" max="11018" width="12.6328125" style="1" customWidth="1"/>
    <col min="11019" max="11019" width="21.36328125" style="1" customWidth="1"/>
    <col min="11020" max="11020" width="7.6328125" style="1" customWidth="1"/>
    <col min="11021" max="11021" width="14" style="1" bestFit="1" customWidth="1"/>
    <col min="11022" max="11022" width="13.90625" style="1" bestFit="1" customWidth="1"/>
    <col min="11023" max="11024" width="10.6328125" style="1" customWidth="1"/>
    <col min="11025" max="11271" width="9.08984375" style="1"/>
    <col min="11272" max="11272" width="2.6328125" style="1" customWidth="1"/>
    <col min="11273" max="11273" width="4.6328125" style="1" customWidth="1"/>
    <col min="11274" max="11274" width="12.6328125" style="1" customWidth="1"/>
    <col min="11275" max="11275" width="21.36328125" style="1" customWidth="1"/>
    <col min="11276" max="11276" width="7.6328125" style="1" customWidth="1"/>
    <col min="11277" max="11277" width="14" style="1" bestFit="1" customWidth="1"/>
    <col min="11278" max="11278" width="13.90625" style="1" bestFit="1" customWidth="1"/>
    <col min="11279" max="11280" width="10.6328125" style="1" customWidth="1"/>
    <col min="11281" max="11527" width="9.08984375" style="1"/>
    <col min="11528" max="11528" width="2.6328125" style="1" customWidth="1"/>
    <col min="11529" max="11529" width="4.6328125" style="1" customWidth="1"/>
    <col min="11530" max="11530" width="12.6328125" style="1" customWidth="1"/>
    <col min="11531" max="11531" width="21.36328125" style="1" customWidth="1"/>
    <col min="11532" max="11532" width="7.6328125" style="1" customWidth="1"/>
    <col min="11533" max="11533" width="14" style="1" bestFit="1" customWidth="1"/>
    <col min="11534" max="11534" width="13.90625" style="1" bestFit="1" customWidth="1"/>
    <col min="11535" max="11536" width="10.6328125" style="1" customWidth="1"/>
    <col min="11537" max="11783" width="9.08984375" style="1"/>
    <col min="11784" max="11784" width="2.6328125" style="1" customWidth="1"/>
    <col min="11785" max="11785" width="4.6328125" style="1" customWidth="1"/>
    <col min="11786" max="11786" width="12.6328125" style="1" customWidth="1"/>
    <col min="11787" max="11787" width="21.36328125" style="1" customWidth="1"/>
    <col min="11788" max="11788" width="7.6328125" style="1" customWidth="1"/>
    <col min="11789" max="11789" width="14" style="1" bestFit="1" customWidth="1"/>
    <col min="11790" max="11790" width="13.90625" style="1" bestFit="1" customWidth="1"/>
    <col min="11791" max="11792" width="10.6328125" style="1" customWidth="1"/>
    <col min="11793" max="12039" width="9.08984375" style="1"/>
    <col min="12040" max="12040" width="2.6328125" style="1" customWidth="1"/>
    <col min="12041" max="12041" width="4.6328125" style="1" customWidth="1"/>
    <col min="12042" max="12042" width="12.6328125" style="1" customWidth="1"/>
    <col min="12043" max="12043" width="21.36328125" style="1" customWidth="1"/>
    <col min="12044" max="12044" width="7.6328125" style="1" customWidth="1"/>
    <col min="12045" max="12045" width="14" style="1" bestFit="1" customWidth="1"/>
    <col min="12046" max="12046" width="13.90625" style="1" bestFit="1" customWidth="1"/>
    <col min="12047" max="12048" width="10.6328125" style="1" customWidth="1"/>
    <col min="12049" max="12295" width="9.08984375" style="1"/>
    <col min="12296" max="12296" width="2.6328125" style="1" customWidth="1"/>
    <col min="12297" max="12297" width="4.6328125" style="1" customWidth="1"/>
    <col min="12298" max="12298" width="12.6328125" style="1" customWidth="1"/>
    <col min="12299" max="12299" width="21.36328125" style="1" customWidth="1"/>
    <col min="12300" max="12300" width="7.6328125" style="1" customWidth="1"/>
    <col min="12301" max="12301" width="14" style="1" bestFit="1" customWidth="1"/>
    <col min="12302" max="12302" width="13.90625" style="1" bestFit="1" customWidth="1"/>
    <col min="12303" max="12304" width="10.6328125" style="1" customWidth="1"/>
    <col min="12305" max="12551" width="9.08984375" style="1"/>
    <col min="12552" max="12552" width="2.6328125" style="1" customWidth="1"/>
    <col min="12553" max="12553" width="4.6328125" style="1" customWidth="1"/>
    <col min="12554" max="12554" width="12.6328125" style="1" customWidth="1"/>
    <col min="12555" max="12555" width="21.36328125" style="1" customWidth="1"/>
    <col min="12556" max="12556" width="7.6328125" style="1" customWidth="1"/>
    <col min="12557" max="12557" width="14" style="1" bestFit="1" customWidth="1"/>
    <col min="12558" max="12558" width="13.90625" style="1" bestFit="1" customWidth="1"/>
    <col min="12559" max="12560" width="10.6328125" style="1" customWidth="1"/>
    <col min="12561" max="12807" width="9.08984375" style="1"/>
    <col min="12808" max="12808" width="2.6328125" style="1" customWidth="1"/>
    <col min="12809" max="12809" width="4.6328125" style="1" customWidth="1"/>
    <col min="12810" max="12810" width="12.6328125" style="1" customWidth="1"/>
    <col min="12811" max="12811" width="21.36328125" style="1" customWidth="1"/>
    <col min="12812" max="12812" width="7.6328125" style="1" customWidth="1"/>
    <col min="12813" max="12813" width="14" style="1" bestFit="1" customWidth="1"/>
    <col min="12814" max="12814" width="13.90625" style="1" bestFit="1" customWidth="1"/>
    <col min="12815" max="12816" width="10.6328125" style="1" customWidth="1"/>
    <col min="12817" max="13063" width="9.08984375" style="1"/>
    <col min="13064" max="13064" width="2.6328125" style="1" customWidth="1"/>
    <col min="13065" max="13065" width="4.6328125" style="1" customWidth="1"/>
    <col min="13066" max="13066" width="12.6328125" style="1" customWidth="1"/>
    <col min="13067" max="13067" width="21.36328125" style="1" customWidth="1"/>
    <col min="13068" max="13068" width="7.6328125" style="1" customWidth="1"/>
    <col min="13069" max="13069" width="14" style="1" bestFit="1" customWidth="1"/>
    <col min="13070" max="13070" width="13.90625" style="1" bestFit="1" customWidth="1"/>
    <col min="13071" max="13072" width="10.6328125" style="1" customWidth="1"/>
    <col min="13073" max="13319" width="9.08984375" style="1"/>
    <col min="13320" max="13320" width="2.6328125" style="1" customWidth="1"/>
    <col min="13321" max="13321" width="4.6328125" style="1" customWidth="1"/>
    <col min="13322" max="13322" width="12.6328125" style="1" customWidth="1"/>
    <col min="13323" max="13323" width="21.36328125" style="1" customWidth="1"/>
    <col min="13324" max="13324" width="7.6328125" style="1" customWidth="1"/>
    <col min="13325" max="13325" width="14" style="1" bestFit="1" customWidth="1"/>
    <col min="13326" max="13326" width="13.90625" style="1" bestFit="1" customWidth="1"/>
    <col min="13327" max="13328" width="10.6328125" style="1" customWidth="1"/>
    <col min="13329" max="13575" width="9.08984375" style="1"/>
    <col min="13576" max="13576" width="2.6328125" style="1" customWidth="1"/>
    <col min="13577" max="13577" width="4.6328125" style="1" customWidth="1"/>
    <col min="13578" max="13578" width="12.6328125" style="1" customWidth="1"/>
    <col min="13579" max="13579" width="21.36328125" style="1" customWidth="1"/>
    <col min="13580" max="13580" width="7.6328125" style="1" customWidth="1"/>
    <col min="13581" max="13581" width="14" style="1" bestFit="1" customWidth="1"/>
    <col min="13582" max="13582" width="13.90625" style="1" bestFit="1" customWidth="1"/>
    <col min="13583" max="13584" width="10.6328125" style="1" customWidth="1"/>
    <col min="13585" max="13831" width="9.08984375" style="1"/>
    <col min="13832" max="13832" width="2.6328125" style="1" customWidth="1"/>
    <col min="13833" max="13833" width="4.6328125" style="1" customWidth="1"/>
    <col min="13834" max="13834" width="12.6328125" style="1" customWidth="1"/>
    <col min="13835" max="13835" width="21.36328125" style="1" customWidth="1"/>
    <col min="13836" max="13836" width="7.6328125" style="1" customWidth="1"/>
    <col min="13837" max="13837" width="14" style="1" bestFit="1" customWidth="1"/>
    <col min="13838" max="13838" width="13.90625" style="1" bestFit="1" customWidth="1"/>
    <col min="13839" max="13840" width="10.6328125" style="1" customWidth="1"/>
    <col min="13841" max="14087" width="9.08984375" style="1"/>
    <col min="14088" max="14088" width="2.6328125" style="1" customWidth="1"/>
    <col min="14089" max="14089" width="4.6328125" style="1" customWidth="1"/>
    <col min="14090" max="14090" width="12.6328125" style="1" customWidth="1"/>
    <col min="14091" max="14091" width="21.36328125" style="1" customWidth="1"/>
    <col min="14092" max="14092" width="7.6328125" style="1" customWidth="1"/>
    <col min="14093" max="14093" width="14" style="1" bestFit="1" customWidth="1"/>
    <col min="14094" max="14094" width="13.90625" style="1" bestFit="1" customWidth="1"/>
    <col min="14095" max="14096" width="10.6328125" style="1" customWidth="1"/>
    <col min="14097" max="14343" width="9.08984375" style="1"/>
    <col min="14344" max="14344" width="2.6328125" style="1" customWidth="1"/>
    <col min="14345" max="14345" width="4.6328125" style="1" customWidth="1"/>
    <col min="14346" max="14346" width="12.6328125" style="1" customWidth="1"/>
    <col min="14347" max="14347" width="21.36328125" style="1" customWidth="1"/>
    <col min="14348" max="14348" width="7.6328125" style="1" customWidth="1"/>
    <col min="14349" max="14349" width="14" style="1" bestFit="1" customWidth="1"/>
    <col min="14350" max="14350" width="13.90625" style="1" bestFit="1" customWidth="1"/>
    <col min="14351" max="14352" width="10.6328125" style="1" customWidth="1"/>
    <col min="14353" max="14599" width="9.08984375" style="1"/>
    <col min="14600" max="14600" width="2.6328125" style="1" customWidth="1"/>
    <col min="14601" max="14601" width="4.6328125" style="1" customWidth="1"/>
    <col min="14602" max="14602" width="12.6328125" style="1" customWidth="1"/>
    <col min="14603" max="14603" width="21.36328125" style="1" customWidth="1"/>
    <col min="14604" max="14604" width="7.6328125" style="1" customWidth="1"/>
    <col min="14605" max="14605" width="14" style="1" bestFit="1" customWidth="1"/>
    <col min="14606" max="14606" width="13.90625" style="1" bestFit="1" customWidth="1"/>
    <col min="14607" max="14608" width="10.6328125" style="1" customWidth="1"/>
    <col min="14609" max="14855" width="9.08984375" style="1"/>
    <col min="14856" max="14856" width="2.6328125" style="1" customWidth="1"/>
    <col min="14857" max="14857" width="4.6328125" style="1" customWidth="1"/>
    <col min="14858" max="14858" width="12.6328125" style="1" customWidth="1"/>
    <col min="14859" max="14859" width="21.36328125" style="1" customWidth="1"/>
    <col min="14860" max="14860" width="7.6328125" style="1" customWidth="1"/>
    <col min="14861" max="14861" width="14" style="1" bestFit="1" customWidth="1"/>
    <col min="14862" max="14862" width="13.90625" style="1" bestFit="1" customWidth="1"/>
    <col min="14863" max="14864" width="10.6328125" style="1" customWidth="1"/>
    <col min="14865" max="15111" width="9.08984375" style="1"/>
    <col min="15112" max="15112" width="2.6328125" style="1" customWidth="1"/>
    <col min="15113" max="15113" width="4.6328125" style="1" customWidth="1"/>
    <col min="15114" max="15114" width="12.6328125" style="1" customWidth="1"/>
    <col min="15115" max="15115" width="21.36328125" style="1" customWidth="1"/>
    <col min="15116" max="15116" width="7.6328125" style="1" customWidth="1"/>
    <col min="15117" max="15117" width="14" style="1" bestFit="1" customWidth="1"/>
    <col min="15118" max="15118" width="13.90625" style="1" bestFit="1" customWidth="1"/>
    <col min="15119" max="15120" width="10.6328125" style="1" customWidth="1"/>
    <col min="15121" max="15367" width="9.08984375" style="1"/>
    <col min="15368" max="15368" width="2.6328125" style="1" customWidth="1"/>
    <col min="15369" max="15369" width="4.6328125" style="1" customWidth="1"/>
    <col min="15370" max="15370" width="12.6328125" style="1" customWidth="1"/>
    <col min="15371" max="15371" width="21.36328125" style="1" customWidth="1"/>
    <col min="15372" max="15372" width="7.6328125" style="1" customWidth="1"/>
    <col min="15373" max="15373" width="14" style="1" bestFit="1" customWidth="1"/>
    <col min="15374" max="15374" width="13.90625" style="1" bestFit="1" customWidth="1"/>
    <col min="15375" max="15376" width="10.6328125" style="1" customWidth="1"/>
    <col min="15377" max="15623" width="9.08984375" style="1"/>
    <col min="15624" max="15624" width="2.6328125" style="1" customWidth="1"/>
    <col min="15625" max="15625" width="4.6328125" style="1" customWidth="1"/>
    <col min="15626" max="15626" width="12.6328125" style="1" customWidth="1"/>
    <col min="15627" max="15627" width="21.36328125" style="1" customWidth="1"/>
    <col min="15628" max="15628" width="7.6328125" style="1" customWidth="1"/>
    <col min="15629" max="15629" width="14" style="1" bestFit="1" customWidth="1"/>
    <col min="15630" max="15630" width="13.90625" style="1" bestFit="1" customWidth="1"/>
    <col min="15631" max="15632" width="10.6328125" style="1" customWidth="1"/>
    <col min="15633" max="15879" width="9.08984375" style="1"/>
    <col min="15880" max="15880" width="2.6328125" style="1" customWidth="1"/>
    <col min="15881" max="15881" width="4.6328125" style="1" customWidth="1"/>
    <col min="15882" max="15882" width="12.6328125" style="1" customWidth="1"/>
    <col min="15883" max="15883" width="21.36328125" style="1" customWidth="1"/>
    <col min="15884" max="15884" width="7.6328125" style="1" customWidth="1"/>
    <col min="15885" max="15885" width="14" style="1" bestFit="1" customWidth="1"/>
    <col min="15886" max="15886" width="13.90625" style="1" bestFit="1" customWidth="1"/>
    <col min="15887" max="15888" width="10.6328125" style="1" customWidth="1"/>
    <col min="15889" max="16135" width="9.08984375" style="1"/>
    <col min="16136" max="16136" width="2.6328125" style="1" customWidth="1"/>
    <col min="16137" max="16137" width="4.6328125" style="1" customWidth="1"/>
    <col min="16138" max="16138" width="12.6328125" style="1" customWidth="1"/>
    <col min="16139" max="16139" width="21.36328125" style="1" customWidth="1"/>
    <col min="16140" max="16140" width="7.6328125" style="1" customWidth="1"/>
    <col min="16141" max="16141" width="14" style="1" bestFit="1" customWidth="1"/>
    <col min="16142" max="16142" width="13.90625" style="1" bestFit="1" customWidth="1"/>
    <col min="16143" max="16144" width="10.6328125" style="1" customWidth="1"/>
    <col min="16145" max="16379" width="9.08984375" style="1"/>
    <col min="16380" max="16384" width="9.08984375" style="1" customWidth="1"/>
  </cols>
  <sheetData>
    <row r="2" spans="1:29" ht="13" x14ac:dyDescent="0.3">
      <c r="C2" s="143" t="s">
        <v>0</v>
      </c>
      <c r="D2" s="144"/>
      <c r="E2" s="141"/>
      <c r="F2" s="141"/>
      <c r="G2" s="141"/>
      <c r="H2" s="1"/>
      <c r="J2" s="1"/>
      <c r="K2" s="1"/>
      <c r="M2" s="1"/>
      <c r="N2" s="1"/>
      <c r="O2" s="1"/>
      <c r="P2" s="1"/>
      <c r="Q2" s="1"/>
    </row>
    <row r="3" spans="1:29" x14ac:dyDescent="0.25">
      <c r="C3" s="145" t="s">
        <v>1</v>
      </c>
      <c r="D3" s="145"/>
      <c r="E3" s="146"/>
      <c r="F3" s="146"/>
      <c r="G3" s="146"/>
      <c r="H3" s="1"/>
      <c r="J3" s="1"/>
      <c r="K3" s="1"/>
      <c r="M3" s="1"/>
      <c r="N3" s="1"/>
      <c r="O3" s="1"/>
      <c r="P3" s="1"/>
      <c r="Q3" s="1"/>
    </row>
    <row r="5" spans="1:29" ht="19" x14ac:dyDescent="0.25">
      <c r="B5" s="149" t="s">
        <v>89</v>
      </c>
      <c r="C5" s="149"/>
      <c r="D5" s="149"/>
      <c r="E5" s="149"/>
      <c r="F5" s="149"/>
      <c r="G5" s="149"/>
      <c r="H5" s="149"/>
      <c r="I5" s="149"/>
      <c r="J5" s="149"/>
      <c r="K5" s="149"/>
      <c r="L5" s="149"/>
      <c r="M5" s="149"/>
      <c r="N5" s="149"/>
      <c r="O5" s="149"/>
      <c r="P5" s="149"/>
      <c r="Q5" s="149"/>
      <c r="R5" s="149"/>
      <c r="S5" s="149"/>
      <c r="T5" s="149"/>
      <c r="U5" s="149"/>
      <c r="V5" s="149"/>
      <c r="W5" s="149"/>
      <c r="X5" s="149"/>
      <c r="Y5" s="149"/>
      <c r="Z5" s="149"/>
      <c r="AA5" s="149"/>
      <c r="AB5" s="149"/>
    </row>
    <row r="6" spans="1:29" ht="13" thickBot="1" x14ac:dyDescent="0.3"/>
    <row r="7" spans="1:29" s="13" customFormat="1" ht="13" x14ac:dyDescent="0.35">
      <c r="B7" s="3" t="s">
        <v>5</v>
      </c>
      <c r="C7" s="4" t="s">
        <v>6</v>
      </c>
      <c r="D7" s="4" t="s">
        <v>7</v>
      </c>
      <c r="E7" s="4" t="s">
        <v>8</v>
      </c>
      <c r="F7" s="4" t="s">
        <v>90</v>
      </c>
      <c r="G7" s="4" t="s">
        <v>91</v>
      </c>
      <c r="H7" s="4" t="s">
        <v>92</v>
      </c>
      <c r="I7" s="4" t="s">
        <v>93</v>
      </c>
      <c r="J7" s="4" t="s">
        <v>94</v>
      </c>
      <c r="K7" s="4" t="s">
        <v>95</v>
      </c>
      <c r="L7" s="4" t="s">
        <v>96</v>
      </c>
      <c r="M7" s="4" t="s">
        <v>97</v>
      </c>
      <c r="N7" s="4" t="s">
        <v>98</v>
      </c>
      <c r="O7" s="4" t="s">
        <v>99</v>
      </c>
      <c r="P7" s="4" t="s">
        <v>100</v>
      </c>
      <c r="Q7" s="4" t="s">
        <v>101</v>
      </c>
      <c r="R7" s="3" t="s">
        <v>102</v>
      </c>
      <c r="S7" s="4" t="s">
        <v>103</v>
      </c>
      <c r="T7" s="4" t="s">
        <v>104</v>
      </c>
      <c r="U7" s="4" t="s">
        <v>105</v>
      </c>
      <c r="V7" s="4" t="s">
        <v>106</v>
      </c>
      <c r="W7" s="4" t="s">
        <v>107</v>
      </c>
      <c r="X7" s="4" t="s">
        <v>108</v>
      </c>
      <c r="Y7" s="4" t="s">
        <v>109</v>
      </c>
      <c r="Z7" s="4" t="s">
        <v>110</v>
      </c>
      <c r="AA7" s="4" t="s">
        <v>111</v>
      </c>
      <c r="AB7" s="4" t="s">
        <v>112</v>
      </c>
    </row>
    <row r="8" spans="1:29" s="21" customFormat="1" x14ac:dyDescent="0.35">
      <c r="B8" s="88">
        <v>1</v>
      </c>
      <c r="C8" s="67" t="s">
        <v>527</v>
      </c>
      <c r="D8" s="68" t="s">
        <v>528</v>
      </c>
      <c r="E8" s="69" t="s">
        <v>22</v>
      </c>
      <c r="F8" s="58">
        <f>COUNTIF(G8:AB8,"v")+COUNTIF(G8:AB8,"m")/2</f>
        <v>3</v>
      </c>
      <c r="G8" s="50"/>
      <c r="H8" s="19" t="s">
        <v>113</v>
      </c>
      <c r="I8" s="19"/>
      <c r="J8" s="19"/>
      <c r="K8" s="18"/>
      <c r="L8" s="19"/>
      <c r="M8" s="19"/>
      <c r="N8" s="18"/>
      <c r="O8" s="18"/>
      <c r="P8" s="18"/>
      <c r="Q8" s="18"/>
      <c r="R8" s="50" t="s">
        <v>113</v>
      </c>
      <c r="S8" s="19"/>
      <c r="T8" s="19"/>
      <c r="U8" s="19" t="s">
        <v>113</v>
      </c>
      <c r="V8" s="19"/>
      <c r="W8" s="19"/>
      <c r="X8" s="19"/>
      <c r="Y8" s="19"/>
      <c r="Z8" s="19"/>
      <c r="AA8" s="19"/>
      <c r="AB8" s="19"/>
      <c r="AC8" s="82"/>
    </row>
    <row r="9" spans="1:29" s="21" customFormat="1" x14ac:dyDescent="0.35">
      <c r="B9" s="88">
        <v>2</v>
      </c>
      <c r="C9" s="70" t="s">
        <v>529</v>
      </c>
      <c r="D9" s="71" t="s">
        <v>530</v>
      </c>
      <c r="E9" s="72" t="s">
        <v>21</v>
      </c>
      <c r="F9" s="58">
        <f t="shared" ref="F9:F72" si="0">COUNTIF(G9:AB9,"v")+COUNTIF(G9:AB9,"m")/2</f>
        <v>4</v>
      </c>
      <c r="G9" s="50"/>
      <c r="H9" s="19" t="s">
        <v>113</v>
      </c>
      <c r="I9" s="19"/>
      <c r="J9" s="19"/>
      <c r="K9" s="18"/>
      <c r="L9" s="19"/>
      <c r="M9" s="19"/>
      <c r="N9" s="18"/>
      <c r="O9" s="18"/>
      <c r="P9" s="18"/>
      <c r="Q9" s="18"/>
      <c r="R9" s="50" t="s">
        <v>113</v>
      </c>
      <c r="S9" s="19" t="s">
        <v>113</v>
      </c>
      <c r="T9" s="19" t="s">
        <v>113</v>
      </c>
      <c r="U9" s="19"/>
      <c r="V9" s="19"/>
      <c r="W9" s="19"/>
      <c r="X9" s="19"/>
      <c r="Y9" s="19"/>
      <c r="Z9" s="19"/>
      <c r="AA9" s="19"/>
      <c r="AB9" s="19"/>
    </row>
    <row r="10" spans="1:29" s="21" customFormat="1" x14ac:dyDescent="0.35">
      <c r="B10" s="88">
        <v>3</v>
      </c>
      <c r="C10" s="70" t="s">
        <v>46</v>
      </c>
      <c r="D10" s="71" t="s">
        <v>47</v>
      </c>
      <c r="E10" s="72" t="s">
        <v>24</v>
      </c>
      <c r="F10" s="58">
        <f t="shared" si="0"/>
        <v>7</v>
      </c>
      <c r="G10" s="50" t="s">
        <v>113</v>
      </c>
      <c r="H10" s="19"/>
      <c r="I10" s="19"/>
      <c r="J10" s="19"/>
      <c r="K10" s="18"/>
      <c r="L10" s="19"/>
      <c r="M10" s="19"/>
      <c r="N10" s="18" t="s">
        <v>113</v>
      </c>
      <c r="O10" s="18" t="s">
        <v>113</v>
      </c>
      <c r="P10" s="18"/>
      <c r="Q10" s="18"/>
      <c r="R10" s="50" t="s">
        <v>113</v>
      </c>
      <c r="S10" s="19"/>
      <c r="T10" s="19" t="s">
        <v>113</v>
      </c>
      <c r="U10" s="19"/>
      <c r="V10" s="19"/>
      <c r="W10" s="19"/>
      <c r="X10" s="19" t="s">
        <v>113</v>
      </c>
      <c r="Y10" s="19"/>
      <c r="Z10" s="19" t="s">
        <v>113</v>
      </c>
      <c r="AA10" s="19"/>
      <c r="AB10" s="19"/>
    </row>
    <row r="11" spans="1:29" s="21" customFormat="1" x14ac:dyDescent="0.35">
      <c r="B11" s="88">
        <v>4</v>
      </c>
      <c r="C11" s="70" t="s">
        <v>31</v>
      </c>
      <c r="D11" s="71" t="s">
        <v>32</v>
      </c>
      <c r="E11" s="72" t="s">
        <v>24</v>
      </c>
      <c r="F11" s="58">
        <f t="shared" si="0"/>
        <v>5</v>
      </c>
      <c r="G11" s="50" t="s">
        <v>113</v>
      </c>
      <c r="H11" s="19" t="s">
        <v>113</v>
      </c>
      <c r="I11" s="19" t="s">
        <v>113</v>
      </c>
      <c r="J11" s="19" t="s">
        <v>113</v>
      </c>
      <c r="K11" s="18"/>
      <c r="L11" s="19"/>
      <c r="M11" s="19"/>
      <c r="N11" s="18"/>
      <c r="O11" s="18" t="s">
        <v>1985</v>
      </c>
      <c r="P11" s="18"/>
      <c r="Q11" s="18"/>
      <c r="R11" s="50"/>
      <c r="S11" s="19"/>
      <c r="T11" s="19" t="s">
        <v>113</v>
      </c>
      <c r="U11" s="19"/>
      <c r="V11" s="19"/>
      <c r="W11" s="19"/>
      <c r="X11" s="19"/>
      <c r="Y11" s="19"/>
      <c r="Z11" s="19"/>
      <c r="AA11" s="19"/>
      <c r="AB11" s="19"/>
    </row>
    <row r="12" spans="1:29" s="28" customFormat="1" x14ac:dyDescent="0.35">
      <c r="A12" s="21"/>
      <c r="B12" s="88">
        <v>5</v>
      </c>
      <c r="C12" s="70" t="s">
        <v>603</v>
      </c>
      <c r="D12" s="71" t="s">
        <v>604</v>
      </c>
      <c r="E12" s="72" t="s">
        <v>42</v>
      </c>
      <c r="F12" s="58">
        <f t="shared" si="0"/>
        <v>6</v>
      </c>
      <c r="G12" s="50" t="s">
        <v>113</v>
      </c>
      <c r="H12" s="19" t="s">
        <v>113</v>
      </c>
      <c r="I12" s="19"/>
      <c r="J12" s="19"/>
      <c r="K12" s="18"/>
      <c r="L12" s="19"/>
      <c r="M12" s="19"/>
      <c r="N12" s="18"/>
      <c r="O12" s="18"/>
      <c r="P12" s="18"/>
      <c r="Q12" s="18"/>
      <c r="R12" s="50"/>
      <c r="S12" s="19" t="s">
        <v>113</v>
      </c>
      <c r="T12" s="19" t="s">
        <v>113</v>
      </c>
      <c r="U12" s="19" t="s">
        <v>113</v>
      </c>
      <c r="V12" s="19"/>
      <c r="W12" s="19"/>
      <c r="X12" s="19" t="s">
        <v>113</v>
      </c>
      <c r="Y12" s="19"/>
      <c r="Z12" s="19"/>
      <c r="AA12" s="19"/>
      <c r="AB12" s="19"/>
    </row>
    <row r="13" spans="1:29" s="21" customFormat="1" x14ac:dyDescent="0.35">
      <c r="B13" s="88">
        <v>6</v>
      </c>
      <c r="C13" s="70" t="s">
        <v>1372</v>
      </c>
      <c r="D13" s="71" t="s">
        <v>1373</v>
      </c>
      <c r="E13" s="72" t="s">
        <v>551</v>
      </c>
      <c r="F13" s="58">
        <f t="shared" si="0"/>
        <v>12</v>
      </c>
      <c r="G13" s="50" t="s">
        <v>113</v>
      </c>
      <c r="H13" s="19" t="s">
        <v>113</v>
      </c>
      <c r="I13" s="19" t="s">
        <v>113</v>
      </c>
      <c r="J13" s="19" t="s">
        <v>113</v>
      </c>
      <c r="K13" s="18"/>
      <c r="L13" s="19"/>
      <c r="M13" s="19"/>
      <c r="N13" s="18" t="s">
        <v>113</v>
      </c>
      <c r="O13" s="18" t="s">
        <v>113</v>
      </c>
      <c r="P13" s="18"/>
      <c r="Q13" s="18"/>
      <c r="R13" s="50" t="s">
        <v>113</v>
      </c>
      <c r="S13" s="19" t="s">
        <v>113</v>
      </c>
      <c r="T13" s="19" t="s">
        <v>113</v>
      </c>
      <c r="U13" s="19" t="s">
        <v>113</v>
      </c>
      <c r="V13" s="19"/>
      <c r="W13" s="19"/>
      <c r="X13" s="19" t="s">
        <v>113</v>
      </c>
      <c r="Y13" s="19"/>
      <c r="Z13" s="19" t="s">
        <v>113</v>
      </c>
      <c r="AA13" s="19"/>
      <c r="AB13" s="19"/>
    </row>
    <row r="14" spans="1:29" s="21" customFormat="1" x14ac:dyDescent="0.35">
      <c r="B14" s="88">
        <v>7</v>
      </c>
      <c r="C14" s="70" t="s">
        <v>541</v>
      </c>
      <c r="D14" s="71" t="s">
        <v>542</v>
      </c>
      <c r="E14" s="72" t="s">
        <v>539</v>
      </c>
      <c r="F14" s="58">
        <f t="shared" si="0"/>
        <v>2</v>
      </c>
      <c r="G14" s="50"/>
      <c r="H14" s="19"/>
      <c r="I14" s="19"/>
      <c r="J14" s="19"/>
      <c r="K14" s="18"/>
      <c r="L14" s="19"/>
      <c r="M14" s="19"/>
      <c r="N14" s="18"/>
      <c r="O14" s="18" t="s">
        <v>113</v>
      </c>
      <c r="P14" s="18"/>
      <c r="Q14" s="18"/>
      <c r="R14" s="50"/>
      <c r="S14" s="19"/>
      <c r="T14" s="19"/>
      <c r="U14" s="19"/>
      <c r="V14" s="19"/>
      <c r="W14" s="19"/>
      <c r="X14" s="19"/>
      <c r="Y14" s="19"/>
      <c r="Z14" s="19" t="s">
        <v>113</v>
      </c>
      <c r="AA14" s="19"/>
      <c r="AB14" s="19"/>
    </row>
    <row r="15" spans="1:29" s="21" customFormat="1" x14ac:dyDescent="0.35">
      <c r="B15" s="88">
        <v>8</v>
      </c>
      <c r="C15" s="70" t="s">
        <v>1374</v>
      </c>
      <c r="D15" s="71" t="s">
        <v>1375</v>
      </c>
      <c r="E15" s="72" t="s">
        <v>562</v>
      </c>
      <c r="F15" s="58">
        <f t="shared" si="0"/>
        <v>1</v>
      </c>
      <c r="G15" s="50"/>
      <c r="H15" s="19"/>
      <c r="I15" s="19"/>
      <c r="J15" s="19"/>
      <c r="K15" s="18"/>
      <c r="L15" s="19"/>
      <c r="M15" s="19"/>
      <c r="N15" s="18"/>
      <c r="O15" s="18"/>
      <c r="P15" s="18"/>
      <c r="Q15" s="18"/>
      <c r="R15" s="50"/>
      <c r="S15" s="19"/>
      <c r="T15" s="19"/>
      <c r="U15" s="19" t="s">
        <v>113</v>
      </c>
      <c r="V15" s="19"/>
      <c r="W15" s="19"/>
      <c r="X15" s="19"/>
      <c r="Y15" s="19"/>
      <c r="Z15" s="19"/>
      <c r="AA15" s="19"/>
      <c r="AB15" s="19"/>
    </row>
    <row r="16" spans="1:29" s="21" customFormat="1" x14ac:dyDescent="0.35">
      <c r="B16" s="88">
        <v>9</v>
      </c>
      <c r="C16" s="70" t="s">
        <v>1376</v>
      </c>
      <c r="D16" s="71" t="s">
        <v>1377</v>
      </c>
      <c r="E16" s="72" t="s">
        <v>565</v>
      </c>
      <c r="F16" s="58">
        <f t="shared" si="0"/>
        <v>2</v>
      </c>
      <c r="G16" s="50"/>
      <c r="H16" s="19"/>
      <c r="I16" s="19"/>
      <c r="J16" s="19"/>
      <c r="K16" s="18"/>
      <c r="L16" s="19"/>
      <c r="M16" s="19"/>
      <c r="N16" s="18"/>
      <c r="O16" s="18"/>
      <c r="P16" s="18"/>
      <c r="Q16" s="18"/>
      <c r="R16" s="50" t="s">
        <v>113</v>
      </c>
      <c r="S16" s="19"/>
      <c r="T16" s="19" t="s">
        <v>113</v>
      </c>
      <c r="U16" s="19"/>
      <c r="V16" s="19"/>
      <c r="W16" s="19"/>
      <c r="X16" s="19"/>
      <c r="Y16" s="19"/>
      <c r="Z16" s="19"/>
      <c r="AA16" s="19"/>
      <c r="AB16" s="19"/>
    </row>
    <row r="17" spans="2:28" s="21" customFormat="1" x14ac:dyDescent="0.35">
      <c r="B17" s="88">
        <v>10</v>
      </c>
      <c r="C17" s="70" t="s">
        <v>1378</v>
      </c>
      <c r="D17" s="71" t="s">
        <v>1379</v>
      </c>
      <c r="E17" s="72" t="s">
        <v>562</v>
      </c>
      <c r="F17" s="58">
        <f t="shared" si="0"/>
        <v>0</v>
      </c>
      <c r="G17" s="50"/>
      <c r="H17" s="19"/>
      <c r="I17" s="19"/>
      <c r="J17" s="19"/>
      <c r="K17" s="18"/>
      <c r="L17" s="19"/>
      <c r="M17" s="19"/>
      <c r="N17" s="18"/>
      <c r="O17" s="18"/>
      <c r="P17" s="18"/>
      <c r="Q17" s="18"/>
      <c r="R17" s="50"/>
      <c r="S17" s="19"/>
      <c r="T17" s="19"/>
      <c r="U17" s="19"/>
      <c r="V17" s="19"/>
      <c r="W17" s="19"/>
      <c r="X17" s="19"/>
      <c r="Y17" s="19"/>
      <c r="Z17" s="19"/>
      <c r="AA17" s="19"/>
      <c r="AB17" s="19"/>
    </row>
    <row r="18" spans="2:28" s="21" customFormat="1" x14ac:dyDescent="0.35">
      <c r="B18" s="88">
        <v>11</v>
      </c>
      <c r="C18" s="70" t="s">
        <v>1380</v>
      </c>
      <c r="D18" s="71" t="s">
        <v>1381</v>
      </c>
      <c r="E18" s="72" t="s">
        <v>1382</v>
      </c>
      <c r="F18" s="58">
        <f t="shared" si="0"/>
        <v>1</v>
      </c>
      <c r="G18" s="50"/>
      <c r="H18" s="19"/>
      <c r="I18" s="19"/>
      <c r="J18" s="19"/>
      <c r="K18" s="18"/>
      <c r="L18" s="19"/>
      <c r="M18" s="19"/>
      <c r="N18" s="18"/>
      <c r="O18" s="18"/>
      <c r="P18" s="18"/>
      <c r="Q18" s="18"/>
      <c r="R18" s="50"/>
      <c r="S18" s="19" t="s">
        <v>113</v>
      </c>
      <c r="T18" s="19"/>
      <c r="U18" s="19"/>
      <c r="V18" s="19"/>
      <c r="W18" s="19"/>
      <c r="X18" s="19"/>
      <c r="Y18" s="19"/>
      <c r="Z18" s="19"/>
      <c r="AA18" s="19"/>
      <c r="AB18" s="19"/>
    </row>
    <row r="19" spans="2:28" s="21" customFormat="1" x14ac:dyDescent="0.35">
      <c r="B19" s="88">
        <v>12</v>
      </c>
      <c r="C19" s="70" t="s">
        <v>1383</v>
      </c>
      <c r="D19" s="71" t="s">
        <v>1384</v>
      </c>
      <c r="E19" s="72" t="s">
        <v>1385</v>
      </c>
      <c r="F19" s="58">
        <f t="shared" si="0"/>
        <v>2</v>
      </c>
      <c r="G19" s="50"/>
      <c r="H19" s="19"/>
      <c r="I19" s="19"/>
      <c r="J19" s="19"/>
      <c r="K19" s="18"/>
      <c r="L19" s="19"/>
      <c r="M19" s="19"/>
      <c r="N19" s="18" t="s">
        <v>113</v>
      </c>
      <c r="O19" s="18"/>
      <c r="P19" s="18"/>
      <c r="Q19" s="18"/>
      <c r="R19" s="50"/>
      <c r="S19" s="19"/>
      <c r="T19" s="19" t="s">
        <v>113</v>
      </c>
      <c r="U19" s="19"/>
      <c r="V19" s="19"/>
      <c r="W19" s="19"/>
      <c r="X19" s="19"/>
      <c r="Y19" s="19"/>
      <c r="Z19" s="19"/>
      <c r="AA19" s="19"/>
      <c r="AB19" s="19"/>
    </row>
    <row r="20" spans="2:28" s="21" customFormat="1" x14ac:dyDescent="0.35">
      <c r="B20" s="88">
        <v>13</v>
      </c>
      <c r="C20" s="70" t="s">
        <v>1386</v>
      </c>
      <c r="D20" s="71" t="s">
        <v>1387</v>
      </c>
      <c r="E20" s="72" t="s">
        <v>1388</v>
      </c>
      <c r="F20" s="58">
        <f t="shared" si="0"/>
        <v>3</v>
      </c>
      <c r="G20" s="50"/>
      <c r="H20" s="19" t="s">
        <v>113</v>
      </c>
      <c r="I20" s="19" t="s">
        <v>113</v>
      </c>
      <c r="J20" s="19"/>
      <c r="K20" s="18"/>
      <c r="L20" s="19"/>
      <c r="M20" s="19"/>
      <c r="N20" s="18"/>
      <c r="O20" s="18"/>
      <c r="P20" s="18"/>
      <c r="Q20" s="18"/>
      <c r="R20" s="50"/>
      <c r="S20" s="19" t="s">
        <v>113</v>
      </c>
      <c r="T20" s="19"/>
      <c r="U20" s="19"/>
      <c r="V20" s="19"/>
      <c r="W20" s="19"/>
      <c r="X20" s="19"/>
      <c r="Y20" s="19"/>
      <c r="Z20" s="19"/>
      <c r="AA20" s="19"/>
      <c r="AB20" s="19"/>
    </row>
    <row r="21" spans="2:28" s="21" customFormat="1" x14ac:dyDescent="0.35">
      <c r="B21" s="88">
        <v>14</v>
      </c>
      <c r="C21" s="70" t="s">
        <v>1389</v>
      </c>
      <c r="D21" s="71" t="s">
        <v>1390</v>
      </c>
      <c r="E21" s="72" t="s">
        <v>1391</v>
      </c>
      <c r="F21" s="58">
        <f t="shared" si="0"/>
        <v>0</v>
      </c>
      <c r="G21" s="50"/>
      <c r="H21" s="19"/>
      <c r="I21" s="19"/>
      <c r="J21" s="19"/>
      <c r="K21" s="18"/>
      <c r="L21" s="19"/>
      <c r="M21" s="19"/>
      <c r="N21" s="18"/>
      <c r="O21" s="18"/>
      <c r="P21" s="18"/>
      <c r="Q21" s="18"/>
      <c r="R21" s="50"/>
      <c r="S21" s="19"/>
      <c r="T21" s="19"/>
      <c r="U21" s="19"/>
      <c r="V21" s="19"/>
      <c r="W21" s="19"/>
      <c r="X21" s="19"/>
      <c r="Y21" s="19"/>
      <c r="Z21" s="19"/>
      <c r="AA21" s="19"/>
      <c r="AB21" s="19"/>
    </row>
    <row r="22" spans="2:28" s="21" customFormat="1" x14ac:dyDescent="0.35">
      <c r="B22" s="88">
        <v>15</v>
      </c>
      <c r="C22" s="70" t="s">
        <v>1392</v>
      </c>
      <c r="D22" s="71" t="s">
        <v>596</v>
      </c>
      <c r="E22" s="72" t="s">
        <v>1385</v>
      </c>
      <c r="F22" s="58">
        <f t="shared" si="0"/>
        <v>5</v>
      </c>
      <c r="G22" s="50"/>
      <c r="H22" s="19"/>
      <c r="I22" s="19"/>
      <c r="J22" s="19" t="s">
        <v>113</v>
      </c>
      <c r="K22" s="18"/>
      <c r="L22" s="19"/>
      <c r="M22" s="19"/>
      <c r="N22" s="18" t="s">
        <v>113</v>
      </c>
      <c r="O22" s="18" t="s">
        <v>113</v>
      </c>
      <c r="P22" s="18"/>
      <c r="Q22" s="18"/>
      <c r="R22" s="50"/>
      <c r="S22" s="19"/>
      <c r="T22" s="19" t="s">
        <v>113</v>
      </c>
      <c r="U22" s="19"/>
      <c r="V22" s="19"/>
      <c r="W22" s="19"/>
      <c r="X22" s="19" t="s">
        <v>113</v>
      </c>
      <c r="Y22" s="19"/>
      <c r="Z22" s="19"/>
      <c r="AA22" s="19"/>
      <c r="AB22" s="19"/>
    </row>
    <row r="23" spans="2:28" s="21" customFormat="1" x14ac:dyDescent="0.35">
      <c r="B23" s="88">
        <v>16</v>
      </c>
      <c r="C23" s="70" t="s">
        <v>1393</v>
      </c>
      <c r="D23" s="71" t="s">
        <v>1394</v>
      </c>
      <c r="E23" s="72" t="s">
        <v>1395</v>
      </c>
      <c r="F23" s="58">
        <f t="shared" si="0"/>
        <v>0</v>
      </c>
      <c r="G23" s="50"/>
      <c r="H23" s="19"/>
      <c r="I23" s="19"/>
      <c r="J23" s="19"/>
      <c r="K23" s="18"/>
      <c r="L23" s="19"/>
      <c r="M23" s="19"/>
      <c r="N23" s="18"/>
      <c r="O23" s="18"/>
      <c r="P23" s="18"/>
      <c r="Q23" s="18"/>
      <c r="R23" s="50"/>
      <c r="S23" s="19"/>
      <c r="T23" s="19"/>
      <c r="U23" s="19"/>
      <c r="V23" s="19"/>
      <c r="W23" s="19"/>
      <c r="X23" s="19"/>
      <c r="Y23" s="19"/>
      <c r="Z23" s="19"/>
      <c r="AA23" s="19"/>
      <c r="AB23" s="19"/>
    </row>
    <row r="24" spans="2:28" s="21" customFormat="1" x14ac:dyDescent="0.35">
      <c r="B24" s="88">
        <v>17</v>
      </c>
      <c r="C24" s="70" t="s">
        <v>1396</v>
      </c>
      <c r="D24" s="71" t="s">
        <v>1397</v>
      </c>
      <c r="E24" s="72" t="s">
        <v>1395</v>
      </c>
      <c r="F24" s="58">
        <f t="shared" si="0"/>
        <v>0</v>
      </c>
      <c r="G24" s="50"/>
      <c r="H24" s="19"/>
      <c r="I24" s="19"/>
      <c r="J24" s="19"/>
      <c r="K24" s="18"/>
      <c r="L24" s="19"/>
      <c r="M24" s="19"/>
      <c r="N24" s="18"/>
      <c r="O24" s="18"/>
      <c r="P24" s="18"/>
      <c r="Q24" s="18"/>
      <c r="R24" s="50"/>
      <c r="S24" s="19"/>
      <c r="T24" s="19"/>
      <c r="U24" s="19"/>
      <c r="V24" s="19"/>
      <c r="W24" s="19"/>
      <c r="X24" s="19"/>
      <c r="Y24" s="19"/>
      <c r="Z24" s="19"/>
      <c r="AA24" s="19"/>
      <c r="AB24" s="19"/>
    </row>
    <row r="25" spans="2:28" s="21" customFormat="1" x14ac:dyDescent="0.35">
      <c r="B25" s="88">
        <v>18</v>
      </c>
      <c r="C25" s="70" t="s">
        <v>1398</v>
      </c>
      <c r="D25" s="71" t="s">
        <v>1399</v>
      </c>
      <c r="E25" s="72" t="s">
        <v>1395</v>
      </c>
      <c r="F25" s="58">
        <f t="shared" si="0"/>
        <v>0</v>
      </c>
      <c r="G25" s="50"/>
      <c r="H25" s="19"/>
      <c r="I25" s="19"/>
      <c r="J25" s="19"/>
      <c r="K25" s="18"/>
      <c r="L25" s="19"/>
      <c r="M25" s="19"/>
      <c r="N25" s="18"/>
      <c r="O25" s="18"/>
      <c r="P25" s="18"/>
      <c r="Q25" s="18"/>
      <c r="R25" s="50"/>
      <c r="S25" s="19"/>
      <c r="T25" s="19"/>
      <c r="U25" s="19"/>
      <c r="V25" s="19"/>
      <c r="W25" s="19"/>
      <c r="X25" s="19"/>
      <c r="Y25" s="19"/>
      <c r="Z25" s="19"/>
      <c r="AA25" s="19"/>
      <c r="AB25" s="19"/>
    </row>
    <row r="26" spans="2:28" s="21" customFormat="1" x14ac:dyDescent="0.35">
      <c r="B26" s="88">
        <v>19</v>
      </c>
      <c r="C26" s="70" t="s">
        <v>1400</v>
      </c>
      <c r="D26" s="71" t="s">
        <v>1401</v>
      </c>
      <c r="E26" s="72" t="s">
        <v>1395</v>
      </c>
      <c r="F26" s="58">
        <f t="shared" si="0"/>
        <v>1</v>
      </c>
      <c r="G26" s="50" t="s">
        <v>113</v>
      </c>
      <c r="H26" s="19"/>
      <c r="I26" s="19"/>
      <c r="J26" s="19"/>
      <c r="K26" s="18"/>
      <c r="L26" s="19"/>
      <c r="M26" s="19"/>
      <c r="N26" s="18"/>
      <c r="O26" s="18"/>
      <c r="P26" s="18"/>
      <c r="Q26" s="18"/>
      <c r="R26" s="50"/>
      <c r="S26" s="19"/>
      <c r="T26" s="19"/>
      <c r="U26" s="19"/>
      <c r="V26" s="19"/>
      <c r="W26" s="19"/>
      <c r="X26" s="19"/>
      <c r="Y26" s="19"/>
      <c r="Z26" s="19"/>
      <c r="AA26" s="19"/>
      <c r="AB26" s="19"/>
    </row>
    <row r="27" spans="2:28" s="21" customFormat="1" x14ac:dyDescent="0.35">
      <c r="B27" s="88">
        <v>20</v>
      </c>
      <c r="C27" s="70" t="s">
        <v>1402</v>
      </c>
      <c r="D27" s="71" t="s">
        <v>1403</v>
      </c>
      <c r="E27" s="72" t="s">
        <v>1388</v>
      </c>
      <c r="F27" s="58">
        <f t="shared" si="0"/>
        <v>4</v>
      </c>
      <c r="G27" s="50"/>
      <c r="H27" s="19" t="s">
        <v>113</v>
      </c>
      <c r="I27" s="19"/>
      <c r="J27" s="19"/>
      <c r="K27" s="18"/>
      <c r="L27" s="19"/>
      <c r="M27" s="19"/>
      <c r="N27" s="18" t="s">
        <v>113</v>
      </c>
      <c r="O27" s="18" t="s">
        <v>113</v>
      </c>
      <c r="P27" s="18"/>
      <c r="Q27" s="18"/>
      <c r="R27" s="50"/>
      <c r="S27" s="19"/>
      <c r="T27" s="19" t="s">
        <v>113</v>
      </c>
      <c r="U27" s="19"/>
      <c r="V27" s="19"/>
      <c r="W27" s="19"/>
      <c r="X27" s="19"/>
      <c r="Y27" s="19"/>
      <c r="Z27" s="19"/>
      <c r="AA27" s="19"/>
      <c r="AB27" s="19"/>
    </row>
    <row r="28" spans="2:28" s="21" customFormat="1" x14ac:dyDescent="0.35">
      <c r="B28" s="88">
        <v>21</v>
      </c>
      <c r="C28" s="70" t="s">
        <v>1404</v>
      </c>
      <c r="D28" s="71" t="s">
        <v>1405</v>
      </c>
      <c r="E28" s="72" t="s">
        <v>1406</v>
      </c>
      <c r="F28" s="58">
        <f t="shared" si="0"/>
        <v>1</v>
      </c>
      <c r="G28" s="50"/>
      <c r="H28" s="19"/>
      <c r="I28" s="19"/>
      <c r="J28" s="19"/>
      <c r="K28" s="18"/>
      <c r="L28" s="19"/>
      <c r="M28" s="19"/>
      <c r="N28" s="18"/>
      <c r="O28" s="18"/>
      <c r="P28" s="18"/>
      <c r="Q28" s="18"/>
      <c r="R28" s="50"/>
      <c r="S28" s="19"/>
      <c r="T28" s="19" t="s">
        <v>113</v>
      </c>
      <c r="U28" s="19"/>
      <c r="V28" s="19"/>
      <c r="W28" s="19"/>
      <c r="X28" s="19"/>
      <c r="Y28" s="19"/>
      <c r="Z28" s="19"/>
      <c r="AA28" s="19"/>
      <c r="AB28" s="19"/>
    </row>
    <row r="29" spans="2:28" s="21" customFormat="1" x14ac:dyDescent="0.35">
      <c r="B29" s="88">
        <v>22</v>
      </c>
      <c r="C29" s="70" t="s">
        <v>1407</v>
      </c>
      <c r="D29" s="71" t="s">
        <v>1408</v>
      </c>
      <c r="E29" s="72" t="s">
        <v>1409</v>
      </c>
      <c r="F29" s="58">
        <f t="shared" si="0"/>
        <v>0</v>
      </c>
      <c r="G29" s="50"/>
      <c r="H29" s="19"/>
      <c r="I29" s="19"/>
      <c r="J29" s="19"/>
      <c r="K29" s="18"/>
      <c r="L29" s="19"/>
      <c r="M29" s="19"/>
      <c r="N29" s="18"/>
      <c r="O29" s="18"/>
      <c r="P29" s="18"/>
      <c r="Q29" s="18"/>
      <c r="R29" s="50"/>
      <c r="S29" s="19"/>
      <c r="T29" s="19"/>
      <c r="U29" s="19"/>
      <c r="V29" s="19"/>
      <c r="W29" s="19"/>
      <c r="X29" s="19"/>
      <c r="Y29" s="19"/>
      <c r="Z29" s="19"/>
      <c r="AA29" s="19"/>
      <c r="AB29" s="19"/>
    </row>
    <row r="30" spans="2:28" s="21" customFormat="1" x14ac:dyDescent="0.35">
      <c r="B30" s="88">
        <v>23</v>
      </c>
      <c r="C30" s="70" t="s">
        <v>1410</v>
      </c>
      <c r="D30" s="71" t="s">
        <v>1411</v>
      </c>
      <c r="E30" s="72" t="s">
        <v>1409</v>
      </c>
      <c r="F30" s="58">
        <f t="shared" si="0"/>
        <v>0</v>
      </c>
      <c r="G30" s="50"/>
      <c r="H30" s="19"/>
      <c r="I30" s="19"/>
      <c r="J30" s="19"/>
      <c r="K30" s="18"/>
      <c r="L30" s="19"/>
      <c r="M30" s="19"/>
      <c r="N30" s="18"/>
      <c r="O30" s="18"/>
      <c r="P30" s="18"/>
      <c r="Q30" s="18"/>
      <c r="R30" s="50"/>
      <c r="S30" s="19"/>
      <c r="T30" s="19"/>
      <c r="U30" s="19"/>
      <c r="V30" s="19"/>
      <c r="W30" s="19"/>
      <c r="X30" s="19"/>
      <c r="Y30" s="19"/>
      <c r="Z30" s="19"/>
      <c r="AA30" s="19"/>
      <c r="AB30" s="19"/>
    </row>
    <row r="31" spans="2:28" s="21" customFormat="1" x14ac:dyDescent="0.35">
      <c r="B31" s="88">
        <v>24</v>
      </c>
      <c r="C31" s="70" t="s">
        <v>1412</v>
      </c>
      <c r="D31" s="71" t="s">
        <v>1413</v>
      </c>
      <c r="E31" s="72" t="s">
        <v>1382</v>
      </c>
      <c r="F31" s="58">
        <f t="shared" si="0"/>
        <v>1</v>
      </c>
      <c r="G31" s="50"/>
      <c r="H31" s="19"/>
      <c r="I31" s="19"/>
      <c r="J31" s="19"/>
      <c r="K31" s="18"/>
      <c r="L31" s="19"/>
      <c r="M31" s="19"/>
      <c r="N31" s="18"/>
      <c r="O31" s="18"/>
      <c r="P31" s="18"/>
      <c r="Q31" s="18"/>
      <c r="R31" s="50"/>
      <c r="S31" s="19"/>
      <c r="T31" s="19" t="s">
        <v>113</v>
      </c>
      <c r="U31" s="19"/>
      <c r="V31" s="19"/>
      <c r="W31" s="19"/>
      <c r="X31" s="19"/>
      <c r="Y31" s="19"/>
      <c r="Z31" s="19"/>
      <c r="AA31" s="19"/>
      <c r="AB31" s="19"/>
    </row>
    <row r="32" spans="2:28" s="21" customFormat="1" x14ac:dyDescent="0.35">
      <c r="B32" s="88">
        <v>25</v>
      </c>
      <c r="C32" s="70" t="s">
        <v>1414</v>
      </c>
      <c r="D32" s="71" t="s">
        <v>1415</v>
      </c>
      <c r="E32" s="72" t="s">
        <v>1382</v>
      </c>
      <c r="F32" s="58">
        <f t="shared" si="0"/>
        <v>1</v>
      </c>
      <c r="G32" s="50"/>
      <c r="H32" s="19"/>
      <c r="I32" s="19"/>
      <c r="J32" s="19"/>
      <c r="K32" s="18"/>
      <c r="L32" s="19"/>
      <c r="M32" s="19"/>
      <c r="N32" s="18"/>
      <c r="O32" s="18"/>
      <c r="P32" s="18"/>
      <c r="Q32" s="18"/>
      <c r="R32" s="50"/>
      <c r="S32" s="19"/>
      <c r="T32" s="19" t="s">
        <v>113</v>
      </c>
      <c r="U32" s="19"/>
      <c r="V32" s="19"/>
      <c r="W32" s="19"/>
      <c r="X32" s="19"/>
      <c r="Y32" s="19"/>
      <c r="Z32" s="19"/>
      <c r="AA32" s="19"/>
      <c r="AB32" s="19"/>
    </row>
    <row r="33" spans="1:29" s="21" customFormat="1" x14ac:dyDescent="0.35">
      <c r="B33" s="88">
        <v>26</v>
      </c>
      <c r="C33" s="70" t="s">
        <v>1416</v>
      </c>
      <c r="D33" s="71" t="s">
        <v>1417</v>
      </c>
      <c r="E33" s="72" t="s">
        <v>1409</v>
      </c>
      <c r="F33" s="58">
        <f t="shared" si="0"/>
        <v>0</v>
      </c>
      <c r="G33" s="50"/>
      <c r="H33" s="19"/>
      <c r="I33" s="19"/>
      <c r="J33" s="19"/>
      <c r="K33" s="18"/>
      <c r="L33" s="19"/>
      <c r="M33" s="19"/>
      <c r="N33" s="18"/>
      <c r="O33" s="18"/>
      <c r="P33" s="18"/>
      <c r="Q33" s="18"/>
      <c r="R33" s="50"/>
      <c r="S33" s="19"/>
      <c r="T33" s="19"/>
      <c r="U33" s="19"/>
      <c r="V33" s="19"/>
      <c r="W33" s="19"/>
      <c r="X33" s="19"/>
      <c r="Y33" s="19"/>
      <c r="Z33" s="19"/>
      <c r="AA33" s="19"/>
      <c r="AB33" s="19"/>
    </row>
    <row r="34" spans="1:29" s="21" customFormat="1" x14ac:dyDescent="0.35">
      <c r="B34" s="88">
        <v>27</v>
      </c>
      <c r="C34" s="70" t="s">
        <v>1418</v>
      </c>
      <c r="D34" s="71" t="s">
        <v>1419</v>
      </c>
      <c r="E34" s="72" t="s">
        <v>1409</v>
      </c>
      <c r="F34" s="58">
        <f t="shared" si="0"/>
        <v>0</v>
      </c>
      <c r="G34" s="50"/>
      <c r="H34" s="19"/>
      <c r="I34" s="19"/>
      <c r="J34" s="19"/>
      <c r="K34" s="18"/>
      <c r="L34" s="19"/>
      <c r="M34" s="19"/>
      <c r="N34" s="18"/>
      <c r="O34" s="18"/>
      <c r="P34" s="18"/>
      <c r="Q34" s="18"/>
      <c r="R34" s="50"/>
      <c r="S34" s="19"/>
      <c r="T34" s="19"/>
      <c r="U34" s="19"/>
      <c r="V34" s="19"/>
      <c r="W34" s="19"/>
      <c r="X34" s="19"/>
      <c r="Y34" s="19"/>
      <c r="Z34" s="19"/>
      <c r="AA34" s="19"/>
      <c r="AB34" s="19"/>
    </row>
    <row r="35" spans="1:29" s="21" customFormat="1" x14ac:dyDescent="0.35">
      <c r="B35" s="88">
        <v>28</v>
      </c>
      <c r="C35" s="70" t="s">
        <v>1420</v>
      </c>
      <c r="D35" s="71" t="s">
        <v>1421</v>
      </c>
      <c r="E35" s="72" t="s">
        <v>565</v>
      </c>
      <c r="F35" s="58">
        <f t="shared" si="0"/>
        <v>3</v>
      </c>
      <c r="G35" s="50"/>
      <c r="H35" s="19"/>
      <c r="I35" s="19" t="s">
        <v>113</v>
      </c>
      <c r="J35" s="19"/>
      <c r="K35" s="18"/>
      <c r="L35" s="19"/>
      <c r="M35" s="19"/>
      <c r="N35" s="18" t="s">
        <v>113</v>
      </c>
      <c r="O35" s="18"/>
      <c r="P35" s="18"/>
      <c r="Q35" s="18"/>
      <c r="R35" s="50"/>
      <c r="S35" s="19"/>
      <c r="T35" s="19"/>
      <c r="U35" s="19" t="s">
        <v>113</v>
      </c>
      <c r="V35" s="19"/>
      <c r="W35" s="19"/>
      <c r="X35" s="19"/>
      <c r="Y35" s="19"/>
      <c r="Z35" s="19"/>
      <c r="AA35" s="19"/>
      <c r="AB35" s="19"/>
    </row>
    <row r="36" spans="1:29" s="21" customFormat="1" x14ac:dyDescent="0.35">
      <c r="B36" s="88">
        <v>29</v>
      </c>
      <c r="C36" s="70" t="s">
        <v>1422</v>
      </c>
      <c r="D36" s="71" t="s">
        <v>1423</v>
      </c>
      <c r="E36" s="72" t="s">
        <v>1382</v>
      </c>
      <c r="F36" s="58">
        <f t="shared" si="0"/>
        <v>3</v>
      </c>
      <c r="G36" s="50"/>
      <c r="H36" s="19"/>
      <c r="I36" s="19"/>
      <c r="J36" s="19"/>
      <c r="K36" s="18"/>
      <c r="L36" s="19"/>
      <c r="M36" s="19"/>
      <c r="N36" s="18" t="s">
        <v>113</v>
      </c>
      <c r="O36" s="18"/>
      <c r="P36" s="18"/>
      <c r="Q36" s="18"/>
      <c r="R36" s="50"/>
      <c r="S36" s="19"/>
      <c r="T36" s="19" t="s">
        <v>113</v>
      </c>
      <c r="U36" s="19"/>
      <c r="V36" s="19"/>
      <c r="W36" s="19"/>
      <c r="X36" s="19" t="s">
        <v>113</v>
      </c>
      <c r="Y36" s="19"/>
      <c r="Z36" s="19"/>
      <c r="AA36" s="19"/>
      <c r="AB36" s="19"/>
    </row>
    <row r="37" spans="1:29" s="21" customFormat="1" x14ac:dyDescent="0.35">
      <c r="B37" s="88">
        <v>30</v>
      </c>
      <c r="C37" s="70" t="s">
        <v>1424</v>
      </c>
      <c r="D37" s="71" t="s">
        <v>1425</v>
      </c>
      <c r="E37" s="72" t="s">
        <v>1382</v>
      </c>
      <c r="F37" s="58">
        <f t="shared" si="0"/>
        <v>1</v>
      </c>
      <c r="G37" s="50"/>
      <c r="H37" s="19"/>
      <c r="I37" s="19"/>
      <c r="J37" s="19"/>
      <c r="K37" s="18"/>
      <c r="L37" s="19"/>
      <c r="M37" s="19"/>
      <c r="N37" s="18"/>
      <c r="O37" s="18"/>
      <c r="P37" s="18"/>
      <c r="Q37" s="18"/>
      <c r="R37" s="50"/>
      <c r="S37" s="19"/>
      <c r="T37" s="19" t="s">
        <v>113</v>
      </c>
      <c r="U37" s="19"/>
      <c r="V37" s="19"/>
      <c r="W37" s="19"/>
      <c r="X37" s="19"/>
      <c r="Y37" s="19"/>
      <c r="Z37" s="19"/>
      <c r="AA37" s="19"/>
      <c r="AB37" s="19"/>
    </row>
    <row r="38" spans="1:29" s="21" customFormat="1" x14ac:dyDescent="0.35">
      <c r="B38" s="88">
        <v>31</v>
      </c>
      <c r="C38" s="70" t="s">
        <v>1426</v>
      </c>
      <c r="D38" s="71" t="s">
        <v>1427</v>
      </c>
      <c r="E38" s="72" t="s">
        <v>1382</v>
      </c>
      <c r="F38" s="58">
        <f t="shared" si="0"/>
        <v>0</v>
      </c>
      <c r="G38" s="50"/>
      <c r="H38" s="19"/>
      <c r="I38" s="19"/>
      <c r="J38" s="19"/>
      <c r="K38" s="18"/>
      <c r="L38" s="19"/>
      <c r="M38" s="19"/>
      <c r="N38" s="18"/>
      <c r="O38" s="18"/>
      <c r="P38" s="18"/>
      <c r="Q38" s="18"/>
      <c r="R38" s="50"/>
      <c r="S38" s="19"/>
      <c r="T38" s="19"/>
      <c r="U38" s="19"/>
      <c r="V38" s="19"/>
      <c r="W38" s="19"/>
      <c r="X38" s="19"/>
      <c r="Y38" s="19"/>
      <c r="Z38" s="19"/>
      <c r="AA38" s="19"/>
      <c r="AB38" s="19"/>
    </row>
    <row r="39" spans="1:29" s="21" customFormat="1" x14ac:dyDescent="0.35">
      <c r="B39" s="88">
        <v>32</v>
      </c>
      <c r="C39" s="70" t="s">
        <v>1428</v>
      </c>
      <c r="D39" s="71" t="s">
        <v>1429</v>
      </c>
      <c r="E39" s="72" t="s">
        <v>1409</v>
      </c>
      <c r="F39" s="58">
        <f t="shared" si="0"/>
        <v>0</v>
      </c>
      <c r="G39" s="50"/>
      <c r="H39" s="19"/>
      <c r="I39" s="19"/>
      <c r="J39" s="19"/>
      <c r="K39" s="18"/>
      <c r="L39" s="19"/>
      <c r="M39" s="19"/>
      <c r="N39" s="18"/>
      <c r="O39" s="18"/>
      <c r="P39" s="18"/>
      <c r="Q39" s="18"/>
      <c r="R39" s="50"/>
      <c r="S39" s="19"/>
      <c r="T39" s="19"/>
      <c r="U39" s="19"/>
      <c r="V39" s="19"/>
      <c r="W39" s="19"/>
      <c r="X39" s="19"/>
      <c r="Y39" s="19"/>
      <c r="Z39" s="19"/>
      <c r="AA39" s="19"/>
      <c r="AB39" s="19"/>
    </row>
    <row r="40" spans="1:29" s="21" customFormat="1" x14ac:dyDescent="0.35">
      <c r="B40" s="88">
        <v>33</v>
      </c>
      <c r="C40" s="70" t="s">
        <v>1430</v>
      </c>
      <c r="D40" s="71" t="s">
        <v>1431</v>
      </c>
      <c r="E40" s="84" t="s">
        <v>1382</v>
      </c>
      <c r="F40" s="58">
        <f t="shared" si="0"/>
        <v>3</v>
      </c>
      <c r="G40" s="50"/>
      <c r="H40" s="19"/>
      <c r="I40" s="19" t="s">
        <v>113</v>
      </c>
      <c r="J40" s="19"/>
      <c r="K40" s="18"/>
      <c r="L40" s="19"/>
      <c r="M40" s="19"/>
      <c r="N40" s="18"/>
      <c r="O40" s="18"/>
      <c r="P40" s="18"/>
      <c r="Q40" s="18"/>
      <c r="R40" s="50"/>
      <c r="S40" s="19"/>
      <c r="T40" s="19" t="s">
        <v>113</v>
      </c>
      <c r="U40" s="19"/>
      <c r="V40" s="19"/>
      <c r="W40" s="19"/>
      <c r="X40" s="19"/>
      <c r="Y40" s="19"/>
      <c r="Z40" s="19" t="s">
        <v>113</v>
      </c>
      <c r="AA40" s="19"/>
      <c r="AB40" s="19"/>
    </row>
    <row r="41" spans="1:29" s="21" customFormat="1" x14ac:dyDescent="0.35">
      <c r="B41" s="88">
        <v>34</v>
      </c>
      <c r="C41" s="70" t="s">
        <v>1432</v>
      </c>
      <c r="D41" s="71" t="s">
        <v>1433</v>
      </c>
      <c r="E41" s="84" t="s">
        <v>1409</v>
      </c>
      <c r="F41" s="58">
        <f t="shared" si="0"/>
        <v>0</v>
      </c>
      <c r="G41" s="50"/>
      <c r="H41" s="19"/>
      <c r="I41" s="19"/>
      <c r="J41" s="19"/>
      <c r="K41" s="18"/>
      <c r="L41" s="19"/>
      <c r="M41" s="19"/>
      <c r="N41" s="18"/>
      <c r="O41" s="18"/>
      <c r="P41" s="18"/>
      <c r="Q41" s="18"/>
      <c r="R41" s="50"/>
      <c r="S41" s="19"/>
      <c r="T41" s="19"/>
      <c r="U41" s="19"/>
      <c r="V41" s="19"/>
      <c r="W41" s="19"/>
      <c r="X41" s="19"/>
      <c r="Y41" s="19"/>
      <c r="Z41" s="19"/>
      <c r="AA41" s="19"/>
      <c r="AB41" s="19"/>
      <c r="AC41" s="49" t="s">
        <v>114</v>
      </c>
    </row>
    <row r="42" spans="1:29" s="21" customFormat="1" x14ac:dyDescent="0.35">
      <c r="B42" s="88">
        <v>35</v>
      </c>
      <c r="C42" s="70" t="s">
        <v>1434</v>
      </c>
      <c r="D42" s="71" t="s">
        <v>1435</v>
      </c>
      <c r="E42" s="84" t="s">
        <v>1409</v>
      </c>
      <c r="F42" s="58">
        <f t="shared" si="0"/>
        <v>0</v>
      </c>
      <c r="G42" s="50"/>
      <c r="H42" s="19"/>
      <c r="I42" s="19"/>
      <c r="J42" s="19"/>
      <c r="K42" s="18"/>
      <c r="L42" s="19"/>
      <c r="M42" s="19"/>
      <c r="N42" s="18"/>
      <c r="O42" s="18"/>
      <c r="P42" s="18"/>
      <c r="Q42" s="18"/>
      <c r="R42" s="50"/>
      <c r="S42" s="19"/>
      <c r="T42" s="19"/>
      <c r="U42" s="19"/>
      <c r="V42" s="19"/>
      <c r="W42" s="19"/>
      <c r="X42" s="19"/>
      <c r="Y42" s="19"/>
      <c r="Z42" s="19"/>
      <c r="AA42" s="19"/>
      <c r="AB42" s="19"/>
    </row>
    <row r="43" spans="1:29" s="21" customFormat="1" x14ac:dyDescent="0.35">
      <c r="B43" s="88">
        <v>36</v>
      </c>
      <c r="C43" s="70" t="s">
        <v>1436</v>
      </c>
      <c r="D43" s="71" t="s">
        <v>234</v>
      </c>
      <c r="E43" s="84" t="s">
        <v>1382</v>
      </c>
      <c r="F43" s="58">
        <f t="shared" si="0"/>
        <v>1</v>
      </c>
      <c r="G43" s="50"/>
      <c r="H43" s="19"/>
      <c r="I43" s="19"/>
      <c r="J43" s="19"/>
      <c r="K43" s="18"/>
      <c r="L43" s="19"/>
      <c r="M43" s="19"/>
      <c r="N43" s="18"/>
      <c r="O43" s="18"/>
      <c r="P43" s="18"/>
      <c r="Q43" s="18"/>
      <c r="R43" s="50"/>
      <c r="S43" s="19"/>
      <c r="T43" s="19" t="s">
        <v>113</v>
      </c>
      <c r="U43" s="19"/>
      <c r="V43" s="19"/>
      <c r="W43" s="19"/>
      <c r="X43" s="19"/>
      <c r="Y43" s="19"/>
      <c r="Z43" s="19"/>
      <c r="AA43" s="19"/>
      <c r="AB43" s="19"/>
    </row>
    <row r="44" spans="1:29" s="21" customFormat="1" x14ac:dyDescent="0.35">
      <c r="A44" s="54" t="s">
        <v>623</v>
      </c>
      <c r="B44" s="88">
        <v>37</v>
      </c>
      <c r="C44" s="73" t="s">
        <v>19</v>
      </c>
      <c r="D44" s="74" t="s">
        <v>20</v>
      </c>
      <c r="E44" s="75" t="s">
        <v>15</v>
      </c>
      <c r="F44" s="58">
        <f t="shared" si="0"/>
        <v>3</v>
      </c>
      <c r="G44" s="51"/>
      <c r="H44" s="45"/>
      <c r="I44" s="45"/>
      <c r="J44" s="45"/>
      <c r="K44" s="46"/>
      <c r="L44" s="45"/>
      <c r="M44" s="45"/>
      <c r="N44" s="46" t="s">
        <v>113</v>
      </c>
      <c r="O44" s="46"/>
      <c r="P44" s="46"/>
      <c r="Q44" s="46"/>
      <c r="R44" s="51" t="s">
        <v>113</v>
      </c>
      <c r="S44" s="45"/>
      <c r="T44" s="45" t="s">
        <v>113</v>
      </c>
      <c r="U44" s="45"/>
      <c r="V44" s="45"/>
      <c r="W44" s="45"/>
      <c r="X44" s="45"/>
      <c r="Y44" s="45"/>
      <c r="Z44" s="45"/>
      <c r="AA44" s="45"/>
      <c r="AB44" s="45"/>
    </row>
    <row r="45" spans="1:29" s="21" customFormat="1" x14ac:dyDescent="0.35">
      <c r="B45" s="88">
        <v>38</v>
      </c>
      <c r="C45" s="76" t="s">
        <v>1437</v>
      </c>
      <c r="D45" s="77" t="s">
        <v>1317</v>
      </c>
      <c r="E45" s="78" t="s">
        <v>24</v>
      </c>
      <c r="F45" s="58">
        <f t="shared" si="0"/>
        <v>2</v>
      </c>
      <c r="G45" s="51"/>
      <c r="H45" s="45"/>
      <c r="I45" s="45"/>
      <c r="J45" s="45" t="s">
        <v>113</v>
      </c>
      <c r="K45" s="46"/>
      <c r="L45" s="45"/>
      <c r="M45" s="45"/>
      <c r="N45" s="46"/>
      <c r="O45" s="46"/>
      <c r="P45" s="46"/>
      <c r="Q45" s="46"/>
      <c r="R45" s="51"/>
      <c r="S45" s="45" t="s">
        <v>113</v>
      </c>
      <c r="T45" s="45"/>
      <c r="U45" s="45"/>
      <c r="V45" s="45"/>
      <c r="W45" s="45"/>
      <c r="X45" s="45"/>
      <c r="Y45" s="45"/>
      <c r="Z45" s="45"/>
      <c r="AA45" s="45"/>
      <c r="AB45" s="45"/>
    </row>
    <row r="46" spans="1:29" s="21" customFormat="1" x14ac:dyDescent="0.35">
      <c r="B46" s="88">
        <v>39</v>
      </c>
      <c r="C46" s="76" t="s">
        <v>1438</v>
      </c>
      <c r="D46" s="77" t="s">
        <v>554</v>
      </c>
      <c r="E46" s="78" t="s">
        <v>24</v>
      </c>
      <c r="F46" s="58">
        <f t="shared" si="0"/>
        <v>2</v>
      </c>
      <c r="G46" s="51"/>
      <c r="H46" s="45"/>
      <c r="I46" s="45"/>
      <c r="J46" s="45"/>
      <c r="K46" s="46"/>
      <c r="L46" s="45"/>
      <c r="M46" s="45"/>
      <c r="N46" s="46"/>
      <c r="O46" s="46"/>
      <c r="P46" s="46"/>
      <c r="Q46" s="46"/>
      <c r="R46" s="51" t="s">
        <v>113</v>
      </c>
      <c r="S46" s="45"/>
      <c r="T46" s="45" t="s">
        <v>113</v>
      </c>
      <c r="U46" s="45"/>
      <c r="V46" s="45"/>
      <c r="W46" s="45"/>
      <c r="X46" s="45"/>
      <c r="Y46" s="45"/>
      <c r="Z46" s="45"/>
      <c r="AA46" s="45"/>
      <c r="AB46" s="45"/>
    </row>
    <row r="47" spans="1:29" s="21" customFormat="1" x14ac:dyDescent="0.35">
      <c r="B47" s="88">
        <v>40</v>
      </c>
      <c r="C47" s="76" t="s">
        <v>63</v>
      </c>
      <c r="D47" s="77" t="s">
        <v>64</v>
      </c>
      <c r="E47" s="78" t="s">
        <v>24</v>
      </c>
      <c r="F47" s="58">
        <f t="shared" si="0"/>
        <v>3</v>
      </c>
      <c r="G47" s="51" t="s">
        <v>113</v>
      </c>
      <c r="H47" s="45"/>
      <c r="I47" s="45" t="s">
        <v>113</v>
      </c>
      <c r="J47" s="45"/>
      <c r="K47" s="46"/>
      <c r="L47" s="45"/>
      <c r="M47" s="45"/>
      <c r="N47" s="46"/>
      <c r="O47" s="46"/>
      <c r="P47" s="46"/>
      <c r="Q47" s="46"/>
      <c r="R47" s="51" t="s">
        <v>113</v>
      </c>
      <c r="S47" s="45"/>
      <c r="T47" s="45"/>
      <c r="U47" s="45"/>
      <c r="V47" s="45"/>
      <c r="W47" s="45"/>
      <c r="X47" s="45"/>
      <c r="Y47" s="45"/>
      <c r="Z47" s="45"/>
      <c r="AA47" s="45"/>
      <c r="AB47" s="45"/>
    </row>
    <row r="48" spans="1:29" s="21" customFormat="1" x14ac:dyDescent="0.35">
      <c r="B48" s="88">
        <v>41</v>
      </c>
      <c r="C48" s="76" t="s">
        <v>1439</v>
      </c>
      <c r="D48" s="77" t="s">
        <v>1318</v>
      </c>
      <c r="E48" s="78" t="s">
        <v>24</v>
      </c>
      <c r="F48" s="58">
        <f t="shared" si="0"/>
        <v>1</v>
      </c>
      <c r="G48" s="51"/>
      <c r="H48" s="45"/>
      <c r="I48" s="45"/>
      <c r="J48" s="45"/>
      <c r="K48" s="46"/>
      <c r="L48" s="45"/>
      <c r="M48" s="45"/>
      <c r="N48" s="46"/>
      <c r="O48" s="46"/>
      <c r="P48" s="46"/>
      <c r="Q48" s="46"/>
      <c r="R48" s="51" t="s">
        <v>113</v>
      </c>
      <c r="S48" s="45"/>
      <c r="T48" s="45"/>
      <c r="U48" s="45"/>
      <c r="V48" s="45"/>
      <c r="W48" s="45"/>
      <c r="X48" s="45"/>
      <c r="Y48" s="45"/>
      <c r="Z48" s="45"/>
      <c r="AA48" s="45"/>
      <c r="AB48" s="45"/>
    </row>
    <row r="49" spans="1:28" s="21" customFormat="1" x14ac:dyDescent="0.35">
      <c r="B49" s="88">
        <v>42</v>
      </c>
      <c r="C49" s="76" t="s">
        <v>65</v>
      </c>
      <c r="D49" s="77" t="s">
        <v>66</v>
      </c>
      <c r="E49" s="78" t="s">
        <v>25</v>
      </c>
      <c r="F49" s="58">
        <f t="shared" si="0"/>
        <v>4</v>
      </c>
      <c r="G49" s="51"/>
      <c r="H49" s="45"/>
      <c r="I49" s="45"/>
      <c r="J49" s="45" t="s">
        <v>113</v>
      </c>
      <c r="K49" s="46"/>
      <c r="L49" s="45"/>
      <c r="M49" s="45"/>
      <c r="N49" s="46"/>
      <c r="O49" s="46"/>
      <c r="P49" s="46"/>
      <c r="Q49" s="46"/>
      <c r="R49" s="51" t="s">
        <v>113</v>
      </c>
      <c r="S49" s="45"/>
      <c r="T49" s="45"/>
      <c r="U49" s="45" t="s">
        <v>113</v>
      </c>
      <c r="V49" s="45"/>
      <c r="W49" s="45"/>
      <c r="X49" s="45"/>
      <c r="Y49" s="45"/>
      <c r="Z49" s="45" t="s">
        <v>113</v>
      </c>
      <c r="AA49" s="45"/>
      <c r="AB49" s="45"/>
    </row>
    <row r="50" spans="1:28" s="21" customFormat="1" x14ac:dyDescent="0.35">
      <c r="B50" s="88">
        <v>43</v>
      </c>
      <c r="C50" s="76" t="s">
        <v>43</v>
      </c>
      <c r="D50" s="77" t="s">
        <v>44</v>
      </c>
      <c r="E50" s="78" t="s">
        <v>35</v>
      </c>
      <c r="F50" s="58">
        <f t="shared" si="0"/>
        <v>1</v>
      </c>
      <c r="G50" s="51"/>
      <c r="H50" s="45"/>
      <c r="I50" s="45"/>
      <c r="J50" s="45"/>
      <c r="K50" s="46"/>
      <c r="L50" s="45"/>
      <c r="M50" s="45"/>
      <c r="N50" s="46"/>
      <c r="O50" s="46"/>
      <c r="P50" s="46"/>
      <c r="Q50" s="46"/>
      <c r="R50" s="51"/>
      <c r="S50" s="45"/>
      <c r="T50" s="45" t="s">
        <v>113</v>
      </c>
      <c r="U50" s="45"/>
      <c r="V50" s="45"/>
      <c r="W50" s="45"/>
      <c r="X50" s="45"/>
      <c r="Y50" s="45"/>
      <c r="Z50" s="45"/>
      <c r="AA50" s="45"/>
      <c r="AB50" s="45"/>
    </row>
    <row r="51" spans="1:28" s="21" customFormat="1" x14ac:dyDescent="0.25">
      <c r="B51" s="88">
        <v>44</v>
      </c>
      <c r="C51" s="79" t="s">
        <v>1440</v>
      </c>
      <c r="D51" s="80" t="s">
        <v>1441</v>
      </c>
      <c r="E51" s="81" t="s">
        <v>569</v>
      </c>
      <c r="F51" s="58">
        <f t="shared" si="0"/>
        <v>0</v>
      </c>
      <c r="G51" s="51"/>
      <c r="H51" s="45"/>
      <c r="I51" s="45"/>
      <c r="J51" s="45"/>
      <c r="K51" s="46"/>
      <c r="L51" s="45"/>
      <c r="M51" s="45"/>
      <c r="N51" s="46"/>
      <c r="O51" s="46"/>
      <c r="P51" s="46"/>
      <c r="Q51" s="46"/>
      <c r="R51" s="51"/>
      <c r="S51" s="45"/>
      <c r="T51" s="45"/>
      <c r="U51" s="45"/>
      <c r="V51" s="45"/>
      <c r="W51" s="45"/>
      <c r="X51" s="45"/>
      <c r="Y51" s="45"/>
      <c r="Z51" s="45"/>
      <c r="AA51" s="45"/>
      <c r="AB51" s="45"/>
    </row>
    <row r="52" spans="1:28" s="21" customFormat="1" x14ac:dyDescent="0.25">
      <c r="B52" s="88">
        <v>45</v>
      </c>
      <c r="C52" s="79" t="s">
        <v>1442</v>
      </c>
      <c r="D52" s="80" t="s">
        <v>1443</v>
      </c>
      <c r="E52" s="81" t="s">
        <v>540</v>
      </c>
      <c r="F52" s="58">
        <f t="shared" si="0"/>
        <v>2</v>
      </c>
      <c r="G52" s="51"/>
      <c r="H52" s="45"/>
      <c r="I52" s="45"/>
      <c r="J52" s="45"/>
      <c r="K52" s="46"/>
      <c r="L52" s="45"/>
      <c r="M52" s="45"/>
      <c r="N52" s="46"/>
      <c r="O52" s="46"/>
      <c r="P52" s="46"/>
      <c r="Q52" s="46"/>
      <c r="R52" s="51"/>
      <c r="S52" s="45"/>
      <c r="T52" s="45" t="s">
        <v>113</v>
      </c>
      <c r="U52" s="45"/>
      <c r="V52" s="45"/>
      <c r="W52" s="45"/>
      <c r="X52" s="45"/>
      <c r="Y52" s="45"/>
      <c r="Z52" s="45" t="s">
        <v>113</v>
      </c>
      <c r="AA52" s="45"/>
      <c r="AB52" s="45"/>
    </row>
    <row r="53" spans="1:28" s="28" customFormat="1" x14ac:dyDescent="0.25">
      <c r="A53" s="21"/>
      <c r="B53" s="88">
        <v>46</v>
      </c>
      <c r="C53" s="79" t="s">
        <v>1444</v>
      </c>
      <c r="D53" s="80" t="s">
        <v>1445</v>
      </c>
      <c r="E53" s="81" t="s">
        <v>540</v>
      </c>
      <c r="F53" s="58">
        <f t="shared" si="0"/>
        <v>2</v>
      </c>
      <c r="G53" s="51"/>
      <c r="H53" s="45"/>
      <c r="I53" s="45"/>
      <c r="J53" s="45" t="s">
        <v>113</v>
      </c>
      <c r="K53" s="46"/>
      <c r="L53" s="45"/>
      <c r="M53" s="45"/>
      <c r="N53" s="46"/>
      <c r="O53" s="46"/>
      <c r="P53" s="46"/>
      <c r="Q53" s="46"/>
      <c r="R53" s="51"/>
      <c r="S53" s="45"/>
      <c r="T53" s="45"/>
      <c r="U53" s="45"/>
      <c r="V53" s="45"/>
      <c r="W53" s="45"/>
      <c r="X53" s="45"/>
      <c r="Y53" s="45"/>
      <c r="Z53" s="45" t="s">
        <v>113</v>
      </c>
      <c r="AA53" s="45"/>
      <c r="AB53" s="45"/>
    </row>
    <row r="54" spans="1:28" s="28" customFormat="1" x14ac:dyDescent="0.25">
      <c r="A54" s="21"/>
      <c r="B54" s="88">
        <v>47</v>
      </c>
      <c r="C54" s="79" t="s">
        <v>1446</v>
      </c>
      <c r="D54" s="80" t="s">
        <v>1447</v>
      </c>
      <c r="E54" s="81" t="s">
        <v>569</v>
      </c>
      <c r="F54" s="58">
        <f t="shared" si="0"/>
        <v>4</v>
      </c>
      <c r="G54" s="52"/>
      <c r="H54" s="47"/>
      <c r="I54" s="47"/>
      <c r="J54" s="47" t="s">
        <v>113</v>
      </c>
      <c r="K54" s="48"/>
      <c r="L54" s="47"/>
      <c r="M54" s="47"/>
      <c r="N54" s="48"/>
      <c r="O54" s="48"/>
      <c r="P54" s="48"/>
      <c r="Q54" s="48"/>
      <c r="R54" s="52" t="s">
        <v>113</v>
      </c>
      <c r="S54" s="47"/>
      <c r="T54" s="47" t="s">
        <v>113</v>
      </c>
      <c r="U54" s="45" t="s">
        <v>113</v>
      </c>
      <c r="V54" s="47"/>
      <c r="W54" s="47"/>
      <c r="X54" s="47"/>
      <c r="Y54" s="47"/>
      <c r="Z54" s="47"/>
      <c r="AA54" s="47"/>
      <c r="AB54" s="47"/>
    </row>
    <row r="55" spans="1:28" s="21" customFormat="1" x14ac:dyDescent="0.25">
      <c r="B55" s="88">
        <v>48</v>
      </c>
      <c r="C55" s="79" t="s">
        <v>1448</v>
      </c>
      <c r="D55" s="80" t="s">
        <v>1334</v>
      </c>
      <c r="E55" s="81" t="s">
        <v>569</v>
      </c>
      <c r="F55" s="58">
        <f t="shared" si="0"/>
        <v>2</v>
      </c>
      <c r="G55" s="51"/>
      <c r="H55" s="45"/>
      <c r="I55" s="45"/>
      <c r="J55" s="45" t="s">
        <v>113</v>
      </c>
      <c r="K55" s="46"/>
      <c r="L55" s="45"/>
      <c r="M55" s="45"/>
      <c r="N55" s="46"/>
      <c r="O55" s="46"/>
      <c r="P55" s="46"/>
      <c r="Q55" s="46"/>
      <c r="R55" s="51"/>
      <c r="S55" s="45"/>
      <c r="T55" s="45" t="s">
        <v>113</v>
      </c>
      <c r="U55" s="45"/>
      <c r="V55" s="45"/>
      <c r="W55" s="45"/>
      <c r="X55" s="45"/>
      <c r="Y55" s="45"/>
      <c r="Z55" s="45"/>
      <c r="AA55" s="45"/>
      <c r="AB55" s="45"/>
    </row>
    <row r="56" spans="1:28" s="21" customFormat="1" x14ac:dyDescent="0.25">
      <c r="B56" s="88">
        <v>49</v>
      </c>
      <c r="C56" s="79" t="s">
        <v>1449</v>
      </c>
      <c r="D56" s="80" t="s">
        <v>1336</v>
      </c>
      <c r="E56" s="81" t="s">
        <v>551</v>
      </c>
      <c r="F56" s="58">
        <f t="shared" si="0"/>
        <v>3</v>
      </c>
      <c r="G56" s="51"/>
      <c r="H56" s="45"/>
      <c r="I56" s="45"/>
      <c r="J56" s="45" t="s">
        <v>113</v>
      </c>
      <c r="K56" s="46"/>
      <c r="L56" s="45"/>
      <c r="M56" s="45"/>
      <c r="N56" s="46"/>
      <c r="O56" s="46"/>
      <c r="P56" s="46"/>
      <c r="Q56" s="46"/>
      <c r="R56" s="51"/>
      <c r="S56" s="45"/>
      <c r="T56" s="45"/>
      <c r="U56" s="45"/>
      <c r="V56" s="45"/>
      <c r="W56" s="45"/>
      <c r="X56" s="45" t="s">
        <v>113</v>
      </c>
      <c r="Y56" s="45"/>
      <c r="Z56" s="45" t="s">
        <v>113</v>
      </c>
      <c r="AA56" s="45"/>
      <c r="AB56" s="45"/>
    </row>
    <row r="57" spans="1:28" s="21" customFormat="1" x14ac:dyDescent="0.25">
      <c r="B57" s="88">
        <v>50</v>
      </c>
      <c r="C57" s="79" t="s">
        <v>1450</v>
      </c>
      <c r="D57" s="80" t="s">
        <v>581</v>
      </c>
      <c r="E57" s="81" t="s">
        <v>540</v>
      </c>
      <c r="F57" s="58">
        <f t="shared" si="0"/>
        <v>2</v>
      </c>
      <c r="G57" s="51"/>
      <c r="H57" s="45"/>
      <c r="I57" s="45"/>
      <c r="J57" s="45"/>
      <c r="K57" s="46"/>
      <c r="L57" s="45"/>
      <c r="M57" s="45"/>
      <c r="N57" s="46"/>
      <c r="O57" s="46"/>
      <c r="P57" s="46"/>
      <c r="Q57" s="46"/>
      <c r="R57" s="51"/>
      <c r="S57" s="45"/>
      <c r="T57" s="45" t="s">
        <v>113</v>
      </c>
      <c r="U57" s="45"/>
      <c r="V57" s="45"/>
      <c r="W57" s="45"/>
      <c r="X57" s="45"/>
      <c r="Y57" s="45"/>
      <c r="Z57" s="45" t="s">
        <v>113</v>
      </c>
      <c r="AA57" s="45"/>
      <c r="AB57" s="45"/>
    </row>
    <row r="58" spans="1:28" s="21" customFormat="1" x14ac:dyDescent="0.25">
      <c r="B58" s="88">
        <v>51</v>
      </c>
      <c r="C58" s="79" t="s">
        <v>1451</v>
      </c>
      <c r="D58" s="80" t="s">
        <v>1337</v>
      </c>
      <c r="E58" s="81" t="s">
        <v>551</v>
      </c>
      <c r="F58" s="58">
        <f t="shared" si="0"/>
        <v>3</v>
      </c>
      <c r="G58" s="51" t="s">
        <v>113</v>
      </c>
      <c r="H58" s="45"/>
      <c r="I58" s="45" t="s">
        <v>113</v>
      </c>
      <c r="J58" s="45"/>
      <c r="K58" s="46"/>
      <c r="L58" s="45"/>
      <c r="M58" s="45"/>
      <c r="N58" s="46" t="s">
        <v>113</v>
      </c>
      <c r="O58" s="46"/>
      <c r="P58" s="46"/>
      <c r="Q58" s="46"/>
      <c r="R58" s="51"/>
      <c r="S58" s="45"/>
      <c r="T58" s="45"/>
      <c r="U58" s="45"/>
      <c r="V58" s="45"/>
      <c r="W58" s="45"/>
      <c r="X58" s="45"/>
      <c r="Y58" s="45"/>
      <c r="Z58" s="45"/>
      <c r="AA58" s="45"/>
      <c r="AB58" s="45"/>
    </row>
    <row r="59" spans="1:28" s="21" customFormat="1" x14ac:dyDescent="0.25">
      <c r="B59" s="88">
        <v>52</v>
      </c>
      <c r="C59" s="79" t="s">
        <v>549</v>
      </c>
      <c r="D59" s="80" t="s">
        <v>550</v>
      </c>
      <c r="E59" s="81" t="s">
        <v>551</v>
      </c>
      <c r="F59" s="58">
        <f t="shared" si="0"/>
        <v>2</v>
      </c>
      <c r="G59" s="51"/>
      <c r="H59" s="45"/>
      <c r="I59" s="45"/>
      <c r="J59" s="45" t="s">
        <v>113</v>
      </c>
      <c r="K59" s="46"/>
      <c r="L59" s="45"/>
      <c r="M59" s="45"/>
      <c r="N59" s="46" t="s">
        <v>113</v>
      </c>
      <c r="O59" s="46"/>
      <c r="P59" s="46"/>
      <c r="Q59" s="46"/>
      <c r="R59" s="51"/>
      <c r="S59" s="45"/>
      <c r="T59" s="45"/>
      <c r="U59" s="45"/>
      <c r="V59" s="45"/>
      <c r="W59" s="45"/>
      <c r="X59" s="45"/>
      <c r="Y59" s="45"/>
      <c r="Z59" s="45"/>
      <c r="AA59" s="45"/>
      <c r="AB59" s="45"/>
    </row>
    <row r="60" spans="1:28" s="28" customFormat="1" x14ac:dyDescent="0.25">
      <c r="A60" s="21"/>
      <c r="B60" s="88">
        <v>53</v>
      </c>
      <c r="C60" s="79" t="s">
        <v>1452</v>
      </c>
      <c r="D60" s="80" t="s">
        <v>1453</v>
      </c>
      <c r="E60" s="81" t="s">
        <v>551</v>
      </c>
      <c r="F60" s="58">
        <f t="shared" si="0"/>
        <v>1</v>
      </c>
      <c r="G60" s="51"/>
      <c r="H60" s="45"/>
      <c r="I60" s="45"/>
      <c r="J60" s="45"/>
      <c r="K60" s="46"/>
      <c r="L60" s="45"/>
      <c r="M60" s="45"/>
      <c r="N60" s="46"/>
      <c r="O60" s="46"/>
      <c r="P60" s="46"/>
      <c r="Q60" s="46"/>
      <c r="R60" s="51"/>
      <c r="S60" s="45"/>
      <c r="T60" s="45"/>
      <c r="U60" s="45"/>
      <c r="V60" s="45"/>
      <c r="W60" s="45"/>
      <c r="X60" s="45" t="s">
        <v>113</v>
      </c>
      <c r="Y60" s="45"/>
      <c r="Z60" s="45"/>
      <c r="AA60" s="45"/>
      <c r="AB60" s="45"/>
    </row>
    <row r="61" spans="1:28" s="21" customFormat="1" x14ac:dyDescent="0.25">
      <c r="B61" s="88">
        <v>54</v>
      </c>
      <c r="C61" s="79" t="s">
        <v>609</v>
      </c>
      <c r="D61" s="80" t="s">
        <v>610</v>
      </c>
      <c r="E61" s="81" t="s">
        <v>551</v>
      </c>
      <c r="F61" s="58">
        <f t="shared" si="0"/>
        <v>0</v>
      </c>
      <c r="G61" s="51"/>
      <c r="H61" s="45"/>
      <c r="I61" s="45"/>
      <c r="J61" s="45"/>
      <c r="K61" s="46"/>
      <c r="L61" s="45"/>
      <c r="M61" s="45"/>
      <c r="N61" s="46"/>
      <c r="O61" s="46"/>
      <c r="P61" s="46"/>
      <c r="Q61" s="46"/>
      <c r="R61" s="51"/>
      <c r="S61" s="45"/>
      <c r="T61" s="45"/>
      <c r="U61" s="45"/>
      <c r="V61" s="45"/>
      <c r="W61" s="45"/>
      <c r="X61" s="45"/>
      <c r="Y61" s="45"/>
      <c r="Z61" s="45"/>
      <c r="AA61" s="45"/>
      <c r="AB61" s="45"/>
    </row>
    <row r="62" spans="1:28" s="21" customFormat="1" x14ac:dyDescent="0.25">
      <c r="B62" s="88">
        <v>55</v>
      </c>
      <c r="C62" s="79" t="s">
        <v>1454</v>
      </c>
      <c r="D62" s="80" t="s">
        <v>1455</v>
      </c>
      <c r="E62" s="81" t="s">
        <v>551</v>
      </c>
      <c r="F62" s="58">
        <f t="shared" si="0"/>
        <v>0</v>
      </c>
      <c r="G62" s="51"/>
      <c r="H62" s="45"/>
      <c r="I62" s="45"/>
      <c r="J62" s="45"/>
      <c r="K62" s="46"/>
      <c r="L62" s="45"/>
      <c r="M62" s="45"/>
      <c r="N62" s="46"/>
      <c r="O62" s="46"/>
      <c r="P62" s="46"/>
      <c r="Q62" s="46"/>
      <c r="R62" s="51"/>
      <c r="S62" s="45"/>
      <c r="T62" s="45"/>
      <c r="U62" s="45"/>
      <c r="V62" s="45"/>
      <c r="W62" s="45"/>
      <c r="X62" s="45"/>
      <c r="Y62" s="45"/>
      <c r="Z62" s="45"/>
      <c r="AA62" s="45"/>
      <c r="AB62" s="45"/>
    </row>
    <row r="63" spans="1:28" s="21" customFormat="1" x14ac:dyDescent="0.25">
      <c r="B63" s="88">
        <v>56</v>
      </c>
      <c r="C63" s="79" t="s">
        <v>1456</v>
      </c>
      <c r="D63" s="80" t="s">
        <v>1340</v>
      </c>
      <c r="E63" s="81" t="s">
        <v>540</v>
      </c>
      <c r="F63" s="58">
        <f t="shared" si="0"/>
        <v>5</v>
      </c>
      <c r="G63" s="51"/>
      <c r="H63" s="45"/>
      <c r="I63" s="45" t="s">
        <v>113</v>
      </c>
      <c r="J63" s="45" t="s">
        <v>113</v>
      </c>
      <c r="K63" s="46"/>
      <c r="L63" s="45"/>
      <c r="M63" s="45"/>
      <c r="N63" s="46"/>
      <c r="O63" s="46"/>
      <c r="P63" s="46"/>
      <c r="Q63" s="46"/>
      <c r="R63" s="51"/>
      <c r="S63" s="45"/>
      <c r="T63" s="45" t="s">
        <v>113</v>
      </c>
      <c r="U63" s="45" t="s">
        <v>113</v>
      </c>
      <c r="V63" s="45"/>
      <c r="W63" s="45"/>
      <c r="X63" s="45"/>
      <c r="Y63" s="45"/>
      <c r="Z63" s="45" t="s">
        <v>113</v>
      </c>
      <c r="AA63" s="45"/>
      <c r="AB63" s="45"/>
    </row>
    <row r="64" spans="1:28" s="28" customFormat="1" x14ac:dyDescent="0.25">
      <c r="A64" s="21"/>
      <c r="B64" s="88">
        <v>57</v>
      </c>
      <c r="C64" s="79" t="s">
        <v>1457</v>
      </c>
      <c r="D64" s="80" t="s">
        <v>1458</v>
      </c>
      <c r="E64" s="81" t="s">
        <v>569</v>
      </c>
      <c r="F64" s="58">
        <f t="shared" si="0"/>
        <v>0</v>
      </c>
      <c r="G64" s="51"/>
      <c r="H64" s="45"/>
      <c r="I64" s="45"/>
      <c r="J64" s="45"/>
      <c r="K64" s="46"/>
      <c r="L64" s="45"/>
      <c r="M64" s="45"/>
      <c r="N64" s="46"/>
      <c r="O64" s="46"/>
      <c r="P64" s="46"/>
      <c r="Q64" s="46"/>
      <c r="R64" s="51"/>
      <c r="S64" s="45"/>
      <c r="T64" s="45"/>
      <c r="U64" s="45"/>
      <c r="V64" s="45"/>
      <c r="W64" s="45"/>
      <c r="X64" s="45"/>
      <c r="Y64" s="45"/>
      <c r="Z64" s="45"/>
      <c r="AA64" s="45"/>
      <c r="AB64" s="45"/>
    </row>
    <row r="65" spans="1:28" s="21" customFormat="1" x14ac:dyDescent="0.25">
      <c r="B65" s="88">
        <v>58</v>
      </c>
      <c r="C65" s="79" t="s">
        <v>1459</v>
      </c>
      <c r="D65" s="80" t="s">
        <v>1460</v>
      </c>
      <c r="E65" s="81" t="s">
        <v>540</v>
      </c>
      <c r="F65" s="58">
        <f t="shared" si="0"/>
        <v>1</v>
      </c>
      <c r="G65" s="51"/>
      <c r="H65" s="45"/>
      <c r="I65" s="45"/>
      <c r="J65" s="45"/>
      <c r="K65" s="46"/>
      <c r="L65" s="45"/>
      <c r="M65" s="45"/>
      <c r="N65" s="46"/>
      <c r="O65" s="46"/>
      <c r="P65" s="46"/>
      <c r="Q65" s="46"/>
      <c r="R65" s="51"/>
      <c r="S65" s="45"/>
      <c r="T65" s="45"/>
      <c r="U65" s="45"/>
      <c r="V65" s="45"/>
      <c r="W65" s="45"/>
      <c r="X65" s="45"/>
      <c r="Y65" s="45"/>
      <c r="Z65" s="45" t="s">
        <v>113</v>
      </c>
      <c r="AA65" s="45"/>
      <c r="AB65" s="45"/>
    </row>
    <row r="66" spans="1:28" s="21" customFormat="1" x14ac:dyDescent="0.25">
      <c r="B66" s="88">
        <v>59</v>
      </c>
      <c r="C66" s="79" t="s">
        <v>1461</v>
      </c>
      <c r="D66" s="80" t="s">
        <v>1322</v>
      </c>
      <c r="E66" s="81" t="s">
        <v>565</v>
      </c>
      <c r="F66" s="58">
        <f t="shared" si="0"/>
        <v>2</v>
      </c>
      <c r="G66" s="51"/>
      <c r="H66" s="45"/>
      <c r="I66" s="45"/>
      <c r="J66" s="45"/>
      <c r="K66" s="46"/>
      <c r="L66" s="45"/>
      <c r="M66" s="45"/>
      <c r="N66" s="46" t="s">
        <v>113</v>
      </c>
      <c r="O66" s="46"/>
      <c r="P66" s="46"/>
      <c r="Q66" s="46"/>
      <c r="R66" s="51"/>
      <c r="S66" s="45"/>
      <c r="T66" s="45" t="s">
        <v>113</v>
      </c>
      <c r="U66" s="45"/>
      <c r="V66" s="45"/>
      <c r="W66" s="45"/>
      <c r="X66" s="45"/>
      <c r="Y66" s="45"/>
      <c r="Z66" s="45"/>
      <c r="AA66" s="45"/>
      <c r="AB66" s="45"/>
    </row>
    <row r="67" spans="1:28" s="21" customFormat="1" x14ac:dyDescent="0.25">
      <c r="B67" s="88">
        <v>60</v>
      </c>
      <c r="C67" s="79" t="s">
        <v>1462</v>
      </c>
      <c r="D67" s="80" t="s">
        <v>45</v>
      </c>
      <c r="E67" s="81" t="s">
        <v>562</v>
      </c>
      <c r="F67" s="58">
        <f t="shared" si="0"/>
        <v>1</v>
      </c>
      <c r="G67" s="51"/>
      <c r="H67" s="45"/>
      <c r="I67" s="45" t="s">
        <v>113</v>
      </c>
      <c r="J67" s="45"/>
      <c r="K67" s="46"/>
      <c r="L67" s="45"/>
      <c r="M67" s="45"/>
      <c r="N67" s="46"/>
      <c r="O67" s="46"/>
      <c r="P67" s="46"/>
      <c r="Q67" s="46"/>
      <c r="R67" s="51"/>
      <c r="S67" s="45"/>
      <c r="T67" s="45"/>
      <c r="U67" s="45"/>
      <c r="V67" s="45"/>
      <c r="W67" s="45"/>
      <c r="X67" s="45"/>
      <c r="Y67" s="45"/>
      <c r="Z67" s="45"/>
      <c r="AA67" s="45"/>
      <c r="AB67" s="45"/>
    </row>
    <row r="68" spans="1:28" s="21" customFormat="1" x14ac:dyDescent="0.25">
      <c r="B68" s="88">
        <v>61</v>
      </c>
      <c r="C68" s="79" t="s">
        <v>1463</v>
      </c>
      <c r="D68" s="80" t="s">
        <v>1464</v>
      </c>
      <c r="E68" s="81" t="s">
        <v>565</v>
      </c>
      <c r="F68" s="58">
        <f t="shared" si="0"/>
        <v>0</v>
      </c>
      <c r="G68" s="51"/>
      <c r="H68" s="45"/>
      <c r="I68" s="45"/>
      <c r="J68" s="45"/>
      <c r="K68" s="46"/>
      <c r="L68" s="45"/>
      <c r="M68" s="45"/>
      <c r="N68" s="46"/>
      <c r="O68" s="46"/>
      <c r="P68" s="46"/>
      <c r="Q68" s="46"/>
      <c r="R68" s="51"/>
      <c r="S68" s="45"/>
      <c r="T68" s="45"/>
      <c r="U68" s="45"/>
      <c r="V68" s="45"/>
      <c r="W68" s="45"/>
      <c r="X68" s="45"/>
      <c r="Y68" s="45"/>
      <c r="Z68" s="45"/>
      <c r="AA68" s="45"/>
      <c r="AB68" s="45"/>
    </row>
    <row r="69" spans="1:28" s="21" customFormat="1" x14ac:dyDescent="0.25">
      <c r="B69" s="88">
        <v>62</v>
      </c>
      <c r="C69" s="79" t="s">
        <v>1465</v>
      </c>
      <c r="D69" s="80" t="s">
        <v>1323</v>
      </c>
      <c r="E69" s="81" t="s">
        <v>565</v>
      </c>
      <c r="F69" s="58">
        <f t="shared" si="0"/>
        <v>3</v>
      </c>
      <c r="G69" s="51"/>
      <c r="H69" s="45"/>
      <c r="I69" s="45" t="s">
        <v>113</v>
      </c>
      <c r="J69" s="45"/>
      <c r="K69" s="46"/>
      <c r="L69" s="45"/>
      <c r="M69" s="45"/>
      <c r="N69" s="46" t="s">
        <v>113</v>
      </c>
      <c r="O69" s="46"/>
      <c r="P69" s="46"/>
      <c r="Q69" s="46"/>
      <c r="R69" s="51"/>
      <c r="S69" s="45"/>
      <c r="T69" s="45" t="s">
        <v>113</v>
      </c>
      <c r="U69" s="45"/>
      <c r="V69" s="45"/>
      <c r="W69" s="45"/>
      <c r="X69" s="45"/>
      <c r="Y69" s="45"/>
      <c r="Z69" s="45"/>
      <c r="AA69" s="45"/>
      <c r="AB69" s="45"/>
    </row>
    <row r="70" spans="1:28" s="21" customFormat="1" x14ac:dyDescent="0.25">
      <c r="B70" s="88">
        <v>63</v>
      </c>
      <c r="C70" s="79" t="s">
        <v>1466</v>
      </c>
      <c r="D70" s="80" t="s">
        <v>1467</v>
      </c>
      <c r="E70" s="81" t="s">
        <v>562</v>
      </c>
      <c r="F70" s="58">
        <f t="shared" si="0"/>
        <v>1</v>
      </c>
      <c r="G70" s="51"/>
      <c r="H70" s="45"/>
      <c r="I70" s="45"/>
      <c r="J70" s="45" t="s">
        <v>113</v>
      </c>
      <c r="K70" s="46"/>
      <c r="L70" s="45"/>
      <c r="M70" s="45"/>
      <c r="N70" s="46"/>
      <c r="O70" s="46"/>
      <c r="P70" s="46"/>
      <c r="Q70" s="46"/>
      <c r="R70" s="51"/>
      <c r="S70" s="45"/>
      <c r="T70" s="45"/>
      <c r="U70" s="45"/>
      <c r="V70" s="45"/>
      <c r="W70" s="45"/>
      <c r="X70" s="45"/>
      <c r="Y70" s="45"/>
      <c r="Z70" s="45"/>
      <c r="AA70" s="45"/>
      <c r="AB70" s="45"/>
    </row>
    <row r="71" spans="1:28" s="21" customFormat="1" x14ac:dyDescent="0.25">
      <c r="B71" s="88">
        <v>64</v>
      </c>
      <c r="C71" s="79" t="s">
        <v>1468</v>
      </c>
      <c r="D71" s="80" t="s">
        <v>1469</v>
      </c>
      <c r="E71" s="81" t="s">
        <v>565</v>
      </c>
      <c r="F71" s="58">
        <f t="shared" si="0"/>
        <v>4</v>
      </c>
      <c r="G71" s="51"/>
      <c r="H71" s="45"/>
      <c r="I71" s="45" t="s">
        <v>113</v>
      </c>
      <c r="J71" s="45" t="s">
        <v>113</v>
      </c>
      <c r="K71" s="46"/>
      <c r="L71" s="45"/>
      <c r="M71" s="45"/>
      <c r="N71" s="46" t="s">
        <v>113</v>
      </c>
      <c r="O71" s="46"/>
      <c r="P71" s="46"/>
      <c r="Q71" s="46"/>
      <c r="R71" s="51"/>
      <c r="S71" s="45"/>
      <c r="T71" s="45" t="s">
        <v>113</v>
      </c>
      <c r="U71" s="45"/>
      <c r="V71" s="45"/>
      <c r="W71" s="45"/>
      <c r="X71" s="45"/>
      <c r="Y71" s="45"/>
      <c r="Z71" s="45"/>
      <c r="AA71" s="45"/>
      <c r="AB71" s="45"/>
    </row>
    <row r="72" spans="1:28" s="21" customFormat="1" x14ac:dyDescent="0.25">
      <c r="B72" s="88">
        <v>65</v>
      </c>
      <c r="C72" s="79" t="s">
        <v>1470</v>
      </c>
      <c r="D72" s="80" t="s">
        <v>1471</v>
      </c>
      <c r="E72" s="81" t="s">
        <v>562</v>
      </c>
      <c r="F72" s="58">
        <f t="shared" si="0"/>
        <v>1</v>
      </c>
      <c r="G72" s="51"/>
      <c r="H72" s="45"/>
      <c r="I72" s="45"/>
      <c r="J72" s="45"/>
      <c r="K72" s="46"/>
      <c r="L72" s="45"/>
      <c r="M72" s="45"/>
      <c r="N72" s="46"/>
      <c r="O72" s="46"/>
      <c r="P72" s="46"/>
      <c r="Q72" s="46"/>
      <c r="R72" s="51"/>
      <c r="S72" s="45"/>
      <c r="T72" s="45" t="s">
        <v>113</v>
      </c>
      <c r="U72" s="45"/>
      <c r="V72" s="45"/>
      <c r="W72" s="45"/>
      <c r="X72" s="45"/>
      <c r="Y72" s="45"/>
      <c r="Z72" s="45"/>
      <c r="AA72" s="45"/>
      <c r="AB72" s="45"/>
    </row>
    <row r="73" spans="1:28" s="21" customFormat="1" x14ac:dyDescent="0.25">
      <c r="A73" s="53"/>
      <c r="B73" s="88">
        <v>66</v>
      </c>
      <c r="C73" s="79" t="s">
        <v>1472</v>
      </c>
      <c r="D73" s="80" t="s">
        <v>1473</v>
      </c>
      <c r="E73" s="81" t="s">
        <v>538</v>
      </c>
      <c r="F73" s="58">
        <f t="shared" ref="F73:F136" si="1">COUNTIF(G73:AB73,"v")+COUNTIF(G73:AB73,"m")/2</f>
        <v>5</v>
      </c>
      <c r="G73" s="51" t="s">
        <v>113</v>
      </c>
      <c r="H73" s="45"/>
      <c r="I73" s="45" t="s">
        <v>113</v>
      </c>
      <c r="J73" s="45" t="s">
        <v>113</v>
      </c>
      <c r="K73" s="46"/>
      <c r="L73" s="45"/>
      <c r="M73" s="45"/>
      <c r="N73" s="46"/>
      <c r="O73" s="46"/>
      <c r="P73" s="46"/>
      <c r="Q73" s="46"/>
      <c r="R73" s="51" t="s">
        <v>113</v>
      </c>
      <c r="S73" s="45"/>
      <c r="T73" s="45"/>
      <c r="U73" s="45"/>
      <c r="V73" s="45"/>
      <c r="W73" s="45"/>
      <c r="X73" s="45" t="s">
        <v>113</v>
      </c>
      <c r="Y73" s="45"/>
      <c r="Z73" s="45"/>
      <c r="AA73" s="45"/>
      <c r="AB73" s="45"/>
    </row>
    <row r="74" spans="1:28" s="21" customFormat="1" x14ac:dyDescent="0.25">
      <c r="B74" s="88">
        <v>67</v>
      </c>
      <c r="C74" s="79" t="s">
        <v>1474</v>
      </c>
      <c r="D74" s="80" t="s">
        <v>1475</v>
      </c>
      <c r="E74" s="81" t="s">
        <v>1476</v>
      </c>
      <c r="F74" s="58">
        <f t="shared" si="1"/>
        <v>1</v>
      </c>
      <c r="G74" s="51"/>
      <c r="H74" s="45"/>
      <c r="I74" s="45" t="s">
        <v>113</v>
      </c>
      <c r="J74" s="45"/>
      <c r="K74" s="46"/>
      <c r="L74" s="45"/>
      <c r="M74" s="45"/>
      <c r="N74" s="46"/>
      <c r="O74" s="46"/>
      <c r="P74" s="46"/>
      <c r="Q74" s="46"/>
      <c r="R74" s="51"/>
      <c r="S74" s="45"/>
      <c r="T74" s="45"/>
      <c r="U74" s="45"/>
      <c r="V74" s="45"/>
      <c r="W74" s="45"/>
      <c r="X74" s="45"/>
      <c r="Y74" s="45"/>
      <c r="Z74" s="45"/>
      <c r="AA74" s="45"/>
      <c r="AB74" s="45"/>
    </row>
    <row r="75" spans="1:28" s="21" customFormat="1" x14ac:dyDescent="0.25">
      <c r="B75" s="88">
        <v>68</v>
      </c>
      <c r="C75" s="79" t="s">
        <v>1477</v>
      </c>
      <c r="D75" s="80" t="s">
        <v>1478</v>
      </c>
      <c r="E75" s="81" t="s">
        <v>1476</v>
      </c>
      <c r="F75" s="58">
        <f t="shared" si="1"/>
        <v>0</v>
      </c>
      <c r="G75" s="51"/>
      <c r="H75" s="45"/>
      <c r="I75" s="45"/>
      <c r="J75" s="45"/>
      <c r="K75" s="46"/>
      <c r="L75" s="45"/>
      <c r="M75" s="45"/>
      <c r="N75" s="46"/>
      <c r="O75" s="46"/>
      <c r="P75" s="46"/>
      <c r="Q75" s="46"/>
      <c r="R75" s="51"/>
      <c r="S75" s="45"/>
      <c r="T75" s="45"/>
      <c r="U75" s="45"/>
      <c r="V75" s="45"/>
      <c r="W75" s="45"/>
      <c r="X75" s="45"/>
      <c r="Y75" s="45"/>
      <c r="Z75" s="45"/>
      <c r="AA75" s="45"/>
      <c r="AB75" s="45"/>
    </row>
    <row r="76" spans="1:28" s="21" customFormat="1" x14ac:dyDescent="0.25">
      <c r="B76" s="88">
        <v>69</v>
      </c>
      <c r="C76" s="79" t="s">
        <v>1479</v>
      </c>
      <c r="D76" s="80" t="s">
        <v>1480</v>
      </c>
      <c r="E76" s="81" t="s">
        <v>1476</v>
      </c>
      <c r="F76" s="58">
        <f t="shared" si="1"/>
        <v>0</v>
      </c>
      <c r="G76" s="51"/>
      <c r="H76" s="45"/>
      <c r="I76" s="45"/>
      <c r="J76" s="45"/>
      <c r="K76" s="46"/>
      <c r="L76" s="45"/>
      <c r="M76" s="45"/>
      <c r="N76" s="46"/>
      <c r="O76" s="46"/>
      <c r="P76" s="46"/>
      <c r="Q76" s="46"/>
      <c r="R76" s="51"/>
      <c r="S76" s="45"/>
      <c r="T76" s="45"/>
      <c r="U76" s="45"/>
      <c r="V76" s="45"/>
      <c r="W76" s="45"/>
      <c r="X76" s="45"/>
      <c r="Y76" s="45"/>
      <c r="Z76" s="45"/>
      <c r="AA76" s="45"/>
      <c r="AB76" s="45"/>
    </row>
    <row r="77" spans="1:28" s="21" customFormat="1" x14ac:dyDescent="0.25">
      <c r="B77" s="88">
        <v>70</v>
      </c>
      <c r="C77" s="79" t="s">
        <v>1481</v>
      </c>
      <c r="D77" s="80" t="s">
        <v>1482</v>
      </c>
      <c r="E77" s="81" t="s">
        <v>1476</v>
      </c>
      <c r="F77" s="58">
        <f t="shared" si="1"/>
        <v>0</v>
      </c>
      <c r="G77" s="51"/>
      <c r="H77" s="45"/>
      <c r="I77" s="45"/>
      <c r="J77" s="45"/>
      <c r="K77" s="46"/>
      <c r="L77" s="45"/>
      <c r="M77" s="45"/>
      <c r="N77" s="46"/>
      <c r="O77" s="46"/>
      <c r="P77" s="46"/>
      <c r="Q77" s="46"/>
      <c r="R77" s="51"/>
      <c r="S77" s="45"/>
      <c r="T77" s="45"/>
      <c r="U77" s="45"/>
      <c r="V77" s="45"/>
      <c r="W77" s="45"/>
      <c r="X77" s="45"/>
      <c r="Y77" s="45"/>
      <c r="Z77" s="45"/>
      <c r="AA77" s="45"/>
      <c r="AB77" s="45"/>
    </row>
    <row r="78" spans="1:28" s="21" customFormat="1" x14ac:dyDescent="0.25">
      <c r="B78" s="88">
        <v>71</v>
      </c>
      <c r="C78" s="79" t="s">
        <v>1483</v>
      </c>
      <c r="D78" s="80" t="s">
        <v>1484</v>
      </c>
      <c r="E78" s="81" t="s">
        <v>1382</v>
      </c>
      <c r="F78" s="58">
        <f t="shared" si="1"/>
        <v>3</v>
      </c>
      <c r="G78" s="51"/>
      <c r="H78" s="45"/>
      <c r="I78" s="45"/>
      <c r="J78" s="45" t="s">
        <v>113</v>
      </c>
      <c r="K78" s="46"/>
      <c r="L78" s="45"/>
      <c r="M78" s="45"/>
      <c r="N78" s="46"/>
      <c r="O78" s="46"/>
      <c r="P78" s="46"/>
      <c r="Q78" s="46"/>
      <c r="R78" s="51" t="s">
        <v>113</v>
      </c>
      <c r="S78" s="45"/>
      <c r="T78" s="45" t="s">
        <v>113</v>
      </c>
      <c r="U78" s="45"/>
      <c r="V78" s="45"/>
      <c r="W78" s="45"/>
      <c r="X78" s="45"/>
      <c r="Y78" s="45"/>
      <c r="Z78" s="45"/>
      <c r="AA78" s="45"/>
      <c r="AB78" s="45"/>
    </row>
    <row r="79" spans="1:28" s="21" customFormat="1" x14ac:dyDescent="0.25">
      <c r="B79" s="88">
        <v>72</v>
      </c>
      <c r="C79" s="79" t="s">
        <v>1485</v>
      </c>
      <c r="D79" s="80" t="s">
        <v>1486</v>
      </c>
      <c r="E79" s="81" t="s">
        <v>1385</v>
      </c>
      <c r="F79" s="58">
        <f t="shared" si="1"/>
        <v>2</v>
      </c>
      <c r="G79" s="51" t="s">
        <v>113</v>
      </c>
      <c r="H79" s="45" t="s">
        <v>113</v>
      </c>
      <c r="I79" s="45"/>
      <c r="J79" s="45"/>
      <c r="K79" s="46"/>
      <c r="L79" s="45"/>
      <c r="M79" s="45"/>
      <c r="N79" s="46"/>
      <c r="O79" s="46"/>
      <c r="P79" s="46"/>
      <c r="Q79" s="46"/>
      <c r="R79" s="51"/>
      <c r="S79" s="45"/>
      <c r="T79" s="45"/>
      <c r="U79" s="45"/>
      <c r="V79" s="45"/>
      <c r="W79" s="45"/>
      <c r="X79" s="45"/>
      <c r="Y79" s="45"/>
      <c r="Z79" s="45"/>
      <c r="AA79" s="45"/>
      <c r="AB79" s="45"/>
    </row>
    <row r="80" spans="1:28" s="21" customFormat="1" x14ac:dyDescent="0.25">
      <c r="A80" s="54" t="s">
        <v>622</v>
      </c>
      <c r="B80" s="88">
        <v>73</v>
      </c>
      <c r="C80" s="85" t="s">
        <v>592</v>
      </c>
      <c r="D80" s="86" t="s">
        <v>593</v>
      </c>
      <c r="E80" s="87" t="s">
        <v>145</v>
      </c>
      <c r="F80" s="58">
        <f t="shared" si="1"/>
        <v>8</v>
      </c>
      <c r="G80" s="97" t="s">
        <v>113</v>
      </c>
      <c r="H80" s="33" t="s">
        <v>113</v>
      </c>
      <c r="I80" s="33" t="s">
        <v>113</v>
      </c>
      <c r="J80" s="33" t="s">
        <v>113</v>
      </c>
      <c r="K80" s="32"/>
      <c r="L80" s="33"/>
      <c r="M80" s="33"/>
      <c r="N80" s="32" t="s">
        <v>113</v>
      </c>
      <c r="O80" s="32" t="s">
        <v>113</v>
      </c>
      <c r="P80" s="32"/>
      <c r="Q80" s="32"/>
      <c r="R80" s="97"/>
      <c r="S80" s="33" t="s">
        <v>113</v>
      </c>
      <c r="T80" s="33"/>
      <c r="U80" s="33"/>
      <c r="V80" s="33"/>
      <c r="W80" s="33"/>
      <c r="X80" s="33" t="s">
        <v>113</v>
      </c>
      <c r="Y80" s="33"/>
      <c r="Z80" s="33"/>
      <c r="AA80" s="33"/>
      <c r="AB80" s="33"/>
    </row>
    <row r="81" spans="2:28" s="21" customFormat="1" x14ac:dyDescent="0.25">
      <c r="B81" s="88">
        <v>74</v>
      </c>
      <c r="C81" s="85" t="s">
        <v>532</v>
      </c>
      <c r="D81" s="86" t="s">
        <v>533</v>
      </c>
      <c r="E81" s="87" t="s">
        <v>30</v>
      </c>
      <c r="F81" s="58">
        <f t="shared" si="1"/>
        <v>7</v>
      </c>
      <c r="G81" s="97" t="s">
        <v>113</v>
      </c>
      <c r="H81" s="33" t="s">
        <v>113</v>
      </c>
      <c r="I81" s="33" t="s">
        <v>113</v>
      </c>
      <c r="J81" s="33"/>
      <c r="K81" s="32"/>
      <c r="L81" s="33"/>
      <c r="M81" s="33"/>
      <c r="N81" s="32"/>
      <c r="O81" s="32" t="s">
        <v>113</v>
      </c>
      <c r="P81" s="32"/>
      <c r="Q81" s="32"/>
      <c r="R81" s="97" t="s">
        <v>113</v>
      </c>
      <c r="S81" s="33" t="s">
        <v>113</v>
      </c>
      <c r="T81" s="33" t="s">
        <v>113</v>
      </c>
      <c r="U81" s="33"/>
      <c r="V81" s="33"/>
      <c r="W81" s="33"/>
      <c r="X81" s="33"/>
      <c r="Y81" s="33"/>
      <c r="Z81" s="33"/>
      <c r="AA81" s="33"/>
      <c r="AB81" s="33"/>
    </row>
    <row r="82" spans="2:28" s="21" customFormat="1" x14ac:dyDescent="0.25">
      <c r="B82" s="88">
        <v>75</v>
      </c>
      <c r="C82" s="85" t="s">
        <v>1487</v>
      </c>
      <c r="D82" s="86" t="s">
        <v>1353</v>
      </c>
      <c r="E82" s="87" t="s">
        <v>35</v>
      </c>
      <c r="F82" s="58">
        <f t="shared" si="1"/>
        <v>12</v>
      </c>
      <c r="G82" s="97" t="s">
        <v>113</v>
      </c>
      <c r="H82" s="33" t="s">
        <v>113</v>
      </c>
      <c r="I82" s="33" t="s">
        <v>113</v>
      </c>
      <c r="J82" s="33"/>
      <c r="K82" s="32"/>
      <c r="L82" s="33"/>
      <c r="M82" s="33"/>
      <c r="N82" s="32" t="s">
        <v>113</v>
      </c>
      <c r="O82" s="32" t="s">
        <v>113</v>
      </c>
      <c r="P82" s="32"/>
      <c r="Q82" s="32"/>
      <c r="R82" s="97" t="s">
        <v>113</v>
      </c>
      <c r="S82" s="33" t="s">
        <v>113</v>
      </c>
      <c r="T82" s="33" t="s">
        <v>113</v>
      </c>
      <c r="U82" s="33" t="s">
        <v>113</v>
      </c>
      <c r="V82" s="33"/>
      <c r="W82" s="33"/>
      <c r="X82" s="33" t="s">
        <v>113</v>
      </c>
      <c r="Y82" s="33" t="s">
        <v>113</v>
      </c>
      <c r="Z82" s="33" t="s">
        <v>113</v>
      </c>
      <c r="AA82" s="33"/>
      <c r="AB82" s="33"/>
    </row>
    <row r="83" spans="2:28" s="21" customFormat="1" x14ac:dyDescent="0.25">
      <c r="B83" s="88">
        <v>76</v>
      </c>
      <c r="C83" s="85" t="s">
        <v>1488</v>
      </c>
      <c r="D83" s="86" t="s">
        <v>1335</v>
      </c>
      <c r="E83" s="87" t="s">
        <v>555</v>
      </c>
      <c r="F83" s="58">
        <f t="shared" si="1"/>
        <v>0</v>
      </c>
      <c r="G83" s="97"/>
      <c r="H83" s="33"/>
      <c r="I83" s="33"/>
      <c r="J83" s="33"/>
      <c r="K83" s="32"/>
      <c r="L83" s="33"/>
      <c r="M83" s="33"/>
      <c r="N83" s="32"/>
      <c r="O83" s="32"/>
      <c r="P83" s="32"/>
      <c r="Q83" s="32"/>
      <c r="R83" s="97"/>
      <c r="S83" s="33"/>
      <c r="T83" s="33"/>
      <c r="U83" s="33"/>
      <c r="V83" s="33"/>
      <c r="W83" s="33"/>
      <c r="X83" s="33"/>
      <c r="Y83" s="33"/>
      <c r="Z83" s="33"/>
      <c r="AA83" s="33"/>
      <c r="AB83" s="33"/>
    </row>
    <row r="84" spans="2:28" s="21" customFormat="1" x14ac:dyDescent="0.25">
      <c r="B84" s="88">
        <v>77</v>
      </c>
      <c r="C84" s="85" t="s">
        <v>1489</v>
      </c>
      <c r="D84" s="86" t="s">
        <v>1343</v>
      </c>
      <c r="E84" s="87" t="s">
        <v>540</v>
      </c>
      <c r="F84" s="58">
        <f t="shared" si="1"/>
        <v>2</v>
      </c>
      <c r="G84" s="97"/>
      <c r="H84" s="33"/>
      <c r="I84" s="33"/>
      <c r="J84" s="33"/>
      <c r="K84" s="32"/>
      <c r="L84" s="33"/>
      <c r="M84" s="33"/>
      <c r="N84" s="32"/>
      <c r="O84" s="32"/>
      <c r="P84" s="32"/>
      <c r="Q84" s="32"/>
      <c r="R84" s="97"/>
      <c r="S84" s="33"/>
      <c r="T84" s="33"/>
      <c r="U84" s="33"/>
      <c r="V84" s="33"/>
      <c r="W84" s="33"/>
      <c r="X84" s="33" t="s">
        <v>113</v>
      </c>
      <c r="Y84" s="33"/>
      <c r="Z84" s="33" t="s">
        <v>113</v>
      </c>
      <c r="AA84" s="33"/>
      <c r="AB84" s="33"/>
    </row>
    <row r="85" spans="2:28" s="21" customFormat="1" x14ac:dyDescent="0.25">
      <c r="B85" s="88">
        <v>78</v>
      </c>
      <c r="C85" s="85" t="s">
        <v>1490</v>
      </c>
      <c r="D85" s="86" t="s">
        <v>1491</v>
      </c>
      <c r="E85" s="87" t="s">
        <v>555</v>
      </c>
      <c r="F85" s="58">
        <f t="shared" si="1"/>
        <v>2</v>
      </c>
      <c r="G85" s="97"/>
      <c r="H85" s="33"/>
      <c r="I85" s="33"/>
      <c r="J85" s="33"/>
      <c r="K85" s="32"/>
      <c r="L85" s="33"/>
      <c r="M85" s="33"/>
      <c r="N85" s="32"/>
      <c r="O85" s="32"/>
      <c r="P85" s="32"/>
      <c r="Q85" s="32"/>
      <c r="R85" s="97"/>
      <c r="S85" s="33"/>
      <c r="T85" s="33"/>
      <c r="U85" s="33" t="s">
        <v>113</v>
      </c>
      <c r="V85" s="33"/>
      <c r="W85" s="33"/>
      <c r="X85" s="33" t="s">
        <v>113</v>
      </c>
      <c r="Y85" s="33"/>
      <c r="Z85" s="33"/>
      <c r="AA85" s="33"/>
      <c r="AB85" s="33"/>
    </row>
    <row r="86" spans="2:28" s="21" customFormat="1" x14ac:dyDescent="0.25">
      <c r="B86" s="88">
        <v>79</v>
      </c>
      <c r="C86" s="85" t="s">
        <v>611</v>
      </c>
      <c r="D86" s="86" t="s">
        <v>612</v>
      </c>
      <c r="E86" s="87" t="s">
        <v>555</v>
      </c>
      <c r="F86" s="58">
        <f t="shared" si="1"/>
        <v>2</v>
      </c>
      <c r="G86" s="97"/>
      <c r="H86" s="33"/>
      <c r="I86" s="33"/>
      <c r="J86" s="33"/>
      <c r="K86" s="32"/>
      <c r="L86" s="33"/>
      <c r="M86" s="33"/>
      <c r="N86" s="32" t="s">
        <v>113</v>
      </c>
      <c r="O86" s="32"/>
      <c r="P86" s="32"/>
      <c r="Q86" s="32"/>
      <c r="R86" s="97"/>
      <c r="S86" s="33"/>
      <c r="T86" s="33"/>
      <c r="U86" s="33"/>
      <c r="V86" s="33"/>
      <c r="W86" s="33"/>
      <c r="X86" s="33" t="s">
        <v>113</v>
      </c>
      <c r="Y86" s="33"/>
      <c r="Z86" s="33"/>
      <c r="AA86" s="33"/>
      <c r="AB86" s="33"/>
    </row>
    <row r="87" spans="2:28" s="21" customFormat="1" x14ac:dyDescent="0.25">
      <c r="B87" s="88">
        <v>80</v>
      </c>
      <c r="C87" s="85" t="s">
        <v>1492</v>
      </c>
      <c r="D87" s="86" t="s">
        <v>1493</v>
      </c>
      <c r="E87" s="87" t="s">
        <v>534</v>
      </c>
      <c r="F87" s="58">
        <f t="shared" si="1"/>
        <v>3</v>
      </c>
      <c r="G87" s="97"/>
      <c r="H87" s="33"/>
      <c r="I87" s="33"/>
      <c r="J87" s="33" t="s">
        <v>113</v>
      </c>
      <c r="K87" s="32"/>
      <c r="L87" s="33"/>
      <c r="M87" s="33"/>
      <c r="N87" s="32"/>
      <c r="O87" s="32"/>
      <c r="P87" s="32"/>
      <c r="Q87" s="32"/>
      <c r="R87" s="97"/>
      <c r="S87" s="33"/>
      <c r="T87" s="33"/>
      <c r="U87" s="33" t="s">
        <v>113</v>
      </c>
      <c r="V87" s="33"/>
      <c r="W87" s="33"/>
      <c r="X87" s="33" t="s">
        <v>113</v>
      </c>
      <c r="Y87" s="33"/>
      <c r="Z87" s="33"/>
      <c r="AA87" s="33"/>
      <c r="AB87" s="33"/>
    </row>
    <row r="88" spans="2:28" s="21" customFormat="1" x14ac:dyDescent="0.25">
      <c r="B88" s="88">
        <v>81</v>
      </c>
      <c r="C88" s="85" t="s">
        <v>1494</v>
      </c>
      <c r="D88" s="86" t="s">
        <v>1346</v>
      </c>
      <c r="E88" s="87" t="s">
        <v>538</v>
      </c>
      <c r="F88" s="58">
        <f t="shared" si="1"/>
        <v>1</v>
      </c>
      <c r="G88" s="97" t="s">
        <v>113</v>
      </c>
      <c r="H88" s="33"/>
      <c r="I88" s="33"/>
      <c r="J88" s="33"/>
      <c r="K88" s="32"/>
      <c r="L88" s="33"/>
      <c r="M88" s="33"/>
      <c r="N88" s="32"/>
      <c r="O88" s="32"/>
      <c r="P88" s="32"/>
      <c r="Q88" s="32"/>
      <c r="R88" s="97"/>
      <c r="S88" s="33"/>
      <c r="T88" s="33"/>
      <c r="U88" s="33"/>
      <c r="V88" s="33"/>
      <c r="W88" s="33"/>
      <c r="X88" s="33"/>
      <c r="Y88" s="33"/>
      <c r="Z88" s="33"/>
      <c r="AA88" s="33"/>
      <c r="AB88" s="33"/>
    </row>
    <row r="89" spans="2:28" s="21" customFormat="1" x14ac:dyDescent="0.25">
      <c r="B89" s="88">
        <v>82</v>
      </c>
      <c r="C89" s="85" t="s">
        <v>1495</v>
      </c>
      <c r="D89" s="86" t="s">
        <v>1496</v>
      </c>
      <c r="E89" s="87" t="s">
        <v>1476</v>
      </c>
      <c r="F89" s="58">
        <f t="shared" si="1"/>
        <v>0</v>
      </c>
      <c r="G89" s="97"/>
      <c r="H89" s="33"/>
      <c r="I89" s="33"/>
      <c r="J89" s="33"/>
      <c r="K89" s="32"/>
      <c r="L89" s="33"/>
      <c r="M89" s="33"/>
      <c r="N89" s="32"/>
      <c r="O89" s="32"/>
      <c r="P89" s="32"/>
      <c r="Q89" s="32"/>
      <c r="R89" s="97"/>
      <c r="S89" s="33"/>
      <c r="T89" s="33"/>
      <c r="U89" s="33"/>
      <c r="V89" s="33"/>
      <c r="W89" s="33"/>
      <c r="X89" s="33"/>
      <c r="Y89" s="33"/>
      <c r="Z89" s="33"/>
      <c r="AA89" s="33"/>
      <c r="AB89" s="33"/>
    </row>
    <row r="90" spans="2:28" s="21" customFormat="1" x14ac:dyDescent="0.25">
      <c r="B90" s="88">
        <v>83</v>
      </c>
      <c r="C90" s="85" t="s">
        <v>1497</v>
      </c>
      <c r="D90" s="86" t="s">
        <v>1498</v>
      </c>
      <c r="E90" s="87" t="s">
        <v>1476</v>
      </c>
      <c r="F90" s="58">
        <f t="shared" si="1"/>
        <v>0</v>
      </c>
      <c r="G90" s="97"/>
      <c r="H90" s="33"/>
      <c r="I90" s="33"/>
      <c r="J90" s="33"/>
      <c r="K90" s="32"/>
      <c r="L90" s="33"/>
      <c r="M90" s="33"/>
      <c r="N90" s="32"/>
      <c r="O90" s="32"/>
      <c r="P90" s="32"/>
      <c r="Q90" s="32"/>
      <c r="R90" s="97"/>
      <c r="S90" s="33"/>
      <c r="T90" s="33"/>
      <c r="U90" s="33"/>
      <c r="V90" s="33"/>
      <c r="W90" s="33"/>
      <c r="X90" s="33"/>
      <c r="Y90" s="33"/>
      <c r="Z90" s="33"/>
      <c r="AA90" s="33"/>
      <c r="AB90" s="33"/>
    </row>
    <row r="91" spans="2:28" s="21" customFormat="1" x14ac:dyDescent="0.25">
      <c r="B91" s="88">
        <v>84</v>
      </c>
      <c r="C91" s="85" t="s">
        <v>1499</v>
      </c>
      <c r="D91" s="86" t="s">
        <v>1500</v>
      </c>
      <c r="E91" s="87" t="s">
        <v>1385</v>
      </c>
      <c r="F91" s="58">
        <f t="shared" si="1"/>
        <v>0</v>
      </c>
      <c r="G91" s="97"/>
      <c r="H91" s="33"/>
      <c r="I91" s="33"/>
      <c r="J91" s="33"/>
      <c r="K91" s="32"/>
      <c r="L91" s="33"/>
      <c r="M91" s="33"/>
      <c r="N91" s="32"/>
      <c r="O91" s="32"/>
      <c r="P91" s="32"/>
      <c r="Q91" s="32"/>
      <c r="R91" s="97"/>
      <c r="S91" s="33"/>
      <c r="T91" s="33"/>
      <c r="U91" s="33"/>
      <c r="V91" s="33"/>
      <c r="W91" s="33"/>
      <c r="X91" s="33"/>
      <c r="Y91" s="33"/>
      <c r="Z91" s="33"/>
      <c r="AA91" s="33"/>
      <c r="AB91" s="33"/>
    </row>
    <row r="92" spans="2:28" s="21" customFormat="1" x14ac:dyDescent="0.25">
      <c r="B92" s="88">
        <v>85</v>
      </c>
      <c r="C92" s="85" t="s">
        <v>1501</v>
      </c>
      <c r="D92" s="86" t="s">
        <v>1502</v>
      </c>
      <c r="E92" s="87" t="s">
        <v>1395</v>
      </c>
      <c r="F92" s="58">
        <f t="shared" si="1"/>
        <v>2</v>
      </c>
      <c r="G92" s="97"/>
      <c r="H92" s="33"/>
      <c r="I92" s="33" t="s">
        <v>113</v>
      </c>
      <c r="J92" s="33"/>
      <c r="K92" s="32"/>
      <c r="L92" s="33"/>
      <c r="M92" s="33"/>
      <c r="N92" s="32"/>
      <c r="O92" s="32"/>
      <c r="P92" s="32"/>
      <c r="Q92" s="32"/>
      <c r="R92" s="97"/>
      <c r="S92" s="33"/>
      <c r="T92" s="33"/>
      <c r="U92" s="33" t="s">
        <v>113</v>
      </c>
      <c r="V92" s="33"/>
      <c r="W92" s="33"/>
      <c r="X92" s="33"/>
      <c r="Y92" s="33"/>
      <c r="Z92" s="33"/>
      <c r="AA92" s="33"/>
      <c r="AB92" s="33"/>
    </row>
    <row r="93" spans="2:28" s="21" customFormat="1" x14ac:dyDescent="0.25">
      <c r="B93" s="88">
        <v>86</v>
      </c>
      <c r="C93" s="85" t="s">
        <v>1503</v>
      </c>
      <c r="D93" s="86" t="s">
        <v>1504</v>
      </c>
      <c r="E93" s="87" t="s">
        <v>1385</v>
      </c>
      <c r="F93" s="58">
        <f t="shared" si="1"/>
        <v>2</v>
      </c>
      <c r="G93" s="97"/>
      <c r="H93" s="33"/>
      <c r="I93" s="33"/>
      <c r="J93" s="33"/>
      <c r="K93" s="32"/>
      <c r="L93" s="33"/>
      <c r="M93" s="33"/>
      <c r="N93" s="32" t="s">
        <v>113</v>
      </c>
      <c r="O93" s="32" t="s">
        <v>113</v>
      </c>
      <c r="P93" s="32"/>
      <c r="Q93" s="32"/>
      <c r="R93" s="97"/>
      <c r="S93" s="33"/>
      <c r="T93" s="33"/>
      <c r="U93" s="33"/>
      <c r="V93" s="33"/>
      <c r="W93" s="33"/>
      <c r="X93" s="33"/>
      <c r="Y93" s="33"/>
      <c r="Z93" s="33"/>
      <c r="AA93" s="33"/>
      <c r="AB93" s="33"/>
    </row>
    <row r="94" spans="2:28" s="21" customFormat="1" x14ac:dyDescent="0.25">
      <c r="B94" s="88">
        <v>87</v>
      </c>
      <c r="C94" s="85" t="s">
        <v>1505</v>
      </c>
      <c r="D94" s="86" t="s">
        <v>1506</v>
      </c>
      <c r="E94" s="87" t="s">
        <v>1507</v>
      </c>
      <c r="F94" s="58">
        <f t="shared" si="1"/>
        <v>1</v>
      </c>
      <c r="G94" s="97"/>
      <c r="H94" s="33"/>
      <c r="I94" s="33"/>
      <c r="J94" s="33" t="s">
        <v>113</v>
      </c>
      <c r="K94" s="32"/>
      <c r="L94" s="33"/>
      <c r="M94" s="33"/>
      <c r="N94" s="32"/>
      <c r="O94" s="32"/>
      <c r="P94" s="32"/>
      <c r="Q94" s="32"/>
      <c r="R94" s="97"/>
      <c r="S94" s="33"/>
      <c r="T94" s="33"/>
      <c r="U94" s="33"/>
      <c r="V94" s="33"/>
      <c r="W94" s="33"/>
      <c r="X94" s="33"/>
      <c r="Y94" s="33"/>
      <c r="Z94" s="33"/>
      <c r="AA94" s="33"/>
      <c r="AB94" s="33"/>
    </row>
    <row r="95" spans="2:28" s="21" customFormat="1" x14ac:dyDescent="0.25">
      <c r="B95" s="88">
        <v>88</v>
      </c>
      <c r="C95" s="85" t="s">
        <v>1508</v>
      </c>
      <c r="D95" s="86" t="s">
        <v>1509</v>
      </c>
      <c r="E95" s="87" t="s">
        <v>1476</v>
      </c>
      <c r="F95" s="58">
        <f t="shared" si="1"/>
        <v>1</v>
      </c>
      <c r="G95" s="97"/>
      <c r="H95" s="33"/>
      <c r="I95" s="33"/>
      <c r="J95" s="33"/>
      <c r="K95" s="32"/>
      <c r="L95" s="33"/>
      <c r="M95" s="33"/>
      <c r="N95" s="32"/>
      <c r="O95" s="32"/>
      <c r="P95" s="32"/>
      <c r="Q95" s="32"/>
      <c r="R95" s="97"/>
      <c r="S95" s="33"/>
      <c r="T95" s="33"/>
      <c r="U95" s="33"/>
      <c r="V95" s="33"/>
      <c r="W95" s="33"/>
      <c r="X95" s="33"/>
      <c r="Y95" s="33" t="s">
        <v>113</v>
      </c>
      <c r="Z95" s="33"/>
      <c r="AA95" s="33"/>
      <c r="AB95" s="33"/>
    </row>
    <row r="96" spans="2:28" s="21" customFormat="1" x14ac:dyDescent="0.25">
      <c r="B96" s="88">
        <v>89</v>
      </c>
      <c r="C96" s="85" t="s">
        <v>1510</v>
      </c>
      <c r="D96" s="86" t="s">
        <v>1511</v>
      </c>
      <c r="E96" s="87" t="s">
        <v>1388</v>
      </c>
      <c r="F96" s="58">
        <f t="shared" si="1"/>
        <v>0</v>
      </c>
      <c r="G96" s="97"/>
      <c r="H96" s="33"/>
      <c r="I96" s="33"/>
      <c r="J96" s="33"/>
      <c r="K96" s="32"/>
      <c r="L96" s="33"/>
      <c r="M96" s="33"/>
      <c r="N96" s="32"/>
      <c r="O96" s="32"/>
      <c r="P96" s="32"/>
      <c r="Q96" s="32"/>
      <c r="R96" s="97"/>
      <c r="S96" s="33"/>
      <c r="T96" s="33"/>
      <c r="U96" s="33"/>
      <c r="V96" s="33"/>
      <c r="W96" s="33"/>
      <c r="X96" s="33"/>
      <c r="Y96" s="33"/>
      <c r="Z96" s="33"/>
      <c r="AA96" s="33"/>
      <c r="AB96" s="33"/>
    </row>
    <row r="97" spans="2:28" s="21" customFormat="1" x14ac:dyDescent="0.25">
      <c r="B97" s="88">
        <v>90</v>
      </c>
      <c r="C97" s="85" t="s">
        <v>1512</v>
      </c>
      <c r="D97" s="86" t="s">
        <v>1513</v>
      </c>
      <c r="E97" s="87" t="s">
        <v>1507</v>
      </c>
      <c r="F97" s="58">
        <f t="shared" si="1"/>
        <v>4</v>
      </c>
      <c r="G97" s="97"/>
      <c r="H97" s="33"/>
      <c r="I97" s="33" t="s">
        <v>113</v>
      </c>
      <c r="J97" s="33" t="s">
        <v>113</v>
      </c>
      <c r="K97" s="32"/>
      <c r="L97" s="33"/>
      <c r="M97" s="33"/>
      <c r="N97" s="32" t="s">
        <v>113</v>
      </c>
      <c r="O97" s="32"/>
      <c r="P97" s="32"/>
      <c r="Q97" s="32"/>
      <c r="R97" s="97"/>
      <c r="S97" s="33"/>
      <c r="T97" s="33"/>
      <c r="U97" s="33"/>
      <c r="V97" s="33"/>
      <c r="W97" s="33"/>
      <c r="X97" s="33" t="s">
        <v>113</v>
      </c>
      <c r="Y97" s="33"/>
      <c r="Z97" s="33"/>
      <c r="AA97" s="33"/>
      <c r="AB97" s="33"/>
    </row>
    <row r="98" spans="2:28" s="21" customFormat="1" x14ac:dyDescent="0.25">
      <c r="B98" s="88">
        <v>91</v>
      </c>
      <c r="C98" s="85" t="s">
        <v>1514</v>
      </c>
      <c r="D98" s="86" t="s">
        <v>1515</v>
      </c>
      <c r="E98" s="87" t="s">
        <v>1507</v>
      </c>
      <c r="F98" s="58">
        <f t="shared" si="1"/>
        <v>0</v>
      </c>
      <c r="G98" s="97"/>
      <c r="H98" s="33"/>
      <c r="I98" s="33"/>
      <c r="J98" s="33"/>
      <c r="K98" s="32"/>
      <c r="L98" s="33"/>
      <c r="M98" s="33"/>
      <c r="N98" s="32"/>
      <c r="O98" s="32"/>
      <c r="P98" s="32"/>
      <c r="Q98" s="32"/>
      <c r="R98" s="97"/>
      <c r="S98" s="33"/>
      <c r="T98" s="33"/>
      <c r="U98" s="33"/>
      <c r="V98" s="33"/>
      <c r="W98" s="33"/>
      <c r="X98" s="33"/>
      <c r="Y98" s="33"/>
      <c r="Z98" s="33"/>
      <c r="AA98" s="33"/>
      <c r="AB98" s="33"/>
    </row>
    <row r="99" spans="2:28" s="21" customFormat="1" x14ac:dyDescent="0.25">
      <c r="B99" s="88">
        <v>92</v>
      </c>
      <c r="C99" s="85" t="s">
        <v>1516</v>
      </c>
      <c r="D99" s="86" t="s">
        <v>1517</v>
      </c>
      <c r="E99" s="87" t="s">
        <v>1476</v>
      </c>
      <c r="F99" s="58">
        <f t="shared" si="1"/>
        <v>0</v>
      </c>
      <c r="G99" s="97"/>
      <c r="H99" s="33"/>
      <c r="I99" s="33"/>
      <c r="J99" s="33"/>
      <c r="K99" s="32"/>
      <c r="L99" s="33"/>
      <c r="M99" s="33"/>
      <c r="N99" s="32"/>
      <c r="O99" s="32"/>
      <c r="P99" s="32"/>
      <c r="Q99" s="32"/>
      <c r="R99" s="97"/>
      <c r="S99" s="33"/>
      <c r="T99" s="33"/>
      <c r="U99" s="33"/>
      <c r="V99" s="33"/>
      <c r="W99" s="33"/>
      <c r="X99" s="33"/>
      <c r="Y99" s="33"/>
      <c r="Z99" s="33"/>
      <c r="AA99" s="33"/>
      <c r="AB99" s="33"/>
    </row>
    <row r="100" spans="2:28" s="21" customFormat="1" x14ac:dyDescent="0.25">
      <c r="B100" s="88">
        <v>93</v>
      </c>
      <c r="C100" s="85" t="s">
        <v>1518</v>
      </c>
      <c r="D100" s="86" t="s">
        <v>1519</v>
      </c>
      <c r="E100" s="87" t="s">
        <v>1406</v>
      </c>
      <c r="F100" s="58">
        <f t="shared" si="1"/>
        <v>1</v>
      </c>
      <c r="G100" s="97"/>
      <c r="H100" s="33"/>
      <c r="I100" s="33" t="s">
        <v>113</v>
      </c>
      <c r="J100" s="33"/>
      <c r="K100" s="32"/>
      <c r="L100" s="33"/>
      <c r="M100" s="33"/>
      <c r="N100" s="32"/>
      <c r="O100" s="32"/>
      <c r="P100" s="32"/>
      <c r="Q100" s="32"/>
      <c r="R100" s="97"/>
      <c r="S100" s="33"/>
      <c r="T100" s="33"/>
      <c r="U100" s="33"/>
      <c r="V100" s="33"/>
      <c r="W100" s="33"/>
      <c r="X100" s="33"/>
      <c r="Y100" s="33"/>
      <c r="Z100" s="33"/>
      <c r="AA100" s="33"/>
      <c r="AB100" s="33"/>
    </row>
    <row r="101" spans="2:28" s="21" customFormat="1" x14ac:dyDescent="0.25">
      <c r="B101" s="88">
        <v>94</v>
      </c>
      <c r="C101" s="85" t="s">
        <v>1520</v>
      </c>
      <c r="D101" s="86" t="s">
        <v>1521</v>
      </c>
      <c r="E101" s="87" t="s">
        <v>1391</v>
      </c>
      <c r="F101" s="58">
        <f t="shared" si="1"/>
        <v>1</v>
      </c>
      <c r="G101" s="97"/>
      <c r="H101" s="33"/>
      <c r="I101" s="33"/>
      <c r="J101" s="33" t="s">
        <v>113</v>
      </c>
      <c r="K101" s="32"/>
      <c r="L101" s="33"/>
      <c r="M101" s="33"/>
      <c r="N101" s="32"/>
      <c r="O101" s="32"/>
      <c r="P101" s="32"/>
      <c r="Q101" s="32"/>
      <c r="R101" s="97"/>
      <c r="S101" s="33"/>
      <c r="T101" s="33"/>
      <c r="U101" s="33"/>
      <c r="V101" s="33"/>
      <c r="W101" s="33"/>
      <c r="X101" s="33"/>
      <c r="Y101" s="33"/>
      <c r="Z101" s="33"/>
      <c r="AA101" s="33"/>
      <c r="AB101" s="33"/>
    </row>
    <row r="102" spans="2:28" s="21" customFormat="1" x14ac:dyDescent="0.25">
      <c r="B102" s="88">
        <v>95</v>
      </c>
      <c r="C102" s="85" t="s">
        <v>1522</v>
      </c>
      <c r="D102" s="86" t="s">
        <v>1523</v>
      </c>
      <c r="E102" s="87" t="s">
        <v>1507</v>
      </c>
      <c r="F102" s="58">
        <f t="shared" si="1"/>
        <v>2</v>
      </c>
      <c r="G102" s="97"/>
      <c r="H102" s="33"/>
      <c r="I102" s="33" t="s">
        <v>113</v>
      </c>
      <c r="J102" s="33" t="s">
        <v>113</v>
      </c>
      <c r="K102" s="32"/>
      <c r="L102" s="33"/>
      <c r="M102" s="33"/>
      <c r="N102" s="32"/>
      <c r="O102" s="32"/>
      <c r="P102" s="32"/>
      <c r="Q102" s="32"/>
      <c r="R102" s="97"/>
      <c r="S102" s="33"/>
      <c r="T102" s="33"/>
      <c r="U102" s="33"/>
      <c r="V102" s="33"/>
      <c r="W102" s="33"/>
      <c r="X102" s="33"/>
      <c r="Y102" s="33"/>
      <c r="Z102" s="33"/>
      <c r="AA102" s="33"/>
      <c r="AB102" s="33"/>
    </row>
    <row r="103" spans="2:28" s="21" customFormat="1" x14ac:dyDescent="0.25">
      <c r="B103" s="88">
        <v>96</v>
      </c>
      <c r="C103" s="85" t="s">
        <v>1524</v>
      </c>
      <c r="D103" s="86" t="s">
        <v>1525</v>
      </c>
      <c r="E103" s="87" t="s">
        <v>1388</v>
      </c>
      <c r="F103" s="58">
        <f t="shared" si="1"/>
        <v>0</v>
      </c>
      <c r="G103" s="97"/>
      <c r="H103" s="33"/>
      <c r="I103" s="33"/>
      <c r="J103" s="33"/>
      <c r="K103" s="32"/>
      <c r="L103" s="33"/>
      <c r="M103" s="33"/>
      <c r="N103" s="32"/>
      <c r="O103" s="32"/>
      <c r="P103" s="32"/>
      <c r="Q103" s="32"/>
      <c r="R103" s="97"/>
      <c r="S103" s="33"/>
      <c r="T103" s="33"/>
      <c r="U103" s="33"/>
      <c r="V103" s="33"/>
      <c r="W103" s="33"/>
      <c r="X103" s="33"/>
      <c r="Y103" s="33"/>
      <c r="Z103" s="33"/>
      <c r="AA103" s="33"/>
      <c r="AB103" s="33"/>
    </row>
    <row r="104" spans="2:28" s="21" customFormat="1" x14ac:dyDescent="0.25">
      <c r="B104" s="88">
        <v>97</v>
      </c>
      <c r="C104" s="85" t="s">
        <v>1526</v>
      </c>
      <c r="D104" s="86" t="s">
        <v>1527</v>
      </c>
      <c r="E104" s="87" t="s">
        <v>569</v>
      </c>
      <c r="F104" s="58">
        <f t="shared" si="1"/>
        <v>0</v>
      </c>
      <c r="G104" s="97"/>
      <c r="H104" s="33"/>
      <c r="I104" s="33"/>
      <c r="J104" s="33"/>
      <c r="K104" s="32"/>
      <c r="L104" s="33"/>
      <c r="M104" s="33"/>
      <c r="N104" s="32"/>
      <c r="O104" s="32"/>
      <c r="P104" s="32"/>
      <c r="Q104" s="32"/>
      <c r="R104" s="97"/>
      <c r="S104" s="33"/>
      <c r="T104" s="33"/>
      <c r="U104" s="33"/>
      <c r="V104" s="33"/>
      <c r="W104" s="33"/>
      <c r="X104" s="33"/>
      <c r="Y104" s="33"/>
      <c r="Z104" s="33"/>
      <c r="AA104" s="33"/>
      <c r="AB104" s="33"/>
    </row>
    <row r="105" spans="2:28" s="21" customFormat="1" x14ac:dyDescent="0.25">
      <c r="B105" s="88">
        <v>98</v>
      </c>
      <c r="C105" s="85" t="s">
        <v>1528</v>
      </c>
      <c r="D105" s="86" t="s">
        <v>1529</v>
      </c>
      <c r="E105" s="87" t="s">
        <v>1391</v>
      </c>
      <c r="F105" s="58">
        <f t="shared" si="1"/>
        <v>0</v>
      </c>
      <c r="G105" s="97"/>
      <c r="H105" s="33"/>
      <c r="I105" s="33"/>
      <c r="J105" s="33"/>
      <c r="K105" s="32"/>
      <c r="L105" s="33"/>
      <c r="M105" s="33"/>
      <c r="N105" s="32"/>
      <c r="O105" s="32"/>
      <c r="P105" s="32"/>
      <c r="Q105" s="32"/>
      <c r="R105" s="97"/>
      <c r="S105" s="33"/>
      <c r="T105" s="33"/>
      <c r="U105" s="33"/>
      <c r="V105" s="33"/>
      <c r="W105" s="33"/>
      <c r="X105" s="33"/>
      <c r="Y105" s="33"/>
      <c r="Z105" s="33"/>
      <c r="AA105" s="33"/>
      <c r="AB105" s="33"/>
    </row>
    <row r="106" spans="2:28" s="21" customFormat="1" x14ac:dyDescent="0.25">
      <c r="B106" s="88">
        <v>99</v>
      </c>
      <c r="C106" s="85" t="s">
        <v>1530</v>
      </c>
      <c r="D106" s="86" t="s">
        <v>1531</v>
      </c>
      <c r="E106" s="87" t="s">
        <v>1388</v>
      </c>
      <c r="F106" s="58">
        <f t="shared" si="1"/>
        <v>4</v>
      </c>
      <c r="G106" s="97"/>
      <c r="H106" s="33"/>
      <c r="I106" s="33"/>
      <c r="J106" s="33"/>
      <c r="K106" s="32"/>
      <c r="L106" s="33"/>
      <c r="M106" s="33"/>
      <c r="N106" s="32" t="s">
        <v>113</v>
      </c>
      <c r="O106" s="32" t="s">
        <v>113</v>
      </c>
      <c r="P106" s="32"/>
      <c r="Q106" s="32"/>
      <c r="R106" s="97"/>
      <c r="S106" s="33"/>
      <c r="T106" s="33"/>
      <c r="U106" s="33"/>
      <c r="V106" s="33"/>
      <c r="W106" s="33"/>
      <c r="X106" s="33"/>
      <c r="Y106" s="33" t="s">
        <v>113</v>
      </c>
      <c r="Z106" s="33" t="s">
        <v>113</v>
      </c>
      <c r="AA106" s="33"/>
      <c r="AB106" s="33"/>
    </row>
    <row r="107" spans="2:28" s="21" customFormat="1" x14ac:dyDescent="0.25">
      <c r="B107" s="88">
        <v>100</v>
      </c>
      <c r="C107" s="85" t="s">
        <v>1532</v>
      </c>
      <c r="D107" s="86" t="s">
        <v>1533</v>
      </c>
      <c r="E107" s="87" t="s">
        <v>1476</v>
      </c>
      <c r="F107" s="58">
        <f t="shared" si="1"/>
        <v>1</v>
      </c>
      <c r="G107" s="97"/>
      <c r="H107" s="33"/>
      <c r="I107" s="33" t="s">
        <v>113</v>
      </c>
      <c r="J107" s="33"/>
      <c r="K107" s="32"/>
      <c r="L107" s="33"/>
      <c r="M107" s="33"/>
      <c r="N107" s="32"/>
      <c r="O107" s="32"/>
      <c r="P107" s="32"/>
      <c r="Q107" s="32"/>
      <c r="R107" s="97"/>
      <c r="S107" s="33"/>
      <c r="T107" s="33"/>
      <c r="U107" s="33"/>
      <c r="V107" s="33"/>
      <c r="W107" s="33"/>
      <c r="X107" s="33"/>
      <c r="Y107" s="33"/>
      <c r="Z107" s="33"/>
      <c r="AA107" s="33"/>
      <c r="AB107" s="33"/>
    </row>
    <row r="108" spans="2:28" s="21" customFormat="1" x14ac:dyDescent="0.25">
      <c r="B108" s="88">
        <v>101</v>
      </c>
      <c r="C108" s="85" t="s">
        <v>1534</v>
      </c>
      <c r="D108" s="86" t="s">
        <v>1535</v>
      </c>
      <c r="E108" s="87" t="s">
        <v>1388</v>
      </c>
      <c r="F108" s="58">
        <f t="shared" si="1"/>
        <v>0</v>
      </c>
      <c r="G108" s="97"/>
      <c r="H108" s="33"/>
      <c r="I108" s="33"/>
      <c r="J108" s="33"/>
      <c r="K108" s="32"/>
      <c r="L108" s="33"/>
      <c r="M108" s="33"/>
      <c r="N108" s="32"/>
      <c r="O108" s="32"/>
      <c r="P108" s="32"/>
      <c r="Q108" s="32"/>
      <c r="R108" s="97"/>
      <c r="S108" s="33"/>
      <c r="T108" s="33"/>
      <c r="U108" s="33"/>
      <c r="V108" s="33"/>
      <c r="W108" s="33"/>
      <c r="X108" s="33"/>
      <c r="Y108" s="33"/>
      <c r="Z108" s="33"/>
      <c r="AA108" s="33"/>
      <c r="AB108" s="33"/>
    </row>
    <row r="109" spans="2:28" s="21" customFormat="1" x14ac:dyDescent="0.25">
      <c r="B109" s="88">
        <v>102</v>
      </c>
      <c r="C109" s="85" t="s">
        <v>1536</v>
      </c>
      <c r="D109" s="86" t="s">
        <v>1537</v>
      </c>
      <c r="E109" s="87" t="s">
        <v>1391</v>
      </c>
      <c r="F109" s="58">
        <f t="shared" si="1"/>
        <v>0</v>
      </c>
      <c r="G109" s="97"/>
      <c r="H109" s="33"/>
      <c r="I109" s="33"/>
      <c r="J109" s="33"/>
      <c r="K109" s="32"/>
      <c r="L109" s="33"/>
      <c r="M109" s="33"/>
      <c r="N109" s="32"/>
      <c r="O109" s="32"/>
      <c r="P109" s="32"/>
      <c r="Q109" s="32"/>
      <c r="R109" s="97"/>
      <c r="S109" s="33"/>
      <c r="T109" s="33"/>
      <c r="U109" s="33"/>
      <c r="V109" s="33"/>
      <c r="W109" s="33"/>
      <c r="X109" s="33"/>
      <c r="Y109" s="33"/>
      <c r="Z109" s="33"/>
      <c r="AA109" s="33"/>
      <c r="AB109" s="33"/>
    </row>
    <row r="110" spans="2:28" s="21" customFormat="1" x14ac:dyDescent="0.25">
      <c r="B110" s="88">
        <v>103</v>
      </c>
      <c r="C110" s="85" t="s">
        <v>1538</v>
      </c>
      <c r="D110" s="86" t="s">
        <v>1539</v>
      </c>
      <c r="E110" s="87" t="s">
        <v>1391</v>
      </c>
      <c r="F110" s="58">
        <f t="shared" si="1"/>
        <v>1</v>
      </c>
      <c r="G110" s="97"/>
      <c r="H110" s="33"/>
      <c r="I110" s="33"/>
      <c r="J110" s="33"/>
      <c r="K110" s="32"/>
      <c r="L110" s="33"/>
      <c r="M110" s="33"/>
      <c r="N110" s="32" t="s">
        <v>113</v>
      </c>
      <c r="O110" s="32"/>
      <c r="P110" s="32"/>
      <c r="Q110" s="32"/>
      <c r="R110" s="97"/>
      <c r="S110" s="33"/>
      <c r="T110" s="33"/>
      <c r="U110" s="33"/>
      <c r="V110" s="33"/>
      <c r="W110" s="33"/>
      <c r="X110" s="33"/>
      <c r="Y110" s="33"/>
      <c r="Z110" s="33"/>
      <c r="AA110" s="33"/>
      <c r="AB110" s="33"/>
    </row>
    <row r="111" spans="2:28" s="21" customFormat="1" x14ac:dyDescent="0.25">
      <c r="B111" s="88">
        <v>104</v>
      </c>
      <c r="C111" s="85" t="s">
        <v>1540</v>
      </c>
      <c r="D111" s="86" t="s">
        <v>1541</v>
      </c>
      <c r="E111" s="87" t="s">
        <v>1391</v>
      </c>
      <c r="F111" s="58">
        <f t="shared" si="1"/>
        <v>0</v>
      </c>
      <c r="G111" s="97"/>
      <c r="H111" s="33"/>
      <c r="I111" s="33"/>
      <c r="J111" s="33"/>
      <c r="K111" s="32"/>
      <c r="L111" s="33"/>
      <c r="M111" s="33"/>
      <c r="N111" s="32"/>
      <c r="O111" s="32"/>
      <c r="P111" s="32"/>
      <c r="Q111" s="32"/>
      <c r="R111" s="97"/>
      <c r="S111" s="33"/>
      <c r="T111" s="33"/>
      <c r="U111" s="33"/>
      <c r="V111" s="33"/>
      <c r="W111" s="33"/>
      <c r="X111" s="33"/>
      <c r="Y111" s="33"/>
      <c r="Z111" s="33"/>
      <c r="AA111" s="33"/>
      <c r="AB111" s="33"/>
    </row>
    <row r="112" spans="2:28" s="21" customFormat="1" x14ac:dyDescent="0.25">
      <c r="B112" s="88">
        <v>105</v>
      </c>
      <c r="C112" s="85" t="s">
        <v>1542</v>
      </c>
      <c r="D112" s="86" t="s">
        <v>1543</v>
      </c>
      <c r="E112" s="87" t="s">
        <v>1388</v>
      </c>
      <c r="F112" s="58">
        <f t="shared" si="1"/>
        <v>0</v>
      </c>
      <c r="G112" s="97"/>
      <c r="H112" s="33"/>
      <c r="I112" s="33"/>
      <c r="J112" s="33"/>
      <c r="K112" s="32"/>
      <c r="L112" s="33"/>
      <c r="M112" s="33"/>
      <c r="N112" s="32"/>
      <c r="O112" s="32"/>
      <c r="P112" s="32"/>
      <c r="Q112" s="32"/>
      <c r="R112" s="97"/>
      <c r="S112" s="33"/>
      <c r="T112" s="33"/>
      <c r="U112" s="33"/>
      <c r="V112" s="33"/>
      <c r="W112" s="33"/>
      <c r="X112" s="33"/>
      <c r="Y112" s="33"/>
      <c r="Z112" s="33"/>
      <c r="AA112" s="33"/>
      <c r="AB112" s="33"/>
    </row>
    <row r="113" spans="1:28" s="21" customFormat="1" x14ac:dyDescent="0.25">
      <c r="B113" s="88">
        <v>106</v>
      </c>
      <c r="C113" s="85" t="s">
        <v>1544</v>
      </c>
      <c r="D113" s="86" t="s">
        <v>1545</v>
      </c>
      <c r="E113" s="87" t="s">
        <v>1385</v>
      </c>
      <c r="F113" s="58">
        <f t="shared" si="1"/>
        <v>0</v>
      </c>
      <c r="G113" s="97"/>
      <c r="H113" s="33"/>
      <c r="I113" s="33"/>
      <c r="J113" s="33"/>
      <c r="K113" s="32"/>
      <c r="L113" s="33"/>
      <c r="M113" s="33"/>
      <c r="N113" s="32"/>
      <c r="O113" s="32"/>
      <c r="P113" s="32"/>
      <c r="Q113" s="32"/>
      <c r="R113" s="97"/>
      <c r="S113" s="33"/>
      <c r="T113" s="33"/>
      <c r="U113" s="33"/>
      <c r="V113" s="33"/>
      <c r="W113" s="33"/>
      <c r="X113" s="33"/>
      <c r="Y113" s="33"/>
      <c r="Z113" s="33"/>
      <c r="AA113" s="33"/>
      <c r="AB113" s="33"/>
    </row>
    <row r="114" spans="1:28" s="21" customFormat="1" x14ac:dyDescent="0.25">
      <c r="B114" s="88">
        <v>107</v>
      </c>
      <c r="C114" s="85" t="s">
        <v>1546</v>
      </c>
      <c r="D114" s="86" t="s">
        <v>1547</v>
      </c>
      <c r="E114" s="87" t="s">
        <v>1388</v>
      </c>
      <c r="F114" s="58">
        <f t="shared" si="1"/>
        <v>0</v>
      </c>
      <c r="G114" s="97"/>
      <c r="H114" s="33"/>
      <c r="I114" s="33"/>
      <c r="J114" s="33"/>
      <c r="K114" s="32"/>
      <c r="L114" s="33"/>
      <c r="M114" s="33"/>
      <c r="N114" s="32"/>
      <c r="O114" s="32"/>
      <c r="P114" s="32"/>
      <c r="Q114" s="32"/>
      <c r="R114" s="97"/>
      <c r="S114" s="33"/>
      <c r="T114" s="33"/>
      <c r="U114" s="33"/>
      <c r="V114" s="33"/>
      <c r="W114" s="33"/>
      <c r="X114" s="33"/>
      <c r="Y114" s="33"/>
      <c r="Z114" s="33"/>
      <c r="AA114" s="33"/>
      <c r="AB114" s="33"/>
    </row>
    <row r="115" spans="1:28" s="21" customFormat="1" x14ac:dyDescent="0.25">
      <c r="B115" s="88">
        <v>108</v>
      </c>
      <c r="C115" s="85" t="s">
        <v>1548</v>
      </c>
      <c r="D115" s="86" t="s">
        <v>1549</v>
      </c>
      <c r="E115" s="87" t="s">
        <v>1385</v>
      </c>
      <c r="F115" s="58">
        <f t="shared" si="1"/>
        <v>2</v>
      </c>
      <c r="G115" s="97"/>
      <c r="H115" s="33" t="s">
        <v>113</v>
      </c>
      <c r="I115" s="33"/>
      <c r="J115" s="33"/>
      <c r="K115" s="32"/>
      <c r="L115" s="33"/>
      <c r="M115" s="33"/>
      <c r="N115" s="32"/>
      <c r="O115" s="32"/>
      <c r="P115" s="32"/>
      <c r="Q115" s="32"/>
      <c r="R115" s="97" t="s">
        <v>113</v>
      </c>
      <c r="S115" s="33"/>
      <c r="T115" s="33"/>
      <c r="U115" s="33"/>
      <c r="V115" s="33"/>
      <c r="W115" s="33"/>
      <c r="X115" s="33"/>
      <c r="Y115" s="33"/>
      <c r="Z115" s="33"/>
      <c r="AA115" s="33"/>
      <c r="AB115" s="33"/>
    </row>
    <row r="116" spans="1:28" s="21" customFormat="1" x14ac:dyDescent="0.25">
      <c r="A116" s="54" t="s">
        <v>1689</v>
      </c>
      <c r="B116" s="89">
        <v>109</v>
      </c>
      <c r="C116" s="79" t="s">
        <v>1550</v>
      </c>
      <c r="D116" s="80" t="s">
        <v>1325</v>
      </c>
      <c r="E116" s="81" t="s">
        <v>18</v>
      </c>
      <c r="F116" s="58">
        <f t="shared" si="1"/>
        <v>13</v>
      </c>
      <c r="G116" s="51" t="s">
        <v>113</v>
      </c>
      <c r="H116" s="45" t="s">
        <v>113</v>
      </c>
      <c r="I116" s="45" t="s">
        <v>113</v>
      </c>
      <c r="J116" s="45" t="s">
        <v>113</v>
      </c>
      <c r="K116" s="46"/>
      <c r="L116" s="45"/>
      <c r="M116" s="45"/>
      <c r="N116" s="46" t="s">
        <v>113</v>
      </c>
      <c r="O116" s="46" t="s">
        <v>113</v>
      </c>
      <c r="P116" s="46"/>
      <c r="Q116" s="46"/>
      <c r="R116" s="51" t="s">
        <v>113</v>
      </c>
      <c r="S116" s="45" t="s">
        <v>113</v>
      </c>
      <c r="T116" s="45" t="s">
        <v>113</v>
      </c>
      <c r="U116" s="45" t="s">
        <v>113</v>
      </c>
      <c r="V116" s="45"/>
      <c r="W116" s="45"/>
      <c r="X116" s="45" t="s">
        <v>113</v>
      </c>
      <c r="Y116" s="45" t="s">
        <v>113</v>
      </c>
      <c r="Z116" s="45" t="s">
        <v>113</v>
      </c>
      <c r="AA116" s="45"/>
      <c r="AB116" s="45"/>
    </row>
    <row r="117" spans="1:28" s="21" customFormat="1" x14ac:dyDescent="0.25">
      <c r="B117" s="89">
        <v>110</v>
      </c>
      <c r="C117" s="79" t="s">
        <v>61</v>
      </c>
      <c r="D117" s="80" t="s">
        <v>62</v>
      </c>
      <c r="E117" s="81" t="s">
        <v>42</v>
      </c>
      <c r="F117" s="58">
        <f t="shared" si="1"/>
        <v>2</v>
      </c>
      <c r="G117" s="51"/>
      <c r="H117" s="45"/>
      <c r="I117" s="45" t="s">
        <v>113</v>
      </c>
      <c r="J117" s="45"/>
      <c r="K117" s="46"/>
      <c r="L117" s="45"/>
      <c r="M117" s="45"/>
      <c r="N117" s="46" t="s">
        <v>113</v>
      </c>
      <c r="O117" s="46"/>
      <c r="P117" s="46"/>
      <c r="Q117" s="46"/>
      <c r="R117" s="51"/>
      <c r="S117" s="45"/>
      <c r="T117" s="45"/>
      <c r="U117" s="45"/>
      <c r="V117" s="45"/>
      <c r="W117" s="45"/>
      <c r="X117" s="45"/>
      <c r="Y117" s="45"/>
      <c r="Z117" s="45"/>
      <c r="AA117" s="45"/>
      <c r="AB117" s="45"/>
    </row>
    <row r="118" spans="1:28" s="21" customFormat="1" x14ac:dyDescent="0.25">
      <c r="B118" s="89">
        <v>111</v>
      </c>
      <c r="C118" s="79" t="s">
        <v>50</v>
      </c>
      <c r="D118" s="80" t="s">
        <v>51</v>
      </c>
      <c r="E118" s="81" t="s">
        <v>39</v>
      </c>
      <c r="F118" s="58">
        <f t="shared" si="1"/>
        <v>3</v>
      </c>
      <c r="G118" s="51" t="s">
        <v>113</v>
      </c>
      <c r="H118" s="45" t="s">
        <v>113</v>
      </c>
      <c r="I118" s="45"/>
      <c r="J118" s="45"/>
      <c r="K118" s="46"/>
      <c r="L118" s="45"/>
      <c r="M118" s="45"/>
      <c r="N118" s="46" t="s">
        <v>113</v>
      </c>
      <c r="O118" s="46"/>
      <c r="P118" s="46"/>
      <c r="Q118" s="46"/>
      <c r="R118" s="51"/>
      <c r="S118" s="45"/>
      <c r="T118" s="45"/>
      <c r="U118" s="45"/>
      <c r="V118" s="45"/>
      <c r="W118" s="45"/>
      <c r="X118" s="45"/>
      <c r="Y118" s="45"/>
      <c r="Z118" s="45"/>
      <c r="AA118" s="45"/>
      <c r="AB118" s="45"/>
    </row>
    <row r="119" spans="1:28" s="21" customFormat="1" x14ac:dyDescent="0.25">
      <c r="B119" s="89">
        <v>112</v>
      </c>
      <c r="C119" s="79" t="s">
        <v>1551</v>
      </c>
      <c r="D119" s="80" t="s">
        <v>1552</v>
      </c>
      <c r="E119" s="81" t="s">
        <v>540</v>
      </c>
      <c r="F119" s="58">
        <f t="shared" si="1"/>
        <v>2</v>
      </c>
      <c r="G119" s="51" t="s">
        <v>113</v>
      </c>
      <c r="H119" s="45" t="s">
        <v>113</v>
      </c>
      <c r="I119" s="45"/>
      <c r="J119" s="45"/>
      <c r="K119" s="46"/>
      <c r="L119" s="45"/>
      <c r="M119" s="45"/>
      <c r="N119" s="46"/>
      <c r="O119" s="46"/>
      <c r="P119" s="46"/>
      <c r="Q119" s="46"/>
      <c r="R119" s="51"/>
      <c r="S119" s="45"/>
      <c r="T119" s="45"/>
      <c r="U119" s="45"/>
      <c r="V119" s="45"/>
      <c r="W119" s="45"/>
      <c r="X119" s="45"/>
      <c r="Y119" s="45"/>
      <c r="Z119" s="45"/>
      <c r="AA119" s="45"/>
      <c r="AB119" s="45"/>
    </row>
    <row r="120" spans="1:28" s="21" customFormat="1" x14ac:dyDescent="0.25">
      <c r="B120" s="89">
        <v>113</v>
      </c>
      <c r="C120" s="79" t="s">
        <v>567</v>
      </c>
      <c r="D120" s="80" t="s">
        <v>568</v>
      </c>
      <c r="E120" s="81" t="s">
        <v>569</v>
      </c>
      <c r="F120" s="58">
        <f t="shared" si="1"/>
        <v>3</v>
      </c>
      <c r="G120" s="51"/>
      <c r="H120" s="45"/>
      <c r="I120" s="45"/>
      <c r="J120" s="45" t="s">
        <v>113</v>
      </c>
      <c r="K120" s="46"/>
      <c r="L120" s="45"/>
      <c r="M120" s="45"/>
      <c r="N120" s="46" t="s">
        <v>113</v>
      </c>
      <c r="O120" s="46" t="s">
        <v>113</v>
      </c>
      <c r="P120" s="46"/>
      <c r="Q120" s="46"/>
      <c r="R120" s="51"/>
      <c r="S120" s="45"/>
      <c r="T120" s="45"/>
      <c r="U120" s="45"/>
      <c r="V120" s="45"/>
      <c r="W120" s="45"/>
      <c r="X120" s="45"/>
      <c r="Y120" s="45"/>
      <c r="Z120" s="45"/>
      <c r="AA120" s="45"/>
      <c r="AB120" s="45"/>
    </row>
    <row r="121" spans="1:28" s="21" customFormat="1" x14ac:dyDescent="0.25">
      <c r="B121" s="89">
        <v>114</v>
      </c>
      <c r="C121" s="79" t="s">
        <v>545</v>
      </c>
      <c r="D121" s="80" t="s">
        <v>546</v>
      </c>
      <c r="E121" s="81" t="s">
        <v>540</v>
      </c>
      <c r="F121" s="58">
        <f t="shared" si="1"/>
        <v>0</v>
      </c>
      <c r="G121" s="51"/>
      <c r="H121" s="45"/>
      <c r="I121" s="45"/>
      <c r="J121" s="45"/>
      <c r="K121" s="46"/>
      <c r="L121" s="45"/>
      <c r="M121" s="45"/>
      <c r="N121" s="46"/>
      <c r="O121" s="46"/>
      <c r="P121" s="46"/>
      <c r="Q121" s="46"/>
      <c r="R121" s="51"/>
      <c r="S121" s="45"/>
      <c r="T121" s="45"/>
      <c r="U121" s="45"/>
      <c r="V121" s="45"/>
      <c r="W121" s="45"/>
      <c r="X121" s="45"/>
      <c r="Y121" s="45"/>
      <c r="Z121" s="45"/>
      <c r="AA121" s="45"/>
      <c r="AB121" s="45"/>
    </row>
    <row r="122" spans="1:28" s="21" customFormat="1" x14ac:dyDescent="0.25">
      <c r="B122" s="89">
        <v>115</v>
      </c>
      <c r="C122" s="79" t="s">
        <v>1553</v>
      </c>
      <c r="D122" s="80" t="s">
        <v>1554</v>
      </c>
      <c r="E122" s="81" t="s">
        <v>555</v>
      </c>
      <c r="F122" s="58">
        <f t="shared" si="1"/>
        <v>7.5</v>
      </c>
      <c r="G122" s="51" t="s">
        <v>1926</v>
      </c>
      <c r="H122" s="45"/>
      <c r="I122" s="45"/>
      <c r="J122" s="45" t="s">
        <v>113</v>
      </c>
      <c r="K122" s="46"/>
      <c r="L122" s="45"/>
      <c r="M122" s="45"/>
      <c r="N122" s="46" t="s">
        <v>113</v>
      </c>
      <c r="O122" s="46" t="s">
        <v>113</v>
      </c>
      <c r="P122" s="46"/>
      <c r="Q122" s="46"/>
      <c r="R122" s="51"/>
      <c r="S122" s="45"/>
      <c r="T122" s="45" t="s">
        <v>113</v>
      </c>
      <c r="U122" s="45"/>
      <c r="V122" s="45"/>
      <c r="W122" s="45"/>
      <c r="X122" s="45" t="s">
        <v>113</v>
      </c>
      <c r="Y122" s="45" t="s">
        <v>113</v>
      </c>
      <c r="Z122" s="45" t="s">
        <v>113</v>
      </c>
      <c r="AA122" s="45"/>
      <c r="AB122" s="45"/>
    </row>
    <row r="123" spans="1:28" s="21" customFormat="1" x14ac:dyDescent="0.25">
      <c r="B123" s="89">
        <v>116</v>
      </c>
      <c r="C123" s="79" t="s">
        <v>605</v>
      </c>
      <c r="D123" s="80" t="s">
        <v>606</v>
      </c>
      <c r="E123" s="81" t="s">
        <v>569</v>
      </c>
      <c r="F123" s="58">
        <f t="shared" si="1"/>
        <v>7</v>
      </c>
      <c r="G123" s="51" t="s">
        <v>113</v>
      </c>
      <c r="H123" s="45" t="s">
        <v>113</v>
      </c>
      <c r="I123" s="45" t="s">
        <v>113</v>
      </c>
      <c r="J123" s="45" t="s">
        <v>113</v>
      </c>
      <c r="K123" s="46"/>
      <c r="L123" s="45"/>
      <c r="M123" s="45"/>
      <c r="N123" s="46" t="s">
        <v>113</v>
      </c>
      <c r="O123" s="46" t="s">
        <v>113</v>
      </c>
      <c r="P123" s="46"/>
      <c r="Q123" s="46"/>
      <c r="R123" s="51"/>
      <c r="S123" s="45" t="s">
        <v>113</v>
      </c>
      <c r="T123" s="45"/>
      <c r="U123" s="45"/>
      <c r="V123" s="45"/>
      <c r="W123" s="45"/>
      <c r="X123" s="45"/>
      <c r="Y123" s="45"/>
      <c r="Z123" s="45"/>
      <c r="AA123" s="45"/>
      <c r="AB123" s="45"/>
    </row>
    <row r="124" spans="1:28" s="21" customFormat="1" x14ac:dyDescent="0.25">
      <c r="B124" s="89">
        <v>117</v>
      </c>
      <c r="C124" s="79" t="s">
        <v>582</v>
      </c>
      <c r="D124" s="80" t="s">
        <v>583</v>
      </c>
      <c r="E124" s="81" t="s">
        <v>540</v>
      </c>
      <c r="F124" s="58">
        <f t="shared" si="1"/>
        <v>2</v>
      </c>
      <c r="G124" s="51"/>
      <c r="H124" s="45" t="s">
        <v>113</v>
      </c>
      <c r="I124" s="45"/>
      <c r="J124" s="45" t="s">
        <v>113</v>
      </c>
      <c r="K124" s="46"/>
      <c r="L124" s="45"/>
      <c r="M124" s="45"/>
      <c r="N124" s="46"/>
      <c r="O124" s="46"/>
      <c r="P124" s="46"/>
      <c r="Q124" s="46"/>
      <c r="R124" s="51"/>
      <c r="S124" s="45"/>
      <c r="T124" s="45"/>
      <c r="U124" s="45"/>
      <c r="V124" s="45"/>
      <c r="W124" s="45"/>
      <c r="X124" s="45"/>
      <c r="Y124" s="45"/>
      <c r="Z124" s="45"/>
      <c r="AA124" s="45"/>
      <c r="AB124" s="45"/>
    </row>
    <row r="125" spans="1:28" s="21" customFormat="1" x14ac:dyDescent="0.25">
      <c r="B125" s="89">
        <v>118</v>
      </c>
      <c r="C125" s="79" t="s">
        <v>1555</v>
      </c>
      <c r="D125" s="80" t="s">
        <v>1327</v>
      </c>
      <c r="E125" s="81" t="s">
        <v>551</v>
      </c>
      <c r="F125" s="58">
        <f t="shared" si="1"/>
        <v>2</v>
      </c>
      <c r="G125" s="51"/>
      <c r="H125" s="45" t="s">
        <v>113</v>
      </c>
      <c r="I125" s="45"/>
      <c r="J125" s="45" t="s">
        <v>113</v>
      </c>
      <c r="K125" s="46"/>
      <c r="L125" s="45"/>
      <c r="M125" s="45"/>
      <c r="N125" s="46"/>
      <c r="O125" s="46"/>
      <c r="P125" s="46"/>
      <c r="Q125" s="46"/>
      <c r="R125" s="51"/>
      <c r="S125" s="45"/>
      <c r="T125" s="45"/>
      <c r="U125" s="45"/>
      <c r="V125" s="45"/>
      <c r="W125" s="45"/>
      <c r="X125" s="45"/>
      <c r="Y125" s="45"/>
      <c r="Z125" s="45"/>
      <c r="AA125" s="45"/>
      <c r="AB125" s="45"/>
    </row>
    <row r="126" spans="1:28" s="21" customFormat="1" x14ac:dyDescent="0.25">
      <c r="B126" s="89">
        <v>119</v>
      </c>
      <c r="C126" s="79" t="s">
        <v>570</v>
      </c>
      <c r="D126" s="80" t="s">
        <v>571</v>
      </c>
      <c r="E126" s="81" t="s">
        <v>540</v>
      </c>
      <c r="F126" s="58">
        <f t="shared" si="1"/>
        <v>2</v>
      </c>
      <c r="G126" s="51" t="s">
        <v>113</v>
      </c>
      <c r="H126" s="45"/>
      <c r="I126" s="45"/>
      <c r="J126" s="45"/>
      <c r="K126" s="46"/>
      <c r="L126" s="45"/>
      <c r="M126" s="45"/>
      <c r="N126" s="46" t="s">
        <v>113</v>
      </c>
      <c r="O126" s="46"/>
      <c r="P126" s="46"/>
      <c r="Q126" s="46"/>
      <c r="R126" s="51"/>
      <c r="S126" s="45"/>
      <c r="T126" s="45"/>
      <c r="U126" s="45"/>
      <c r="V126" s="45"/>
      <c r="W126" s="45"/>
      <c r="X126" s="45"/>
      <c r="Y126" s="45"/>
      <c r="Z126" s="45"/>
      <c r="AA126" s="45"/>
      <c r="AB126" s="45"/>
    </row>
    <row r="127" spans="1:28" s="21" customFormat="1" x14ac:dyDescent="0.25">
      <c r="B127" s="89">
        <v>120</v>
      </c>
      <c r="C127" s="79" t="s">
        <v>1556</v>
      </c>
      <c r="D127" s="80" t="s">
        <v>1557</v>
      </c>
      <c r="E127" s="81" t="s">
        <v>537</v>
      </c>
      <c r="F127" s="58">
        <f t="shared" si="1"/>
        <v>3</v>
      </c>
      <c r="G127" s="51"/>
      <c r="H127" s="45" t="s">
        <v>113</v>
      </c>
      <c r="I127" s="45"/>
      <c r="J127" s="45"/>
      <c r="K127" s="46"/>
      <c r="L127" s="45"/>
      <c r="M127" s="45"/>
      <c r="N127" s="46" t="s">
        <v>113</v>
      </c>
      <c r="O127" s="46"/>
      <c r="P127" s="46"/>
      <c r="Q127" s="46"/>
      <c r="R127" s="51"/>
      <c r="S127" s="45" t="s">
        <v>113</v>
      </c>
      <c r="T127" s="45"/>
      <c r="U127" s="45"/>
      <c r="V127" s="45"/>
      <c r="W127" s="45"/>
      <c r="X127" s="45"/>
      <c r="Y127" s="45"/>
      <c r="Z127" s="45"/>
      <c r="AA127" s="45"/>
      <c r="AB127" s="45"/>
    </row>
    <row r="128" spans="1:28" s="21" customFormat="1" x14ac:dyDescent="0.25">
      <c r="B128" s="89">
        <v>121</v>
      </c>
      <c r="C128" s="79" t="s">
        <v>1558</v>
      </c>
      <c r="D128" s="80" t="s">
        <v>1329</v>
      </c>
      <c r="E128" s="81" t="s">
        <v>551</v>
      </c>
      <c r="F128" s="58">
        <f t="shared" si="1"/>
        <v>0</v>
      </c>
      <c r="G128" s="51"/>
      <c r="H128" s="45"/>
      <c r="I128" s="45"/>
      <c r="J128" s="45"/>
      <c r="K128" s="46"/>
      <c r="L128" s="45"/>
      <c r="M128" s="45"/>
      <c r="N128" s="46"/>
      <c r="O128" s="46"/>
      <c r="P128" s="46"/>
      <c r="Q128" s="46"/>
      <c r="R128" s="51"/>
      <c r="S128" s="45"/>
      <c r="T128" s="45"/>
      <c r="U128" s="45"/>
      <c r="V128" s="45"/>
      <c r="W128" s="45"/>
      <c r="X128" s="45"/>
      <c r="Y128" s="45"/>
      <c r="Z128" s="45"/>
      <c r="AA128" s="45"/>
      <c r="AB128" s="45"/>
    </row>
    <row r="129" spans="2:28" s="21" customFormat="1" x14ac:dyDescent="0.25">
      <c r="B129" s="89">
        <v>122</v>
      </c>
      <c r="C129" s="79" t="s">
        <v>588</v>
      </c>
      <c r="D129" s="80" t="s">
        <v>589</v>
      </c>
      <c r="E129" s="81" t="s">
        <v>540</v>
      </c>
      <c r="F129" s="58">
        <f t="shared" si="1"/>
        <v>0</v>
      </c>
      <c r="G129" s="51"/>
      <c r="H129" s="45"/>
      <c r="I129" s="45"/>
      <c r="J129" s="45"/>
      <c r="K129" s="46"/>
      <c r="L129" s="45"/>
      <c r="M129" s="45"/>
      <c r="N129" s="46"/>
      <c r="O129" s="46"/>
      <c r="P129" s="46"/>
      <c r="Q129" s="46"/>
      <c r="R129" s="51"/>
      <c r="S129" s="45"/>
      <c r="T129" s="45"/>
      <c r="U129" s="45"/>
      <c r="V129" s="45"/>
      <c r="W129" s="45"/>
      <c r="X129" s="45"/>
      <c r="Y129" s="45"/>
      <c r="Z129" s="45"/>
      <c r="AA129" s="45"/>
      <c r="AB129" s="45"/>
    </row>
    <row r="130" spans="2:28" s="21" customFormat="1" x14ac:dyDescent="0.25">
      <c r="B130" s="89">
        <v>123</v>
      </c>
      <c r="C130" s="79" t="s">
        <v>1559</v>
      </c>
      <c r="D130" s="80" t="s">
        <v>1330</v>
      </c>
      <c r="E130" s="81" t="s">
        <v>551</v>
      </c>
      <c r="F130" s="58">
        <f t="shared" si="1"/>
        <v>0</v>
      </c>
      <c r="G130" s="51"/>
      <c r="H130" s="45"/>
      <c r="I130" s="45"/>
      <c r="J130" s="45"/>
      <c r="K130" s="46"/>
      <c r="L130" s="45"/>
      <c r="M130" s="45"/>
      <c r="N130" s="46"/>
      <c r="O130" s="46"/>
      <c r="P130" s="46"/>
      <c r="Q130" s="46"/>
      <c r="R130" s="51"/>
      <c r="S130" s="45"/>
      <c r="T130" s="45"/>
      <c r="U130" s="45"/>
      <c r="V130" s="45"/>
      <c r="W130" s="45"/>
      <c r="X130" s="45"/>
      <c r="Y130" s="45"/>
      <c r="Z130" s="45"/>
      <c r="AA130" s="45"/>
      <c r="AB130" s="45"/>
    </row>
    <row r="131" spans="2:28" s="21" customFormat="1" x14ac:dyDescent="0.25">
      <c r="B131" s="89">
        <v>124</v>
      </c>
      <c r="C131" s="79" t="s">
        <v>1560</v>
      </c>
      <c r="D131" s="80" t="s">
        <v>1561</v>
      </c>
      <c r="E131" s="81" t="s">
        <v>569</v>
      </c>
      <c r="F131" s="58">
        <f t="shared" si="1"/>
        <v>4</v>
      </c>
      <c r="G131" s="51"/>
      <c r="H131" s="45"/>
      <c r="I131" s="45"/>
      <c r="J131" s="45" t="s">
        <v>113</v>
      </c>
      <c r="K131" s="46"/>
      <c r="L131" s="45"/>
      <c r="M131" s="45"/>
      <c r="N131" s="46" t="s">
        <v>113</v>
      </c>
      <c r="O131" s="46" t="s">
        <v>113</v>
      </c>
      <c r="P131" s="46"/>
      <c r="Q131" s="46"/>
      <c r="R131" s="51"/>
      <c r="S131" s="45"/>
      <c r="T131" s="45"/>
      <c r="U131" s="45"/>
      <c r="V131" s="45"/>
      <c r="W131" s="45"/>
      <c r="X131" s="45"/>
      <c r="Y131" s="45" t="s">
        <v>113</v>
      </c>
      <c r="Z131" s="45"/>
      <c r="AA131" s="45"/>
      <c r="AB131" s="45"/>
    </row>
    <row r="132" spans="2:28" s="21" customFormat="1" x14ac:dyDescent="0.25">
      <c r="B132" s="89">
        <v>125</v>
      </c>
      <c r="C132" s="79" t="s">
        <v>556</v>
      </c>
      <c r="D132" s="80" t="s">
        <v>557</v>
      </c>
      <c r="E132" s="81" t="s">
        <v>540</v>
      </c>
      <c r="F132" s="58">
        <f t="shared" si="1"/>
        <v>10.5</v>
      </c>
      <c r="G132" s="51" t="s">
        <v>113</v>
      </c>
      <c r="H132" s="45" t="s">
        <v>113</v>
      </c>
      <c r="I132" s="45" t="s">
        <v>1926</v>
      </c>
      <c r="J132" s="45"/>
      <c r="K132" s="46"/>
      <c r="L132" s="45"/>
      <c r="M132" s="45"/>
      <c r="N132" s="46" t="s">
        <v>113</v>
      </c>
      <c r="O132" s="46" t="s">
        <v>113</v>
      </c>
      <c r="P132" s="46"/>
      <c r="Q132" s="46"/>
      <c r="R132" s="51" t="s">
        <v>113</v>
      </c>
      <c r="S132" s="45"/>
      <c r="T132" s="45" t="s">
        <v>113</v>
      </c>
      <c r="U132" s="45" t="s">
        <v>113</v>
      </c>
      <c r="V132" s="45"/>
      <c r="W132" s="45"/>
      <c r="X132" s="45" t="s">
        <v>113</v>
      </c>
      <c r="Y132" s="45" t="s">
        <v>113</v>
      </c>
      <c r="Z132" s="45" t="s">
        <v>113</v>
      </c>
      <c r="AA132" s="45"/>
      <c r="AB132" s="45"/>
    </row>
    <row r="133" spans="2:28" s="21" customFormat="1" x14ac:dyDescent="0.25">
      <c r="B133" s="89">
        <v>126</v>
      </c>
      <c r="C133" s="79" t="s">
        <v>1562</v>
      </c>
      <c r="D133" s="80" t="s">
        <v>1563</v>
      </c>
      <c r="E133" s="81" t="s">
        <v>540</v>
      </c>
      <c r="F133" s="58">
        <f t="shared" si="1"/>
        <v>5</v>
      </c>
      <c r="G133" s="51"/>
      <c r="H133" s="45"/>
      <c r="I133" s="45"/>
      <c r="J133" s="45" t="s">
        <v>113</v>
      </c>
      <c r="K133" s="46"/>
      <c r="L133" s="45"/>
      <c r="M133" s="45"/>
      <c r="N133" s="46" t="s">
        <v>113</v>
      </c>
      <c r="O133" s="46"/>
      <c r="P133" s="46"/>
      <c r="Q133" s="46"/>
      <c r="R133" s="51"/>
      <c r="S133" s="45"/>
      <c r="T133" s="45"/>
      <c r="U133" s="45" t="s">
        <v>113</v>
      </c>
      <c r="V133" s="45"/>
      <c r="W133" s="45"/>
      <c r="X133" s="45"/>
      <c r="Y133" s="45" t="s">
        <v>113</v>
      </c>
      <c r="Z133" s="45" t="s">
        <v>113</v>
      </c>
      <c r="AA133" s="45"/>
      <c r="AB133" s="45"/>
    </row>
    <row r="134" spans="2:28" s="21" customFormat="1" x14ac:dyDescent="0.25">
      <c r="B134" s="89">
        <v>127</v>
      </c>
      <c r="C134" s="79" t="s">
        <v>1564</v>
      </c>
      <c r="D134" s="80" t="s">
        <v>1565</v>
      </c>
      <c r="E134" s="81" t="s">
        <v>539</v>
      </c>
      <c r="F134" s="58">
        <f t="shared" si="1"/>
        <v>1</v>
      </c>
      <c r="G134" s="51"/>
      <c r="H134" s="45"/>
      <c r="I134" s="45"/>
      <c r="J134" s="45"/>
      <c r="K134" s="46"/>
      <c r="L134" s="45"/>
      <c r="M134" s="45"/>
      <c r="N134" s="46" t="s">
        <v>113</v>
      </c>
      <c r="O134" s="46"/>
      <c r="P134" s="46"/>
      <c r="Q134" s="46"/>
      <c r="R134" s="51"/>
      <c r="S134" s="45"/>
      <c r="T134" s="45"/>
      <c r="U134" s="45"/>
      <c r="V134" s="45"/>
      <c r="W134" s="45"/>
      <c r="X134" s="45"/>
      <c r="Y134" s="45"/>
      <c r="Z134" s="45"/>
      <c r="AA134" s="45"/>
      <c r="AB134" s="45"/>
    </row>
    <row r="135" spans="2:28" s="21" customFormat="1" x14ac:dyDescent="0.25">
      <c r="B135" s="89">
        <v>128</v>
      </c>
      <c r="C135" s="79" t="s">
        <v>1566</v>
      </c>
      <c r="D135" s="80" t="s">
        <v>1356</v>
      </c>
      <c r="E135" s="81" t="s">
        <v>540</v>
      </c>
      <c r="F135" s="58">
        <f t="shared" si="1"/>
        <v>1</v>
      </c>
      <c r="G135" s="51"/>
      <c r="H135" s="45"/>
      <c r="I135" s="45"/>
      <c r="J135" s="45"/>
      <c r="K135" s="46"/>
      <c r="L135" s="45"/>
      <c r="M135" s="45"/>
      <c r="N135" s="46"/>
      <c r="O135" s="46" t="s">
        <v>113</v>
      </c>
      <c r="P135" s="46"/>
      <c r="Q135" s="46"/>
      <c r="R135" s="51"/>
      <c r="S135" s="45"/>
      <c r="T135" s="45"/>
      <c r="U135" s="45"/>
      <c r="V135" s="45"/>
      <c r="W135" s="45"/>
      <c r="X135" s="45"/>
      <c r="Y135" s="45"/>
      <c r="Z135" s="45"/>
      <c r="AA135" s="45"/>
      <c r="AB135" s="45"/>
    </row>
    <row r="136" spans="2:28" s="21" customFormat="1" x14ac:dyDescent="0.25">
      <c r="B136" s="89">
        <v>129</v>
      </c>
      <c r="C136" s="79" t="s">
        <v>1567</v>
      </c>
      <c r="D136" s="80" t="s">
        <v>1568</v>
      </c>
      <c r="E136" s="81" t="s">
        <v>537</v>
      </c>
      <c r="F136" s="58">
        <f t="shared" si="1"/>
        <v>4</v>
      </c>
      <c r="G136" s="51" t="s">
        <v>113</v>
      </c>
      <c r="H136" s="45"/>
      <c r="I136" s="45" t="s">
        <v>113</v>
      </c>
      <c r="J136" s="45" t="s">
        <v>113</v>
      </c>
      <c r="K136" s="46"/>
      <c r="L136" s="45"/>
      <c r="M136" s="45"/>
      <c r="N136" s="46"/>
      <c r="O136" s="46"/>
      <c r="P136" s="46"/>
      <c r="Q136" s="46"/>
      <c r="R136" s="51" t="s">
        <v>113</v>
      </c>
      <c r="S136" s="45"/>
      <c r="T136" s="45"/>
      <c r="U136" s="45"/>
      <c r="V136" s="45"/>
      <c r="W136" s="45"/>
      <c r="X136" s="45"/>
      <c r="Y136" s="45"/>
      <c r="Z136" s="45"/>
      <c r="AA136" s="45"/>
      <c r="AB136" s="45"/>
    </row>
    <row r="137" spans="2:28" s="21" customFormat="1" x14ac:dyDescent="0.25">
      <c r="B137" s="89">
        <v>130</v>
      </c>
      <c r="C137" s="79" t="s">
        <v>1569</v>
      </c>
      <c r="D137" s="80" t="s">
        <v>1331</v>
      </c>
      <c r="E137" s="81" t="s">
        <v>551</v>
      </c>
      <c r="F137" s="58">
        <f t="shared" ref="F137:F200" si="2">COUNTIF(G137:AB137,"v")+COUNTIF(G137:AB137,"m")/2</f>
        <v>2</v>
      </c>
      <c r="G137" s="51"/>
      <c r="H137" s="45"/>
      <c r="I137" s="45"/>
      <c r="J137" s="45"/>
      <c r="K137" s="46"/>
      <c r="L137" s="45"/>
      <c r="M137" s="45"/>
      <c r="N137" s="46"/>
      <c r="O137" s="46" t="s">
        <v>113</v>
      </c>
      <c r="P137" s="46"/>
      <c r="Q137" s="46"/>
      <c r="R137" s="51"/>
      <c r="S137" s="45"/>
      <c r="T137" s="45"/>
      <c r="U137" s="45"/>
      <c r="V137" s="45"/>
      <c r="W137" s="45"/>
      <c r="X137" s="45"/>
      <c r="Y137" s="45"/>
      <c r="Z137" s="45" t="s">
        <v>113</v>
      </c>
      <c r="AA137" s="45"/>
      <c r="AB137" s="45"/>
    </row>
    <row r="138" spans="2:28" s="21" customFormat="1" x14ac:dyDescent="0.25">
      <c r="B138" s="89">
        <v>131</v>
      </c>
      <c r="C138" s="79" t="s">
        <v>1570</v>
      </c>
      <c r="D138" s="80" t="s">
        <v>183</v>
      </c>
      <c r="E138" s="81" t="s">
        <v>555</v>
      </c>
      <c r="F138" s="58">
        <f t="shared" si="2"/>
        <v>2</v>
      </c>
      <c r="G138" s="51"/>
      <c r="H138" s="45"/>
      <c r="I138" s="45"/>
      <c r="J138" s="45"/>
      <c r="K138" s="46"/>
      <c r="L138" s="45"/>
      <c r="M138" s="45"/>
      <c r="N138" s="46" t="s">
        <v>113</v>
      </c>
      <c r="O138" s="46"/>
      <c r="P138" s="46"/>
      <c r="Q138" s="46"/>
      <c r="R138" s="51"/>
      <c r="S138" s="45"/>
      <c r="T138" s="45" t="s">
        <v>113</v>
      </c>
      <c r="U138" s="45"/>
      <c r="V138" s="45"/>
      <c r="W138" s="45"/>
      <c r="X138" s="45"/>
      <c r="Y138" s="45"/>
      <c r="Z138" s="45"/>
      <c r="AA138" s="45"/>
      <c r="AB138" s="45"/>
    </row>
    <row r="139" spans="2:28" s="21" customFormat="1" x14ac:dyDescent="0.25">
      <c r="B139" s="89">
        <v>132</v>
      </c>
      <c r="C139" s="79" t="s">
        <v>590</v>
      </c>
      <c r="D139" s="80" t="s">
        <v>591</v>
      </c>
      <c r="E139" s="81" t="s">
        <v>540</v>
      </c>
      <c r="F139" s="58">
        <f t="shared" si="2"/>
        <v>1</v>
      </c>
      <c r="G139" s="51"/>
      <c r="H139" s="45"/>
      <c r="I139" s="45"/>
      <c r="J139" s="45" t="s">
        <v>113</v>
      </c>
      <c r="K139" s="46"/>
      <c r="L139" s="45"/>
      <c r="M139" s="45"/>
      <c r="N139" s="46"/>
      <c r="O139" s="46"/>
      <c r="P139" s="46"/>
      <c r="Q139" s="46"/>
      <c r="R139" s="51"/>
      <c r="S139" s="45"/>
      <c r="T139" s="45"/>
      <c r="U139" s="45"/>
      <c r="V139" s="45"/>
      <c r="W139" s="45"/>
      <c r="X139" s="45"/>
      <c r="Y139" s="45"/>
      <c r="Z139" s="45"/>
      <c r="AA139" s="45"/>
      <c r="AB139" s="45"/>
    </row>
    <row r="140" spans="2:28" s="21" customFormat="1" x14ac:dyDescent="0.25">
      <c r="B140" s="89">
        <v>133</v>
      </c>
      <c r="C140" s="79" t="s">
        <v>1571</v>
      </c>
      <c r="D140" s="80" t="s">
        <v>1572</v>
      </c>
      <c r="E140" s="81" t="s">
        <v>534</v>
      </c>
      <c r="F140" s="58">
        <f t="shared" si="2"/>
        <v>1</v>
      </c>
      <c r="G140" s="51"/>
      <c r="H140" s="45"/>
      <c r="I140" s="45"/>
      <c r="J140" s="45" t="s">
        <v>113</v>
      </c>
      <c r="K140" s="46"/>
      <c r="L140" s="45"/>
      <c r="M140" s="45"/>
      <c r="N140" s="46"/>
      <c r="O140" s="46"/>
      <c r="P140" s="46"/>
      <c r="Q140" s="46"/>
      <c r="R140" s="51"/>
      <c r="S140" s="45"/>
      <c r="T140" s="45"/>
      <c r="U140" s="45"/>
      <c r="V140" s="45"/>
      <c r="W140" s="45"/>
      <c r="X140" s="45"/>
      <c r="Y140" s="45"/>
      <c r="Z140" s="45"/>
      <c r="AA140" s="45"/>
      <c r="AB140" s="45"/>
    </row>
    <row r="141" spans="2:28" s="21" customFormat="1" x14ac:dyDescent="0.25">
      <c r="B141" s="89">
        <v>134</v>
      </c>
      <c r="C141" s="79" t="s">
        <v>1573</v>
      </c>
      <c r="D141" s="80" t="s">
        <v>1574</v>
      </c>
      <c r="E141" s="81" t="s">
        <v>540</v>
      </c>
      <c r="F141" s="58">
        <f t="shared" si="2"/>
        <v>0</v>
      </c>
      <c r="G141" s="51"/>
      <c r="H141" s="45"/>
      <c r="I141" s="45"/>
      <c r="J141" s="45"/>
      <c r="K141" s="46"/>
      <c r="L141" s="45"/>
      <c r="M141" s="45"/>
      <c r="N141" s="46"/>
      <c r="O141" s="46"/>
      <c r="P141" s="46"/>
      <c r="Q141" s="46"/>
      <c r="R141" s="51"/>
      <c r="S141" s="45"/>
      <c r="T141" s="45"/>
      <c r="U141" s="45"/>
      <c r="V141" s="45"/>
      <c r="W141" s="45"/>
      <c r="X141" s="45"/>
      <c r="Y141" s="45"/>
      <c r="Z141" s="45"/>
      <c r="AA141" s="45"/>
      <c r="AB141" s="45"/>
    </row>
    <row r="142" spans="2:28" s="21" customFormat="1" x14ac:dyDescent="0.25">
      <c r="B142" s="89">
        <v>135</v>
      </c>
      <c r="C142" s="79" t="s">
        <v>1575</v>
      </c>
      <c r="D142" s="80" t="s">
        <v>1332</v>
      </c>
      <c r="E142" s="81" t="s">
        <v>569</v>
      </c>
      <c r="F142" s="58">
        <f t="shared" si="2"/>
        <v>3</v>
      </c>
      <c r="G142" s="51"/>
      <c r="H142" s="45"/>
      <c r="I142" s="45"/>
      <c r="J142" s="45" t="s">
        <v>113</v>
      </c>
      <c r="K142" s="46"/>
      <c r="L142" s="45"/>
      <c r="M142" s="45"/>
      <c r="N142" s="46" t="s">
        <v>113</v>
      </c>
      <c r="O142" s="46" t="s">
        <v>113</v>
      </c>
      <c r="P142" s="46"/>
      <c r="Q142" s="46"/>
      <c r="R142" s="51"/>
      <c r="S142" s="45"/>
      <c r="T142" s="45"/>
      <c r="U142" s="45"/>
      <c r="V142" s="45"/>
      <c r="W142" s="45"/>
      <c r="X142" s="45"/>
      <c r="Y142" s="45"/>
      <c r="Z142" s="45"/>
      <c r="AA142" s="45"/>
      <c r="AB142" s="45"/>
    </row>
    <row r="143" spans="2:28" s="21" customFormat="1" x14ac:dyDescent="0.25">
      <c r="B143" s="89">
        <v>136</v>
      </c>
      <c r="C143" s="79" t="s">
        <v>535</v>
      </c>
      <c r="D143" s="80" t="s">
        <v>536</v>
      </c>
      <c r="E143" s="81" t="s">
        <v>537</v>
      </c>
      <c r="F143" s="58">
        <f t="shared" si="2"/>
        <v>3</v>
      </c>
      <c r="G143" s="51"/>
      <c r="H143" s="45"/>
      <c r="I143" s="45"/>
      <c r="J143" s="45" t="s">
        <v>113</v>
      </c>
      <c r="K143" s="46"/>
      <c r="L143" s="45"/>
      <c r="M143" s="45"/>
      <c r="N143" s="46" t="s">
        <v>113</v>
      </c>
      <c r="O143" s="46"/>
      <c r="P143" s="46"/>
      <c r="Q143" s="46"/>
      <c r="R143" s="51"/>
      <c r="S143" s="45"/>
      <c r="T143" s="45"/>
      <c r="U143" s="45"/>
      <c r="V143" s="45"/>
      <c r="W143" s="45"/>
      <c r="X143" s="45"/>
      <c r="Y143" s="45" t="s">
        <v>113</v>
      </c>
      <c r="Z143" s="45"/>
      <c r="AA143" s="45"/>
      <c r="AB143" s="45"/>
    </row>
    <row r="144" spans="2:28" s="21" customFormat="1" x14ac:dyDescent="0.25">
      <c r="B144" s="89">
        <v>137</v>
      </c>
      <c r="C144" s="79" t="s">
        <v>617</v>
      </c>
      <c r="D144" s="80" t="s">
        <v>618</v>
      </c>
      <c r="E144" s="81" t="s">
        <v>534</v>
      </c>
      <c r="F144" s="58">
        <f t="shared" si="2"/>
        <v>2</v>
      </c>
      <c r="G144" s="51"/>
      <c r="H144" s="45" t="s">
        <v>113</v>
      </c>
      <c r="I144" s="45"/>
      <c r="J144" s="45"/>
      <c r="K144" s="46"/>
      <c r="L144" s="45"/>
      <c r="M144" s="45"/>
      <c r="N144" s="46"/>
      <c r="O144" s="46"/>
      <c r="P144" s="46"/>
      <c r="Q144" s="46"/>
      <c r="R144" s="51"/>
      <c r="S144" s="45"/>
      <c r="T144" s="45"/>
      <c r="U144" s="45"/>
      <c r="V144" s="45"/>
      <c r="W144" s="45"/>
      <c r="X144" s="45" t="s">
        <v>113</v>
      </c>
      <c r="Y144" s="45"/>
      <c r="Z144" s="45"/>
      <c r="AA144" s="45"/>
      <c r="AB144" s="45"/>
    </row>
    <row r="145" spans="1:28" s="21" customFormat="1" x14ac:dyDescent="0.25">
      <c r="B145" s="89">
        <v>138</v>
      </c>
      <c r="C145" s="79" t="s">
        <v>1576</v>
      </c>
      <c r="D145" s="80" t="s">
        <v>1577</v>
      </c>
      <c r="E145" s="81" t="s">
        <v>1385</v>
      </c>
      <c r="F145" s="58">
        <f t="shared" si="2"/>
        <v>1</v>
      </c>
      <c r="G145" s="51"/>
      <c r="H145" s="45"/>
      <c r="I145" s="45"/>
      <c r="J145" s="45"/>
      <c r="K145" s="46"/>
      <c r="L145" s="45"/>
      <c r="M145" s="45"/>
      <c r="N145" s="46"/>
      <c r="O145" s="46"/>
      <c r="P145" s="46"/>
      <c r="Q145" s="46"/>
      <c r="R145" s="51"/>
      <c r="S145" s="45" t="s">
        <v>113</v>
      </c>
      <c r="T145" s="45"/>
      <c r="U145" s="45"/>
      <c r="V145" s="45"/>
      <c r="W145" s="45"/>
      <c r="X145" s="45"/>
      <c r="Y145" s="45"/>
      <c r="Z145" s="45"/>
      <c r="AA145" s="45"/>
      <c r="AB145" s="45"/>
    </row>
    <row r="146" spans="1:28" s="21" customFormat="1" x14ac:dyDescent="0.25">
      <c r="B146" s="89">
        <v>139</v>
      </c>
      <c r="C146" s="79" t="s">
        <v>1578</v>
      </c>
      <c r="D146" s="80" t="s">
        <v>1579</v>
      </c>
      <c r="E146" s="81" t="s">
        <v>1507</v>
      </c>
      <c r="F146" s="58">
        <f t="shared" si="2"/>
        <v>0</v>
      </c>
      <c r="G146" s="51"/>
      <c r="H146" s="45"/>
      <c r="I146" s="45"/>
      <c r="J146" s="45"/>
      <c r="K146" s="46"/>
      <c r="L146" s="45"/>
      <c r="M146" s="45"/>
      <c r="N146" s="46"/>
      <c r="O146" s="46"/>
      <c r="P146" s="46"/>
      <c r="Q146" s="46"/>
      <c r="R146" s="51"/>
      <c r="S146" s="45"/>
      <c r="T146" s="45"/>
      <c r="U146" s="45"/>
      <c r="V146" s="45"/>
      <c r="W146" s="45"/>
      <c r="X146" s="45"/>
      <c r="Y146" s="45"/>
      <c r="Z146" s="45"/>
      <c r="AA146" s="45"/>
      <c r="AB146" s="45"/>
    </row>
    <row r="147" spans="1:28" s="21" customFormat="1" x14ac:dyDescent="0.25">
      <c r="B147" s="89">
        <v>140</v>
      </c>
      <c r="C147" s="79" t="s">
        <v>1580</v>
      </c>
      <c r="D147" s="80" t="s">
        <v>1581</v>
      </c>
      <c r="E147" s="81" t="s">
        <v>1385</v>
      </c>
      <c r="F147" s="58">
        <f t="shared" si="2"/>
        <v>0</v>
      </c>
      <c r="G147" s="51"/>
      <c r="H147" s="45"/>
      <c r="I147" s="45"/>
      <c r="J147" s="45"/>
      <c r="K147" s="46"/>
      <c r="L147" s="45"/>
      <c r="M147" s="45"/>
      <c r="N147" s="46"/>
      <c r="O147" s="46"/>
      <c r="P147" s="46"/>
      <c r="Q147" s="46"/>
      <c r="R147" s="51"/>
      <c r="S147" s="45"/>
      <c r="T147" s="45"/>
      <c r="U147" s="45"/>
      <c r="V147" s="45"/>
      <c r="W147" s="45"/>
      <c r="X147" s="45"/>
      <c r="Y147" s="45"/>
      <c r="Z147" s="45"/>
      <c r="AA147" s="45"/>
      <c r="AB147" s="45"/>
    </row>
    <row r="148" spans="1:28" s="21" customFormat="1" x14ac:dyDescent="0.25">
      <c r="B148" s="89">
        <v>141</v>
      </c>
      <c r="C148" s="79" t="s">
        <v>1582</v>
      </c>
      <c r="D148" s="80" t="s">
        <v>1583</v>
      </c>
      <c r="E148" s="81" t="s">
        <v>1391</v>
      </c>
      <c r="F148" s="58">
        <f t="shared" si="2"/>
        <v>1</v>
      </c>
      <c r="G148" s="51"/>
      <c r="H148" s="45"/>
      <c r="I148" s="45"/>
      <c r="J148" s="45" t="s">
        <v>113</v>
      </c>
      <c r="K148" s="46"/>
      <c r="L148" s="45"/>
      <c r="M148" s="45"/>
      <c r="N148" s="46"/>
      <c r="O148" s="46"/>
      <c r="P148" s="46"/>
      <c r="Q148" s="46"/>
      <c r="R148" s="51"/>
      <c r="S148" s="45"/>
      <c r="T148" s="45"/>
      <c r="U148" s="45"/>
      <c r="V148" s="45"/>
      <c r="W148" s="45"/>
      <c r="X148" s="45"/>
      <c r="Y148" s="45"/>
      <c r="Z148" s="45"/>
      <c r="AA148" s="45"/>
      <c r="AB148" s="45"/>
    </row>
    <row r="149" spans="1:28" s="21" customFormat="1" x14ac:dyDescent="0.25">
      <c r="B149" s="89">
        <v>142</v>
      </c>
      <c r="C149" s="79" t="s">
        <v>1584</v>
      </c>
      <c r="D149" s="80" t="s">
        <v>1585</v>
      </c>
      <c r="E149" s="81" t="s">
        <v>1476</v>
      </c>
      <c r="F149" s="58">
        <f t="shared" si="2"/>
        <v>0</v>
      </c>
      <c r="G149" s="51"/>
      <c r="H149" s="45"/>
      <c r="I149" s="45"/>
      <c r="J149" s="45"/>
      <c r="K149" s="46"/>
      <c r="L149" s="45"/>
      <c r="M149" s="45"/>
      <c r="N149" s="46"/>
      <c r="O149" s="46"/>
      <c r="P149" s="46"/>
      <c r="Q149" s="46"/>
      <c r="R149" s="51"/>
      <c r="S149" s="45"/>
      <c r="T149" s="45"/>
      <c r="U149" s="45"/>
      <c r="V149" s="45"/>
      <c r="W149" s="45"/>
      <c r="X149" s="45"/>
      <c r="Y149" s="45"/>
      <c r="Z149" s="45"/>
      <c r="AA149" s="45"/>
      <c r="AB149" s="45"/>
    </row>
    <row r="150" spans="1:28" s="21" customFormat="1" x14ac:dyDescent="0.25">
      <c r="B150" s="89">
        <v>143</v>
      </c>
      <c r="C150" s="79" t="s">
        <v>1586</v>
      </c>
      <c r="D150" s="80" t="s">
        <v>1587</v>
      </c>
      <c r="E150" s="81" t="s">
        <v>1406</v>
      </c>
      <c r="F150" s="58">
        <f t="shared" si="2"/>
        <v>1</v>
      </c>
      <c r="G150" s="51"/>
      <c r="H150" s="45"/>
      <c r="I150" s="45"/>
      <c r="J150" s="45"/>
      <c r="K150" s="46"/>
      <c r="L150" s="45"/>
      <c r="M150" s="45"/>
      <c r="N150" s="46"/>
      <c r="O150" s="46"/>
      <c r="P150" s="46"/>
      <c r="Q150" s="46"/>
      <c r="R150" s="51"/>
      <c r="S150" s="45"/>
      <c r="T150" s="45"/>
      <c r="U150" s="45"/>
      <c r="V150" s="45"/>
      <c r="W150" s="45"/>
      <c r="X150" s="45" t="s">
        <v>113</v>
      </c>
      <c r="Y150" s="45"/>
      <c r="Z150" s="45"/>
      <c r="AA150" s="45"/>
      <c r="AB150" s="45"/>
    </row>
    <row r="151" spans="1:28" s="21" customFormat="1" x14ac:dyDescent="0.25">
      <c r="B151" s="89">
        <v>144</v>
      </c>
      <c r="C151" s="79" t="s">
        <v>1588</v>
      </c>
      <c r="D151" s="80" t="s">
        <v>1589</v>
      </c>
      <c r="E151" s="81" t="s">
        <v>1385</v>
      </c>
      <c r="F151" s="58">
        <f t="shared" si="2"/>
        <v>4.5</v>
      </c>
      <c r="G151" s="51"/>
      <c r="H151" s="45" t="s">
        <v>113</v>
      </c>
      <c r="I151" s="45"/>
      <c r="J151" s="45" t="s">
        <v>1926</v>
      </c>
      <c r="K151" s="46"/>
      <c r="L151" s="45"/>
      <c r="M151" s="45"/>
      <c r="N151" s="46" t="s">
        <v>113</v>
      </c>
      <c r="O151" s="46"/>
      <c r="P151" s="46"/>
      <c r="Q151" s="46"/>
      <c r="R151" s="51"/>
      <c r="S151" s="45" t="s">
        <v>113</v>
      </c>
      <c r="T151" s="45"/>
      <c r="U151" s="45" t="s">
        <v>113</v>
      </c>
      <c r="V151" s="45"/>
      <c r="W151" s="45"/>
      <c r="X151" s="45"/>
      <c r="Y151" s="45"/>
      <c r="Z151" s="45"/>
      <c r="AA151" s="45"/>
      <c r="AB151" s="45"/>
    </row>
    <row r="152" spans="1:28" s="21" customFormat="1" x14ac:dyDescent="0.25">
      <c r="A152" s="54" t="s">
        <v>1690</v>
      </c>
      <c r="B152" s="89">
        <v>145</v>
      </c>
      <c r="C152" s="55" t="s">
        <v>594</v>
      </c>
      <c r="D152" s="56" t="s">
        <v>595</v>
      </c>
      <c r="E152" s="57" t="s">
        <v>15</v>
      </c>
      <c r="F152" s="58">
        <f t="shared" si="2"/>
        <v>13</v>
      </c>
      <c r="G152" s="97" t="s">
        <v>113</v>
      </c>
      <c r="H152" s="33" t="s">
        <v>113</v>
      </c>
      <c r="I152" s="33" t="s">
        <v>113</v>
      </c>
      <c r="J152" s="33" t="s">
        <v>113</v>
      </c>
      <c r="K152" s="32"/>
      <c r="L152" s="33"/>
      <c r="M152" s="33"/>
      <c r="N152" s="32" t="s">
        <v>113</v>
      </c>
      <c r="O152" s="32" t="s">
        <v>113</v>
      </c>
      <c r="P152" s="32"/>
      <c r="Q152" s="32"/>
      <c r="R152" s="97" t="s">
        <v>113</v>
      </c>
      <c r="S152" s="33" t="s">
        <v>113</v>
      </c>
      <c r="T152" s="33" t="s">
        <v>113</v>
      </c>
      <c r="U152" s="33" t="s">
        <v>113</v>
      </c>
      <c r="V152" s="33"/>
      <c r="W152" s="33"/>
      <c r="X152" s="33" t="s">
        <v>113</v>
      </c>
      <c r="Y152" s="33" t="s">
        <v>113</v>
      </c>
      <c r="Z152" s="33" t="s">
        <v>113</v>
      </c>
      <c r="AA152" s="33"/>
      <c r="AB152" s="33"/>
    </row>
    <row r="153" spans="1:28" s="21" customFormat="1" x14ac:dyDescent="0.25">
      <c r="B153" s="89">
        <v>146</v>
      </c>
      <c r="C153" s="55" t="s">
        <v>560</v>
      </c>
      <c r="D153" s="56" t="s">
        <v>561</v>
      </c>
      <c r="E153" s="57" t="s">
        <v>562</v>
      </c>
      <c r="F153" s="58">
        <f t="shared" si="2"/>
        <v>2</v>
      </c>
      <c r="G153" s="97"/>
      <c r="H153" s="33"/>
      <c r="I153" s="33"/>
      <c r="J153" s="33"/>
      <c r="K153" s="32"/>
      <c r="L153" s="33"/>
      <c r="M153" s="33"/>
      <c r="N153" s="32" t="s">
        <v>113</v>
      </c>
      <c r="O153" s="32"/>
      <c r="P153" s="32"/>
      <c r="Q153" s="32"/>
      <c r="R153" s="97"/>
      <c r="S153" s="33"/>
      <c r="T153" s="33"/>
      <c r="U153" s="33"/>
      <c r="V153" s="33"/>
      <c r="W153" s="33"/>
      <c r="X153" s="33" t="s">
        <v>113</v>
      </c>
      <c r="Y153" s="33"/>
      <c r="Z153" s="33"/>
      <c r="AA153" s="33"/>
      <c r="AB153" s="33"/>
    </row>
    <row r="154" spans="1:28" s="21" customFormat="1" x14ac:dyDescent="0.25">
      <c r="B154" s="89">
        <v>147</v>
      </c>
      <c r="C154" s="55" t="s">
        <v>1590</v>
      </c>
      <c r="D154" s="56" t="s">
        <v>1347</v>
      </c>
      <c r="E154" s="57" t="s">
        <v>565</v>
      </c>
      <c r="F154" s="58">
        <f t="shared" si="2"/>
        <v>1</v>
      </c>
      <c r="G154" s="97"/>
      <c r="H154" s="33"/>
      <c r="I154" s="33"/>
      <c r="J154" s="33"/>
      <c r="K154" s="32"/>
      <c r="L154" s="33"/>
      <c r="M154" s="33"/>
      <c r="N154" s="32" t="s">
        <v>113</v>
      </c>
      <c r="O154" s="32"/>
      <c r="P154" s="32"/>
      <c r="Q154" s="32"/>
      <c r="R154" s="97"/>
      <c r="S154" s="33"/>
      <c r="T154" s="33"/>
      <c r="U154" s="33"/>
      <c r="V154" s="33"/>
      <c r="W154" s="33"/>
      <c r="X154" s="33"/>
      <c r="Y154" s="33"/>
      <c r="Z154" s="33"/>
      <c r="AA154" s="33"/>
      <c r="AB154" s="33"/>
    </row>
    <row r="155" spans="1:28" s="21" customFormat="1" x14ac:dyDescent="0.25">
      <c r="B155" s="89">
        <v>148</v>
      </c>
      <c r="C155" s="55" t="s">
        <v>1591</v>
      </c>
      <c r="D155" s="56" t="s">
        <v>1592</v>
      </c>
      <c r="E155" s="57" t="s">
        <v>538</v>
      </c>
      <c r="F155" s="58">
        <f t="shared" si="2"/>
        <v>1</v>
      </c>
      <c r="G155" s="97"/>
      <c r="H155" s="33"/>
      <c r="I155" s="33"/>
      <c r="J155" s="33"/>
      <c r="K155" s="32"/>
      <c r="L155" s="33"/>
      <c r="M155" s="33"/>
      <c r="N155" s="32"/>
      <c r="O155" s="32"/>
      <c r="P155" s="32"/>
      <c r="Q155" s="32"/>
      <c r="R155" s="97" t="s">
        <v>113</v>
      </c>
      <c r="S155" s="33"/>
      <c r="T155" s="33"/>
      <c r="U155" s="33"/>
      <c r="V155" s="33"/>
      <c r="W155" s="33"/>
      <c r="X155" s="33"/>
      <c r="Y155" s="33"/>
      <c r="Z155" s="33"/>
      <c r="AA155" s="33"/>
      <c r="AB155" s="33"/>
    </row>
    <row r="156" spans="1:28" s="21" customFormat="1" x14ac:dyDescent="0.25">
      <c r="B156" s="89">
        <v>149</v>
      </c>
      <c r="C156" s="55" t="s">
        <v>1593</v>
      </c>
      <c r="D156" s="56" t="s">
        <v>1358</v>
      </c>
      <c r="E156" s="57" t="s">
        <v>562</v>
      </c>
      <c r="F156" s="58">
        <f t="shared" si="2"/>
        <v>0</v>
      </c>
      <c r="G156" s="97"/>
      <c r="H156" s="33"/>
      <c r="I156" s="33"/>
      <c r="J156" s="33"/>
      <c r="K156" s="32"/>
      <c r="L156" s="33"/>
      <c r="M156" s="33"/>
      <c r="N156" s="32"/>
      <c r="O156" s="32"/>
      <c r="P156" s="32"/>
      <c r="Q156" s="32"/>
      <c r="R156" s="97"/>
      <c r="S156" s="33"/>
      <c r="T156" s="33"/>
      <c r="U156" s="33"/>
      <c r="V156" s="33"/>
      <c r="W156" s="33"/>
      <c r="X156" s="33"/>
      <c r="Y156" s="33"/>
      <c r="Z156" s="33"/>
      <c r="AA156" s="33"/>
      <c r="AB156" s="33"/>
    </row>
    <row r="157" spans="1:28" s="21" customFormat="1" x14ac:dyDescent="0.25">
      <c r="B157" s="89">
        <v>150</v>
      </c>
      <c r="C157" s="55" t="s">
        <v>1594</v>
      </c>
      <c r="D157" s="56" t="s">
        <v>1348</v>
      </c>
      <c r="E157" s="57" t="s">
        <v>565</v>
      </c>
      <c r="F157" s="58">
        <f t="shared" si="2"/>
        <v>2</v>
      </c>
      <c r="G157" s="97" t="s">
        <v>113</v>
      </c>
      <c r="H157" s="33"/>
      <c r="I157" s="33"/>
      <c r="J157" s="33"/>
      <c r="K157" s="32"/>
      <c r="L157" s="33"/>
      <c r="M157" s="33"/>
      <c r="N157" s="32"/>
      <c r="O157" s="32"/>
      <c r="P157" s="32"/>
      <c r="Q157" s="32"/>
      <c r="R157" s="97"/>
      <c r="S157" s="33"/>
      <c r="T157" s="33"/>
      <c r="U157" s="33"/>
      <c r="V157" s="33"/>
      <c r="W157" s="33"/>
      <c r="X157" s="33"/>
      <c r="Y157" s="33" t="s">
        <v>113</v>
      </c>
      <c r="Z157" s="33"/>
      <c r="AA157" s="33"/>
      <c r="AB157" s="33"/>
    </row>
    <row r="158" spans="1:28" s="21" customFormat="1" x14ac:dyDescent="0.25">
      <c r="B158" s="89">
        <v>151</v>
      </c>
      <c r="C158" s="55" t="s">
        <v>1595</v>
      </c>
      <c r="D158" s="56" t="s">
        <v>1596</v>
      </c>
      <c r="E158" s="57" t="s">
        <v>538</v>
      </c>
      <c r="F158" s="58">
        <f t="shared" si="2"/>
        <v>0</v>
      </c>
      <c r="G158" s="97"/>
      <c r="H158" s="33"/>
      <c r="I158" s="33"/>
      <c r="J158" s="33"/>
      <c r="K158" s="32"/>
      <c r="L158" s="33"/>
      <c r="M158" s="33"/>
      <c r="N158" s="32"/>
      <c r="O158" s="32"/>
      <c r="P158" s="32"/>
      <c r="Q158" s="32"/>
      <c r="R158" s="97"/>
      <c r="S158" s="33"/>
      <c r="T158" s="33"/>
      <c r="U158" s="33"/>
      <c r="V158" s="33"/>
      <c r="W158" s="33"/>
      <c r="X158" s="33"/>
      <c r="Y158" s="33"/>
      <c r="Z158" s="33"/>
      <c r="AA158" s="33"/>
      <c r="AB158" s="33"/>
    </row>
    <row r="159" spans="1:28" s="21" customFormat="1" x14ac:dyDescent="0.25">
      <c r="B159" s="89">
        <v>152</v>
      </c>
      <c r="C159" s="55" t="s">
        <v>572</v>
      </c>
      <c r="D159" s="56" t="s">
        <v>573</v>
      </c>
      <c r="E159" s="57" t="s">
        <v>562</v>
      </c>
      <c r="F159" s="58">
        <f t="shared" si="2"/>
        <v>2</v>
      </c>
      <c r="G159" s="97"/>
      <c r="H159" s="33"/>
      <c r="I159" s="33"/>
      <c r="J159" s="33"/>
      <c r="K159" s="32"/>
      <c r="L159" s="33"/>
      <c r="M159" s="33"/>
      <c r="N159" s="32"/>
      <c r="O159" s="32"/>
      <c r="P159" s="32"/>
      <c r="Q159" s="32"/>
      <c r="R159" s="97"/>
      <c r="S159" s="33"/>
      <c r="T159" s="33"/>
      <c r="U159" s="33" t="s">
        <v>113</v>
      </c>
      <c r="V159" s="33"/>
      <c r="W159" s="33"/>
      <c r="X159" s="33"/>
      <c r="Y159" s="33" t="s">
        <v>113</v>
      </c>
      <c r="Z159" s="33"/>
      <c r="AA159" s="33"/>
      <c r="AB159" s="33"/>
    </row>
    <row r="160" spans="1:28" s="21" customFormat="1" x14ac:dyDescent="0.25">
      <c r="B160" s="89">
        <v>153</v>
      </c>
      <c r="C160" s="55" t="s">
        <v>1597</v>
      </c>
      <c r="D160" s="56" t="s">
        <v>1341</v>
      </c>
      <c r="E160" s="57" t="s">
        <v>538</v>
      </c>
      <c r="F160" s="58">
        <f t="shared" si="2"/>
        <v>0</v>
      </c>
      <c r="G160" s="97"/>
      <c r="H160" s="33"/>
      <c r="I160" s="33"/>
      <c r="J160" s="33"/>
      <c r="K160" s="32"/>
      <c r="L160" s="33"/>
      <c r="M160" s="33"/>
      <c r="N160" s="32"/>
      <c r="O160" s="32"/>
      <c r="P160" s="32"/>
      <c r="Q160" s="32"/>
      <c r="R160" s="97"/>
      <c r="S160" s="33"/>
      <c r="T160" s="33"/>
      <c r="U160" s="33"/>
      <c r="V160" s="33"/>
      <c r="W160" s="33"/>
      <c r="X160" s="33"/>
      <c r="Y160" s="33"/>
      <c r="Z160" s="33"/>
      <c r="AA160" s="33"/>
      <c r="AB160" s="33"/>
    </row>
    <row r="161" spans="1:28" s="21" customFormat="1" x14ac:dyDescent="0.25">
      <c r="B161" s="89">
        <v>154</v>
      </c>
      <c r="C161" s="55" t="s">
        <v>1598</v>
      </c>
      <c r="D161" s="56" t="s">
        <v>1342</v>
      </c>
      <c r="E161" s="57" t="s">
        <v>538</v>
      </c>
      <c r="F161" s="58">
        <f t="shared" si="2"/>
        <v>1</v>
      </c>
      <c r="G161" s="97" t="s">
        <v>113</v>
      </c>
      <c r="H161" s="33"/>
      <c r="I161" s="33"/>
      <c r="J161" s="33"/>
      <c r="K161" s="32"/>
      <c r="L161" s="33"/>
      <c r="M161" s="33"/>
      <c r="N161" s="32"/>
      <c r="O161" s="32"/>
      <c r="P161" s="32"/>
      <c r="Q161" s="32"/>
      <c r="R161" s="97"/>
      <c r="S161" s="33"/>
      <c r="T161" s="33"/>
      <c r="U161" s="33"/>
      <c r="V161" s="33"/>
      <c r="W161" s="33"/>
      <c r="X161" s="33"/>
      <c r="Y161" s="33"/>
      <c r="Z161" s="33"/>
      <c r="AA161" s="33"/>
      <c r="AB161" s="33"/>
    </row>
    <row r="162" spans="1:28" s="21" customFormat="1" x14ac:dyDescent="0.25">
      <c r="B162" s="89">
        <v>155</v>
      </c>
      <c r="C162" s="55" t="s">
        <v>1599</v>
      </c>
      <c r="D162" s="56" t="s">
        <v>1349</v>
      </c>
      <c r="E162" s="57" t="s">
        <v>565</v>
      </c>
      <c r="F162" s="58">
        <f t="shared" si="2"/>
        <v>0</v>
      </c>
      <c r="G162" s="97"/>
      <c r="H162" s="33"/>
      <c r="I162" s="33"/>
      <c r="J162" s="33"/>
      <c r="K162" s="32"/>
      <c r="L162" s="33"/>
      <c r="M162" s="33"/>
      <c r="N162" s="32"/>
      <c r="O162" s="32"/>
      <c r="P162" s="32"/>
      <c r="Q162" s="32"/>
      <c r="R162" s="97"/>
      <c r="S162" s="33"/>
      <c r="T162" s="33"/>
      <c r="U162" s="33"/>
      <c r="V162" s="33"/>
      <c r="W162" s="33"/>
      <c r="X162" s="33"/>
      <c r="Y162" s="33"/>
      <c r="Z162" s="33"/>
      <c r="AA162" s="33"/>
      <c r="AB162" s="33"/>
    </row>
    <row r="163" spans="1:28" s="21" customFormat="1" x14ac:dyDescent="0.25">
      <c r="B163" s="89">
        <v>156</v>
      </c>
      <c r="C163" s="55" t="s">
        <v>1600</v>
      </c>
      <c r="D163" s="56" t="s">
        <v>1359</v>
      </c>
      <c r="E163" s="57" t="s">
        <v>562</v>
      </c>
      <c r="F163" s="58">
        <f t="shared" si="2"/>
        <v>2</v>
      </c>
      <c r="G163" s="97"/>
      <c r="H163" s="33"/>
      <c r="I163" s="33"/>
      <c r="J163" s="33"/>
      <c r="K163" s="32"/>
      <c r="L163" s="33"/>
      <c r="M163" s="33"/>
      <c r="N163" s="32"/>
      <c r="O163" s="32"/>
      <c r="P163" s="32"/>
      <c r="Q163" s="32"/>
      <c r="R163" s="97"/>
      <c r="S163" s="33"/>
      <c r="T163" s="33" t="s">
        <v>113</v>
      </c>
      <c r="U163" s="33"/>
      <c r="V163" s="33"/>
      <c r="W163" s="33"/>
      <c r="X163" s="33"/>
      <c r="Y163" s="33" t="s">
        <v>113</v>
      </c>
      <c r="Z163" s="33"/>
      <c r="AA163" s="33"/>
      <c r="AB163" s="33"/>
    </row>
    <row r="164" spans="1:28" s="21" customFormat="1" x14ac:dyDescent="0.25">
      <c r="B164" s="89">
        <v>157</v>
      </c>
      <c r="C164" s="55" t="s">
        <v>1601</v>
      </c>
      <c r="D164" s="56" t="s">
        <v>1602</v>
      </c>
      <c r="E164" s="57" t="s">
        <v>562</v>
      </c>
      <c r="F164" s="58">
        <f t="shared" si="2"/>
        <v>1</v>
      </c>
      <c r="G164" s="97"/>
      <c r="H164" s="33"/>
      <c r="I164" s="33"/>
      <c r="J164" s="33"/>
      <c r="K164" s="32"/>
      <c r="L164" s="33"/>
      <c r="M164" s="33"/>
      <c r="N164" s="32"/>
      <c r="O164" s="32"/>
      <c r="P164" s="32"/>
      <c r="Q164" s="32"/>
      <c r="R164" s="97"/>
      <c r="S164" s="33"/>
      <c r="T164" s="33" t="s">
        <v>113</v>
      </c>
      <c r="U164" s="33"/>
      <c r="V164" s="33"/>
      <c r="W164" s="33"/>
      <c r="X164" s="33"/>
      <c r="Y164" s="33"/>
      <c r="Z164" s="33"/>
      <c r="AA164" s="33"/>
      <c r="AB164" s="33"/>
    </row>
    <row r="165" spans="1:28" s="21" customFormat="1" x14ac:dyDescent="0.25">
      <c r="B165" s="89">
        <v>158</v>
      </c>
      <c r="C165" s="55" t="s">
        <v>563</v>
      </c>
      <c r="D165" s="56" t="s">
        <v>564</v>
      </c>
      <c r="E165" s="57" t="s">
        <v>565</v>
      </c>
      <c r="F165" s="58">
        <f t="shared" si="2"/>
        <v>5</v>
      </c>
      <c r="G165" s="97"/>
      <c r="H165" s="33" t="s">
        <v>113</v>
      </c>
      <c r="I165" s="33" t="s">
        <v>113</v>
      </c>
      <c r="J165" s="33"/>
      <c r="K165" s="32"/>
      <c r="L165" s="33"/>
      <c r="M165" s="33"/>
      <c r="N165" s="32" t="s">
        <v>113</v>
      </c>
      <c r="O165" s="32"/>
      <c r="P165" s="32"/>
      <c r="Q165" s="32"/>
      <c r="R165" s="97"/>
      <c r="S165" s="33"/>
      <c r="T165" s="33" t="s">
        <v>113</v>
      </c>
      <c r="U165" s="33"/>
      <c r="V165" s="33"/>
      <c r="W165" s="33"/>
      <c r="X165" s="33"/>
      <c r="Y165" s="33" t="s">
        <v>113</v>
      </c>
      <c r="Z165" s="33"/>
      <c r="AA165" s="33"/>
      <c r="AB165" s="33"/>
    </row>
    <row r="166" spans="1:28" s="21" customFormat="1" x14ac:dyDescent="0.25">
      <c r="A166" s="82"/>
      <c r="B166" s="89">
        <v>159</v>
      </c>
      <c r="C166" s="55" t="s">
        <v>574</v>
      </c>
      <c r="D166" s="56" t="s">
        <v>575</v>
      </c>
      <c r="E166" s="57" t="s">
        <v>538</v>
      </c>
      <c r="F166" s="58">
        <f t="shared" si="2"/>
        <v>2</v>
      </c>
      <c r="G166" s="97"/>
      <c r="H166" s="33"/>
      <c r="I166" s="33"/>
      <c r="J166" s="33"/>
      <c r="K166" s="32"/>
      <c r="L166" s="33"/>
      <c r="M166" s="33"/>
      <c r="N166" s="32"/>
      <c r="O166" s="32"/>
      <c r="P166" s="32"/>
      <c r="Q166" s="32"/>
      <c r="R166" s="97"/>
      <c r="S166" s="33" t="s">
        <v>113</v>
      </c>
      <c r="T166" s="33"/>
      <c r="U166" s="33" t="s">
        <v>113</v>
      </c>
      <c r="V166" s="33"/>
      <c r="W166" s="33"/>
      <c r="X166" s="33"/>
      <c r="Y166" s="33"/>
      <c r="Z166" s="33"/>
      <c r="AA166" s="33"/>
      <c r="AB166" s="33"/>
    </row>
    <row r="167" spans="1:28" s="21" customFormat="1" x14ac:dyDescent="0.25">
      <c r="B167" s="89">
        <v>160</v>
      </c>
      <c r="C167" s="55" t="s">
        <v>1603</v>
      </c>
      <c r="D167" s="56" t="s">
        <v>1604</v>
      </c>
      <c r="E167" s="57" t="s">
        <v>538</v>
      </c>
      <c r="F167" s="58">
        <f t="shared" si="2"/>
        <v>1</v>
      </c>
      <c r="G167" s="97"/>
      <c r="H167" s="33"/>
      <c r="I167" s="33"/>
      <c r="J167" s="33" t="s">
        <v>113</v>
      </c>
      <c r="K167" s="32"/>
      <c r="L167" s="33"/>
      <c r="M167" s="33"/>
      <c r="N167" s="32"/>
      <c r="O167" s="32"/>
      <c r="P167" s="32"/>
      <c r="Q167" s="32"/>
      <c r="R167" s="97"/>
      <c r="S167" s="33"/>
      <c r="T167" s="33"/>
      <c r="U167" s="33"/>
      <c r="V167" s="33"/>
      <c r="W167" s="33"/>
      <c r="X167" s="33"/>
      <c r="Y167" s="33"/>
      <c r="Z167" s="33"/>
      <c r="AA167" s="33"/>
      <c r="AB167" s="33"/>
    </row>
    <row r="168" spans="1:28" s="21" customFormat="1" x14ac:dyDescent="0.25">
      <c r="A168" s="82"/>
      <c r="B168" s="89">
        <v>161</v>
      </c>
      <c r="C168" s="55" t="s">
        <v>1605</v>
      </c>
      <c r="D168" s="56" t="s">
        <v>1606</v>
      </c>
      <c r="E168" s="69" t="s">
        <v>565</v>
      </c>
      <c r="F168" s="58">
        <f t="shared" si="2"/>
        <v>0</v>
      </c>
      <c r="G168" s="97"/>
      <c r="H168" s="33"/>
      <c r="I168" s="33"/>
      <c r="J168" s="33"/>
      <c r="K168" s="32"/>
      <c r="L168" s="33"/>
      <c r="M168" s="33"/>
      <c r="N168" s="32"/>
      <c r="O168" s="32"/>
      <c r="P168" s="32"/>
      <c r="Q168" s="32"/>
      <c r="R168" s="97"/>
      <c r="S168" s="33"/>
      <c r="T168" s="33"/>
      <c r="U168" s="33"/>
      <c r="V168" s="33"/>
      <c r="W168" s="33"/>
      <c r="X168" s="33"/>
      <c r="Y168" s="33"/>
      <c r="Z168" s="33"/>
      <c r="AA168" s="33"/>
      <c r="AB168" s="33"/>
    </row>
    <row r="169" spans="1:28" s="21" customFormat="1" x14ac:dyDescent="0.25">
      <c r="B169" s="89">
        <v>162</v>
      </c>
      <c r="C169" s="55" t="s">
        <v>1607</v>
      </c>
      <c r="D169" s="56" t="s">
        <v>1360</v>
      </c>
      <c r="E169" s="72" t="s">
        <v>562</v>
      </c>
      <c r="F169" s="58">
        <f t="shared" si="2"/>
        <v>1</v>
      </c>
      <c r="G169" s="97"/>
      <c r="H169" s="33"/>
      <c r="I169" s="33"/>
      <c r="J169" s="33" t="s">
        <v>113</v>
      </c>
      <c r="K169" s="32"/>
      <c r="L169" s="33"/>
      <c r="M169" s="33"/>
      <c r="N169" s="32"/>
      <c r="O169" s="32"/>
      <c r="P169" s="32"/>
      <c r="Q169" s="32"/>
      <c r="R169" s="97"/>
      <c r="S169" s="33"/>
      <c r="T169" s="33"/>
      <c r="U169" s="33"/>
      <c r="V169" s="33"/>
      <c r="W169" s="33"/>
      <c r="X169" s="33"/>
      <c r="Y169" s="33"/>
      <c r="Z169" s="33"/>
      <c r="AA169" s="33"/>
      <c r="AB169" s="33"/>
    </row>
    <row r="170" spans="1:28" s="21" customFormat="1" x14ac:dyDescent="0.25">
      <c r="B170" s="89">
        <v>163</v>
      </c>
      <c r="C170" s="55" t="s">
        <v>1608</v>
      </c>
      <c r="D170" s="71" t="s">
        <v>1609</v>
      </c>
      <c r="E170" s="72" t="s">
        <v>1385</v>
      </c>
      <c r="F170" s="58">
        <f t="shared" si="2"/>
        <v>2</v>
      </c>
      <c r="G170" s="97"/>
      <c r="H170" s="33" t="s">
        <v>113</v>
      </c>
      <c r="I170" s="33"/>
      <c r="J170" s="33"/>
      <c r="K170" s="32"/>
      <c r="L170" s="33"/>
      <c r="M170" s="33"/>
      <c r="N170" s="32"/>
      <c r="O170" s="32"/>
      <c r="P170" s="32"/>
      <c r="Q170" s="32"/>
      <c r="R170" s="97"/>
      <c r="S170" s="33" t="s">
        <v>113</v>
      </c>
      <c r="T170" s="33"/>
      <c r="U170" s="33"/>
      <c r="V170" s="33"/>
      <c r="W170" s="33"/>
      <c r="X170" s="33"/>
      <c r="Y170" s="33"/>
      <c r="Z170" s="33"/>
      <c r="AA170" s="33"/>
      <c r="AB170" s="33"/>
    </row>
    <row r="171" spans="1:28" s="21" customFormat="1" x14ac:dyDescent="0.35">
      <c r="B171" s="89">
        <v>164</v>
      </c>
      <c r="C171" s="70" t="s">
        <v>1610</v>
      </c>
      <c r="D171" s="71" t="s">
        <v>1611</v>
      </c>
      <c r="E171" s="72" t="s">
        <v>1395</v>
      </c>
      <c r="F171" s="58">
        <f t="shared" si="2"/>
        <v>0</v>
      </c>
      <c r="G171" s="97"/>
      <c r="H171" s="33"/>
      <c r="I171" s="33"/>
      <c r="J171" s="33"/>
      <c r="K171" s="32"/>
      <c r="L171" s="33"/>
      <c r="M171" s="33"/>
      <c r="N171" s="32"/>
      <c r="O171" s="32"/>
      <c r="P171" s="32"/>
      <c r="Q171" s="32"/>
      <c r="R171" s="97"/>
      <c r="S171" s="33"/>
      <c r="T171" s="33"/>
      <c r="U171" s="33"/>
      <c r="V171" s="33"/>
      <c r="W171" s="33"/>
      <c r="X171" s="33"/>
      <c r="Y171" s="33"/>
      <c r="Z171" s="33"/>
      <c r="AA171" s="33"/>
      <c r="AB171" s="33"/>
    </row>
    <row r="172" spans="1:28" s="21" customFormat="1" x14ac:dyDescent="0.35">
      <c r="B172" s="89">
        <v>165</v>
      </c>
      <c r="C172" s="70" t="s">
        <v>1612</v>
      </c>
      <c r="D172" s="71" t="s">
        <v>1589</v>
      </c>
      <c r="E172" s="72" t="s">
        <v>1391</v>
      </c>
      <c r="F172" s="58">
        <f t="shared" si="2"/>
        <v>0</v>
      </c>
      <c r="G172" s="97"/>
      <c r="H172" s="33"/>
      <c r="I172" s="33"/>
      <c r="J172" s="33"/>
      <c r="K172" s="32"/>
      <c r="L172" s="33"/>
      <c r="M172" s="33"/>
      <c r="N172" s="32"/>
      <c r="O172" s="32"/>
      <c r="P172" s="32"/>
      <c r="Q172" s="32"/>
      <c r="R172" s="97"/>
      <c r="S172" s="33"/>
      <c r="T172" s="33"/>
      <c r="U172" s="33"/>
      <c r="V172" s="33"/>
      <c r="W172" s="33"/>
      <c r="X172" s="33"/>
      <c r="Y172" s="33"/>
      <c r="Z172" s="33"/>
      <c r="AA172" s="33"/>
      <c r="AB172" s="33"/>
    </row>
    <row r="173" spans="1:28" s="21" customFormat="1" x14ac:dyDescent="0.35">
      <c r="B173" s="89">
        <v>166</v>
      </c>
      <c r="C173" s="70" t="s">
        <v>1613</v>
      </c>
      <c r="D173" s="71" t="s">
        <v>1614</v>
      </c>
      <c r="E173" s="72" t="s">
        <v>1507</v>
      </c>
      <c r="F173" s="58">
        <f t="shared" si="2"/>
        <v>7</v>
      </c>
      <c r="G173" s="97" t="s">
        <v>113</v>
      </c>
      <c r="H173" s="33"/>
      <c r="I173" s="33"/>
      <c r="J173" s="33" t="s">
        <v>113</v>
      </c>
      <c r="K173" s="32"/>
      <c r="L173" s="33"/>
      <c r="M173" s="33"/>
      <c r="N173" s="32" t="s">
        <v>113</v>
      </c>
      <c r="O173" s="32" t="s">
        <v>113</v>
      </c>
      <c r="P173" s="32"/>
      <c r="Q173" s="32"/>
      <c r="R173" s="97" t="s">
        <v>113</v>
      </c>
      <c r="S173" s="33"/>
      <c r="T173" s="33"/>
      <c r="U173" s="33"/>
      <c r="V173" s="33"/>
      <c r="W173" s="33"/>
      <c r="X173" s="33" t="s">
        <v>113</v>
      </c>
      <c r="Y173" s="33"/>
      <c r="Z173" s="33" t="s">
        <v>113</v>
      </c>
      <c r="AA173" s="33"/>
      <c r="AB173" s="33"/>
    </row>
    <row r="174" spans="1:28" s="21" customFormat="1" x14ac:dyDescent="0.35">
      <c r="B174" s="89">
        <v>167</v>
      </c>
      <c r="C174" s="70" t="s">
        <v>1615</v>
      </c>
      <c r="D174" s="71" t="s">
        <v>1616</v>
      </c>
      <c r="E174" s="72" t="s">
        <v>1395</v>
      </c>
      <c r="F174" s="58">
        <f t="shared" si="2"/>
        <v>1</v>
      </c>
      <c r="G174" s="97"/>
      <c r="H174" s="33"/>
      <c r="I174" s="33"/>
      <c r="J174" s="33"/>
      <c r="K174" s="32"/>
      <c r="L174" s="33"/>
      <c r="M174" s="33"/>
      <c r="N174" s="32"/>
      <c r="O174" s="32"/>
      <c r="P174" s="32"/>
      <c r="Q174" s="32"/>
      <c r="R174" s="97"/>
      <c r="S174" s="33"/>
      <c r="T174" s="33"/>
      <c r="U174" s="33" t="s">
        <v>113</v>
      </c>
      <c r="V174" s="33"/>
      <c r="W174" s="33"/>
      <c r="X174" s="33"/>
      <c r="Y174" s="33"/>
      <c r="Z174" s="33"/>
      <c r="AA174" s="33"/>
      <c r="AB174" s="33"/>
    </row>
    <row r="175" spans="1:28" s="21" customFormat="1" x14ac:dyDescent="0.35">
      <c r="B175" s="89">
        <v>168</v>
      </c>
      <c r="C175" s="70" t="s">
        <v>1617</v>
      </c>
      <c r="D175" s="71" t="s">
        <v>1618</v>
      </c>
      <c r="E175" s="72" t="s">
        <v>1507</v>
      </c>
      <c r="F175" s="58">
        <f t="shared" si="2"/>
        <v>0</v>
      </c>
      <c r="G175" s="97"/>
      <c r="H175" s="33"/>
      <c r="I175" s="33"/>
      <c r="J175" s="33"/>
      <c r="K175" s="32"/>
      <c r="L175" s="33"/>
      <c r="M175" s="33"/>
      <c r="N175" s="32"/>
      <c r="O175" s="32"/>
      <c r="P175" s="32"/>
      <c r="Q175" s="32"/>
      <c r="R175" s="97"/>
      <c r="S175" s="33"/>
      <c r="T175" s="33"/>
      <c r="U175" s="33"/>
      <c r="V175" s="33"/>
      <c r="W175" s="33"/>
      <c r="X175" s="33"/>
      <c r="Y175" s="33"/>
      <c r="Z175" s="33"/>
      <c r="AA175" s="33"/>
      <c r="AB175" s="33"/>
    </row>
    <row r="176" spans="1:28" s="21" customFormat="1" x14ac:dyDescent="0.35">
      <c r="B176" s="89">
        <v>169</v>
      </c>
      <c r="C176" s="70" t="s">
        <v>1619</v>
      </c>
      <c r="D176" s="71" t="s">
        <v>1620</v>
      </c>
      <c r="E176" s="72" t="s">
        <v>1406</v>
      </c>
      <c r="F176" s="58">
        <f t="shared" si="2"/>
        <v>0</v>
      </c>
      <c r="G176" s="97"/>
      <c r="H176" s="33"/>
      <c r="I176" s="33"/>
      <c r="J176" s="33"/>
      <c r="K176" s="32"/>
      <c r="L176" s="33"/>
      <c r="M176" s="33"/>
      <c r="N176" s="32"/>
      <c r="O176" s="32"/>
      <c r="P176" s="32"/>
      <c r="Q176" s="32"/>
      <c r="R176" s="97"/>
      <c r="S176" s="33"/>
      <c r="T176" s="33"/>
      <c r="U176" s="33"/>
      <c r="V176" s="33"/>
      <c r="W176" s="33"/>
      <c r="X176" s="33"/>
      <c r="Y176" s="33"/>
      <c r="Z176" s="33"/>
      <c r="AA176" s="33"/>
      <c r="AB176" s="33"/>
    </row>
    <row r="177" spans="1:29" s="21" customFormat="1" x14ac:dyDescent="0.35">
      <c r="B177" s="89">
        <v>170</v>
      </c>
      <c r="C177" s="70" t="s">
        <v>1621</v>
      </c>
      <c r="D177" s="71" t="s">
        <v>1622</v>
      </c>
      <c r="E177" s="72" t="s">
        <v>1395</v>
      </c>
      <c r="F177" s="58">
        <f t="shared" si="2"/>
        <v>0</v>
      </c>
      <c r="G177" s="97"/>
      <c r="H177" s="33"/>
      <c r="I177" s="33"/>
      <c r="J177" s="33"/>
      <c r="K177" s="32"/>
      <c r="L177" s="33"/>
      <c r="M177" s="33"/>
      <c r="N177" s="32"/>
      <c r="O177" s="32"/>
      <c r="P177" s="32"/>
      <c r="Q177" s="32"/>
      <c r="R177" s="97"/>
      <c r="S177" s="33"/>
      <c r="T177" s="33"/>
      <c r="U177" s="33"/>
      <c r="V177" s="33"/>
      <c r="W177" s="33"/>
      <c r="X177" s="33"/>
      <c r="Y177" s="33"/>
      <c r="Z177" s="33"/>
      <c r="AA177" s="33"/>
      <c r="AB177" s="33"/>
    </row>
    <row r="178" spans="1:29" s="21" customFormat="1" x14ac:dyDescent="0.35">
      <c r="B178" s="89">
        <v>171</v>
      </c>
      <c r="C178" s="70" t="s">
        <v>1623</v>
      </c>
      <c r="D178" s="71" t="s">
        <v>1624</v>
      </c>
      <c r="E178" s="72" t="s">
        <v>1406</v>
      </c>
      <c r="F178" s="58">
        <f t="shared" si="2"/>
        <v>0</v>
      </c>
      <c r="G178" s="97"/>
      <c r="H178" s="33"/>
      <c r="I178" s="33"/>
      <c r="J178" s="33"/>
      <c r="K178" s="32"/>
      <c r="L178" s="33"/>
      <c r="M178" s="33"/>
      <c r="N178" s="32"/>
      <c r="O178" s="32"/>
      <c r="P178" s="32"/>
      <c r="Q178" s="32"/>
      <c r="R178" s="97"/>
      <c r="S178" s="33"/>
      <c r="T178" s="33"/>
      <c r="U178" s="33"/>
      <c r="V178" s="33"/>
      <c r="W178" s="33"/>
      <c r="X178" s="33"/>
      <c r="Y178" s="33"/>
      <c r="Z178" s="33"/>
      <c r="AA178" s="33"/>
      <c r="AB178" s="33"/>
    </row>
    <row r="179" spans="1:29" s="21" customFormat="1" x14ac:dyDescent="0.35">
      <c r="B179" s="89">
        <v>172</v>
      </c>
      <c r="C179" s="70" t="s">
        <v>1625</v>
      </c>
      <c r="D179" s="71" t="s">
        <v>1626</v>
      </c>
      <c r="E179" s="72" t="s">
        <v>1395</v>
      </c>
      <c r="F179" s="58">
        <f t="shared" si="2"/>
        <v>0</v>
      </c>
      <c r="G179" s="97"/>
      <c r="H179" s="33"/>
      <c r="I179" s="33"/>
      <c r="J179" s="33"/>
      <c r="K179" s="32"/>
      <c r="L179" s="33"/>
      <c r="M179" s="33"/>
      <c r="N179" s="32"/>
      <c r="O179" s="32"/>
      <c r="P179" s="32"/>
      <c r="Q179" s="32"/>
      <c r="R179" s="97"/>
      <c r="S179" s="33"/>
      <c r="T179" s="33"/>
      <c r="U179" s="33"/>
      <c r="V179" s="33"/>
      <c r="W179" s="33"/>
      <c r="X179" s="33"/>
      <c r="Y179" s="33"/>
      <c r="Z179" s="33"/>
      <c r="AA179" s="33"/>
      <c r="AB179" s="33"/>
    </row>
    <row r="180" spans="1:29" s="21" customFormat="1" x14ac:dyDescent="0.35">
      <c r="B180" s="89">
        <v>173</v>
      </c>
      <c r="C180" s="70" t="s">
        <v>1627</v>
      </c>
      <c r="D180" s="71" t="s">
        <v>1628</v>
      </c>
      <c r="E180" s="72" t="s">
        <v>1391</v>
      </c>
      <c r="F180" s="58">
        <f t="shared" si="2"/>
        <v>3</v>
      </c>
      <c r="G180" s="97"/>
      <c r="H180" s="33" t="s">
        <v>113</v>
      </c>
      <c r="I180" s="33"/>
      <c r="J180" s="33"/>
      <c r="K180" s="32"/>
      <c r="L180" s="33"/>
      <c r="M180" s="33"/>
      <c r="N180" s="32" t="s">
        <v>113</v>
      </c>
      <c r="O180" s="32"/>
      <c r="P180" s="32"/>
      <c r="Q180" s="32"/>
      <c r="R180" s="97"/>
      <c r="S180" s="33"/>
      <c r="T180" s="33"/>
      <c r="U180" s="33"/>
      <c r="V180" s="33"/>
      <c r="W180" s="33"/>
      <c r="X180" s="33"/>
      <c r="Y180" s="33" t="s">
        <v>113</v>
      </c>
      <c r="Z180" s="33"/>
      <c r="AA180" s="33"/>
      <c r="AB180" s="33"/>
    </row>
    <row r="181" spans="1:29" s="21" customFormat="1" x14ac:dyDescent="0.35">
      <c r="B181" s="89">
        <v>174</v>
      </c>
      <c r="C181" s="70" t="s">
        <v>1629</v>
      </c>
      <c r="D181" s="71" t="s">
        <v>58</v>
      </c>
      <c r="E181" s="72" t="s">
        <v>1395</v>
      </c>
      <c r="F181" s="58">
        <f t="shared" si="2"/>
        <v>0</v>
      </c>
      <c r="G181" s="97"/>
      <c r="H181" s="33"/>
      <c r="I181" s="33"/>
      <c r="J181" s="33"/>
      <c r="K181" s="32"/>
      <c r="L181" s="33"/>
      <c r="M181" s="33"/>
      <c r="N181" s="32"/>
      <c r="O181" s="32"/>
      <c r="P181" s="32"/>
      <c r="Q181" s="32"/>
      <c r="R181" s="97"/>
      <c r="S181" s="33"/>
      <c r="T181" s="33"/>
      <c r="U181" s="33"/>
      <c r="V181" s="33"/>
      <c r="W181" s="33"/>
      <c r="X181" s="33"/>
      <c r="Y181" s="33"/>
      <c r="Z181" s="33"/>
      <c r="AA181" s="33"/>
      <c r="AB181" s="33"/>
    </row>
    <row r="182" spans="1:29" s="21" customFormat="1" x14ac:dyDescent="0.35">
      <c r="B182" s="89">
        <v>175</v>
      </c>
      <c r="C182" s="70" t="s">
        <v>1630</v>
      </c>
      <c r="D182" s="71" t="s">
        <v>1631</v>
      </c>
      <c r="E182" s="72" t="s">
        <v>1395</v>
      </c>
      <c r="F182" s="58">
        <f t="shared" si="2"/>
        <v>0</v>
      </c>
      <c r="G182" s="97"/>
      <c r="H182" s="33"/>
      <c r="I182" s="33"/>
      <c r="J182" s="33"/>
      <c r="K182" s="32"/>
      <c r="L182" s="33"/>
      <c r="M182" s="33"/>
      <c r="N182" s="32"/>
      <c r="O182" s="32"/>
      <c r="P182" s="32"/>
      <c r="Q182" s="32"/>
      <c r="R182" s="97"/>
      <c r="S182" s="33"/>
      <c r="T182" s="33"/>
      <c r="U182" s="33"/>
      <c r="V182" s="33"/>
      <c r="W182" s="33"/>
      <c r="X182" s="33"/>
      <c r="Y182" s="33"/>
      <c r="Z182" s="33"/>
      <c r="AA182" s="33"/>
      <c r="AB182" s="33"/>
    </row>
    <row r="183" spans="1:29" s="21" customFormat="1" x14ac:dyDescent="0.35">
      <c r="B183" s="89">
        <v>176</v>
      </c>
      <c r="C183" s="70" t="s">
        <v>1632</v>
      </c>
      <c r="D183" s="71" t="s">
        <v>1633</v>
      </c>
      <c r="E183" s="72" t="s">
        <v>1406</v>
      </c>
      <c r="F183" s="58">
        <f t="shared" si="2"/>
        <v>0</v>
      </c>
      <c r="G183" s="97"/>
      <c r="H183" s="33"/>
      <c r="I183" s="33"/>
      <c r="J183" s="33"/>
      <c r="K183" s="32"/>
      <c r="L183" s="33"/>
      <c r="M183" s="33"/>
      <c r="N183" s="32"/>
      <c r="O183" s="32"/>
      <c r="P183" s="32"/>
      <c r="Q183" s="32"/>
      <c r="R183" s="97"/>
      <c r="S183" s="33"/>
      <c r="T183" s="33"/>
      <c r="U183" s="33"/>
      <c r="V183" s="33"/>
      <c r="W183" s="33"/>
      <c r="X183" s="33"/>
      <c r="Y183" s="33"/>
      <c r="Z183" s="33"/>
      <c r="AA183" s="33"/>
      <c r="AB183" s="33"/>
    </row>
    <row r="184" spans="1:29" s="21" customFormat="1" x14ac:dyDescent="0.35">
      <c r="B184" s="89">
        <v>177</v>
      </c>
      <c r="C184" s="70" t="s">
        <v>1634</v>
      </c>
      <c r="D184" s="71" t="s">
        <v>1987</v>
      </c>
      <c r="E184" s="72" t="s">
        <v>1382</v>
      </c>
      <c r="F184" s="58">
        <f t="shared" si="2"/>
        <v>5</v>
      </c>
      <c r="G184" s="97"/>
      <c r="H184" s="33"/>
      <c r="I184" s="33" t="s">
        <v>113</v>
      </c>
      <c r="J184" s="33"/>
      <c r="K184" s="32"/>
      <c r="L184" s="33"/>
      <c r="M184" s="33"/>
      <c r="N184" s="32" t="s">
        <v>113</v>
      </c>
      <c r="O184" s="32" t="s">
        <v>113</v>
      </c>
      <c r="P184" s="32"/>
      <c r="Q184" s="32"/>
      <c r="R184" s="97" t="s">
        <v>113</v>
      </c>
      <c r="S184" s="33"/>
      <c r="T184" s="33"/>
      <c r="U184" s="33"/>
      <c r="V184" s="33"/>
      <c r="W184" s="33"/>
      <c r="X184" s="33" t="s">
        <v>113</v>
      </c>
      <c r="Y184" s="33"/>
      <c r="Z184" s="33"/>
      <c r="AA184" s="33"/>
      <c r="AB184" s="33"/>
    </row>
    <row r="185" spans="1:29" s="21" customFormat="1" x14ac:dyDescent="0.35">
      <c r="B185" s="89">
        <v>178</v>
      </c>
      <c r="C185" s="70" t="s">
        <v>1636</v>
      </c>
      <c r="D185" s="71" t="s">
        <v>1637</v>
      </c>
      <c r="E185" s="72" t="s">
        <v>1382</v>
      </c>
      <c r="F185" s="58">
        <f t="shared" si="2"/>
        <v>4</v>
      </c>
      <c r="G185" s="97"/>
      <c r="H185" s="33" t="s">
        <v>113</v>
      </c>
      <c r="I185" s="33" t="s">
        <v>113</v>
      </c>
      <c r="J185" s="33" t="s">
        <v>113</v>
      </c>
      <c r="K185" s="32"/>
      <c r="L185" s="33"/>
      <c r="M185" s="33"/>
      <c r="N185" s="32"/>
      <c r="O185" s="32" t="s">
        <v>113</v>
      </c>
      <c r="P185" s="32"/>
      <c r="Q185" s="32"/>
      <c r="R185" s="97"/>
      <c r="S185" s="33"/>
      <c r="T185" s="33"/>
      <c r="U185" s="33"/>
      <c r="V185" s="33"/>
      <c r="W185" s="33"/>
      <c r="X185" s="33"/>
      <c r="Y185" s="33"/>
      <c r="Z185" s="33"/>
      <c r="AA185" s="33"/>
      <c r="AB185" s="33"/>
      <c r="AC185" s="49" t="s">
        <v>115</v>
      </c>
    </row>
    <row r="186" spans="1:29" s="21" customFormat="1" x14ac:dyDescent="0.35">
      <c r="B186" s="89">
        <v>179</v>
      </c>
      <c r="C186" s="70" t="s">
        <v>1638</v>
      </c>
      <c r="D186" s="71" t="s">
        <v>1639</v>
      </c>
      <c r="E186" s="72" t="s">
        <v>1409</v>
      </c>
      <c r="F186" s="58">
        <f t="shared" si="2"/>
        <v>0</v>
      </c>
      <c r="G186" s="97"/>
      <c r="H186" s="33"/>
      <c r="I186" s="33"/>
      <c r="J186" s="33"/>
      <c r="K186" s="32"/>
      <c r="L186" s="33"/>
      <c r="M186" s="33"/>
      <c r="N186" s="32"/>
      <c r="O186" s="32"/>
      <c r="P186" s="32"/>
      <c r="Q186" s="32"/>
      <c r="R186" s="97"/>
      <c r="S186" s="33"/>
      <c r="T186" s="33"/>
      <c r="U186" s="33"/>
      <c r="V186" s="33"/>
      <c r="W186" s="33"/>
      <c r="X186" s="33"/>
      <c r="Y186" s="33"/>
      <c r="Z186" s="33"/>
      <c r="AA186" s="33"/>
      <c r="AB186" s="33"/>
    </row>
    <row r="187" spans="1:29" s="28" customFormat="1" x14ac:dyDescent="0.35">
      <c r="A187" s="21"/>
      <c r="B187" s="89">
        <v>180</v>
      </c>
      <c r="C187" s="70" t="s">
        <v>1640</v>
      </c>
      <c r="D187" s="71" t="s">
        <v>1641</v>
      </c>
      <c r="E187" s="72" t="s">
        <v>1642</v>
      </c>
      <c r="F187" s="58">
        <f t="shared" si="2"/>
        <v>1</v>
      </c>
      <c r="G187" s="97"/>
      <c r="H187" s="33"/>
      <c r="I187" s="33"/>
      <c r="J187" s="33"/>
      <c r="K187" s="32"/>
      <c r="L187" s="33"/>
      <c r="M187" s="33"/>
      <c r="N187" s="32"/>
      <c r="O187" s="32"/>
      <c r="P187" s="32"/>
      <c r="Q187" s="32"/>
      <c r="R187" s="97"/>
      <c r="S187" s="33" t="s">
        <v>113</v>
      </c>
      <c r="T187" s="33"/>
      <c r="U187" s="33"/>
      <c r="V187" s="33"/>
      <c r="W187" s="33"/>
      <c r="X187" s="33"/>
      <c r="Y187" s="33"/>
      <c r="Z187" s="33"/>
      <c r="AA187" s="33"/>
      <c r="AB187" s="33"/>
    </row>
    <row r="188" spans="1:29" s="21" customFormat="1" x14ac:dyDescent="0.35">
      <c r="A188" s="54" t="s">
        <v>1691</v>
      </c>
      <c r="B188" s="89">
        <v>181</v>
      </c>
      <c r="C188" s="90" t="s">
        <v>59</v>
      </c>
      <c r="D188" s="101" t="s">
        <v>60</v>
      </c>
      <c r="E188" s="84" t="s">
        <v>16</v>
      </c>
      <c r="F188" s="58">
        <f t="shared" si="2"/>
        <v>12</v>
      </c>
      <c r="G188" s="51" t="s">
        <v>113</v>
      </c>
      <c r="H188" s="45" t="s">
        <v>113</v>
      </c>
      <c r="I188" s="45" t="s">
        <v>113</v>
      </c>
      <c r="J188" s="45" t="s">
        <v>113</v>
      </c>
      <c r="K188" s="46"/>
      <c r="L188" s="45"/>
      <c r="M188" s="45"/>
      <c r="N188" s="46" t="s">
        <v>113</v>
      </c>
      <c r="O188" s="46" t="s">
        <v>113</v>
      </c>
      <c r="P188" s="46"/>
      <c r="Q188" s="46"/>
      <c r="R188" s="51" t="s">
        <v>113</v>
      </c>
      <c r="S188" s="45" t="s">
        <v>113</v>
      </c>
      <c r="T188" s="45"/>
      <c r="U188" s="45" t="s">
        <v>113</v>
      </c>
      <c r="V188" s="45"/>
      <c r="W188" s="45"/>
      <c r="X188" s="45" t="s">
        <v>113</v>
      </c>
      <c r="Y188" s="45" t="s">
        <v>113</v>
      </c>
      <c r="Z188" s="45" t="s">
        <v>113</v>
      </c>
      <c r="AA188" s="45"/>
      <c r="AB188" s="45"/>
    </row>
    <row r="189" spans="1:29" s="21" customFormat="1" x14ac:dyDescent="0.35">
      <c r="B189" s="89">
        <v>182</v>
      </c>
      <c r="C189" s="90" t="s">
        <v>1643</v>
      </c>
      <c r="D189" s="101" t="s">
        <v>55</v>
      </c>
      <c r="E189" s="84" t="s">
        <v>29</v>
      </c>
      <c r="F189" s="58">
        <f t="shared" si="2"/>
        <v>5</v>
      </c>
      <c r="G189" s="51" t="s">
        <v>113</v>
      </c>
      <c r="H189" s="45"/>
      <c r="I189" s="45"/>
      <c r="J189" s="45" t="s">
        <v>113</v>
      </c>
      <c r="K189" s="46"/>
      <c r="L189" s="45"/>
      <c r="M189" s="45"/>
      <c r="N189" s="46"/>
      <c r="O189" s="46" t="s">
        <v>113</v>
      </c>
      <c r="P189" s="46"/>
      <c r="Q189" s="46"/>
      <c r="R189" s="51"/>
      <c r="S189" s="45"/>
      <c r="T189" s="45"/>
      <c r="U189" s="45" t="s">
        <v>113</v>
      </c>
      <c r="V189" s="45"/>
      <c r="W189" s="45"/>
      <c r="X189" s="45" t="s">
        <v>113</v>
      </c>
      <c r="Y189" s="45"/>
      <c r="Z189" s="45"/>
      <c r="AA189" s="45"/>
      <c r="AB189" s="45"/>
    </row>
    <row r="190" spans="1:29" s="21" customFormat="1" x14ac:dyDescent="0.35">
      <c r="B190" s="89">
        <v>183</v>
      </c>
      <c r="C190" s="90" t="s">
        <v>48</v>
      </c>
      <c r="D190" s="101" t="s">
        <v>49</v>
      </c>
      <c r="E190" s="84" t="s">
        <v>24</v>
      </c>
      <c r="F190" s="58">
        <f t="shared" si="2"/>
        <v>3</v>
      </c>
      <c r="G190" s="51" t="s">
        <v>113</v>
      </c>
      <c r="H190" s="45"/>
      <c r="I190" s="45"/>
      <c r="J190" s="45"/>
      <c r="K190" s="46"/>
      <c r="L190" s="45"/>
      <c r="M190" s="45"/>
      <c r="N190" s="46"/>
      <c r="O190" s="46"/>
      <c r="P190" s="46"/>
      <c r="Q190" s="46"/>
      <c r="R190" s="51" t="s">
        <v>113</v>
      </c>
      <c r="S190" s="45"/>
      <c r="T190" s="45"/>
      <c r="U190" s="45" t="s">
        <v>113</v>
      </c>
      <c r="V190" s="45"/>
      <c r="W190" s="45"/>
      <c r="X190" s="45"/>
      <c r="Y190" s="45"/>
      <c r="Z190" s="45"/>
      <c r="AA190" s="45"/>
      <c r="AB190" s="45"/>
    </row>
    <row r="191" spans="1:29" s="21" customFormat="1" x14ac:dyDescent="0.35">
      <c r="B191" s="89">
        <v>184</v>
      </c>
      <c r="C191" s="90" t="s">
        <v>1644</v>
      </c>
      <c r="D191" s="101" t="s">
        <v>1316</v>
      </c>
      <c r="E191" s="84" t="s">
        <v>23</v>
      </c>
      <c r="F191" s="58">
        <f t="shared" si="2"/>
        <v>4</v>
      </c>
      <c r="G191" s="51"/>
      <c r="H191" s="45" t="s">
        <v>113</v>
      </c>
      <c r="I191" s="45"/>
      <c r="J191" s="45"/>
      <c r="K191" s="46"/>
      <c r="L191" s="45"/>
      <c r="M191" s="45"/>
      <c r="N191" s="46"/>
      <c r="O191" s="46"/>
      <c r="P191" s="46"/>
      <c r="Q191" s="46"/>
      <c r="R191" s="51"/>
      <c r="S191" s="45"/>
      <c r="T191" s="45"/>
      <c r="U191" s="45"/>
      <c r="V191" s="45"/>
      <c r="W191" s="45"/>
      <c r="X191" s="45" t="s">
        <v>113</v>
      </c>
      <c r="Y191" s="45" t="s">
        <v>113</v>
      </c>
      <c r="Z191" s="45" t="s">
        <v>113</v>
      </c>
      <c r="AA191" s="45"/>
      <c r="AB191" s="45"/>
    </row>
    <row r="192" spans="1:29" s="21" customFormat="1" x14ac:dyDescent="0.35">
      <c r="B192" s="89">
        <v>185</v>
      </c>
      <c r="C192" s="90" t="s">
        <v>1645</v>
      </c>
      <c r="D192" s="101" t="s">
        <v>1352</v>
      </c>
      <c r="E192" s="84" t="s">
        <v>23</v>
      </c>
      <c r="F192" s="58">
        <f t="shared" si="2"/>
        <v>1</v>
      </c>
      <c r="G192" s="51"/>
      <c r="H192" s="45"/>
      <c r="I192" s="45"/>
      <c r="J192" s="45"/>
      <c r="K192" s="46"/>
      <c r="L192" s="45"/>
      <c r="M192" s="45"/>
      <c r="N192" s="46"/>
      <c r="O192" s="46"/>
      <c r="P192" s="46"/>
      <c r="Q192" s="46"/>
      <c r="R192" s="51"/>
      <c r="S192" s="45"/>
      <c r="T192" s="45"/>
      <c r="U192" s="45"/>
      <c r="V192" s="45"/>
      <c r="W192" s="45"/>
      <c r="X192" s="45" t="s">
        <v>113</v>
      </c>
      <c r="Y192" s="45"/>
      <c r="Z192" s="45"/>
      <c r="AA192" s="45"/>
      <c r="AB192" s="45"/>
    </row>
    <row r="193" spans="1:28" s="21" customFormat="1" x14ac:dyDescent="0.35">
      <c r="B193" s="89">
        <v>186</v>
      </c>
      <c r="C193" s="90" t="s">
        <v>601</v>
      </c>
      <c r="D193" s="101" t="s">
        <v>602</v>
      </c>
      <c r="E193" s="84" t="s">
        <v>569</v>
      </c>
      <c r="F193" s="58">
        <f t="shared" si="2"/>
        <v>0</v>
      </c>
      <c r="G193" s="51"/>
      <c r="H193" s="45"/>
      <c r="I193" s="45"/>
      <c r="J193" s="45"/>
      <c r="K193" s="46"/>
      <c r="L193" s="45"/>
      <c r="M193" s="45"/>
      <c r="N193" s="46"/>
      <c r="O193" s="46"/>
      <c r="P193" s="46"/>
      <c r="Q193" s="46"/>
      <c r="R193" s="51"/>
      <c r="S193" s="45"/>
      <c r="T193" s="45"/>
      <c r="U193" s="45"/>
      <c r="V193" s="45"/>
      <c r="W193" s="45"/>
      <c r="X193" s="45"/>
      <c r="Y193" s="45"/>
      <c r="Z193" s="45"/>
      <c r="AA193" s="45"/>
      <c r="AB193" s="45"/>
    </row>
    <row r="194" spans="1:28" s="21" customFormat="1" x14ac:dyDescent="0.35">
      <c r="B194" s="89">
        <v>187</v>
      </c>
      <c r="C194" s="90" t="s">
        <v>27</v>
      </c>
      <c r="D194" s="101" t="s">
        <v>28</v>
      </c>
      <c r="E194" s="84" t="s">
        <v>26</v>
      </c>
      <c r="F194" s="58">
        <f t="shared" si="2"/>
        <v>1</v>
      </c>
      <c r="G194" s="51"/>
      <c r="H194" s="45"/>
      <c r="I194" s="45"/>
      <c r="J194" s="45"/>
      <c r="K194" s="46"/>
      <c r="L194" s="45"/>
      <c r="M194" s="45"/>
      <c r="N194" s="46"/>
      <c r="O194" s="46"/>
      <c r="P194" s="46"/>
      <c r="Q194" s="46"/>
      <c r="R194" s="51"/>
      <c r="S194" s="45" t="s">
        <v>113</v>
      </c>
      <c r="T194" s="45"/>
      <c r="U194" s="45"/>
      <c r="V194" s="45"/>
      <c r="W194" s="45"/>
      <c r="X194" s="45"/>
      <c r="Y194" s="45"/>
      <c r="Z194" s="45"/>
      <c r="AA194" s="45"/>
      <c r="AB194" s="45"/>
    </row>
    <row r="195" spans="1:28" s="21" customFormat="1" x14ac:dyDescent="0.35">
      <c r="B195" s="89">
        <v>188</v>
      </c>
      <c r="C195" s="90" t="s">
        <v>1646</v>
      </c>
      <c r="D195" s="101" t="s">
        <v>1647</v>
      </c>
      <c r="E195" s="84" t="s">
        <v>537</v>
      </c>
      <c r="F195" s="58">
        <f t="shared" si="2"/>
        <v>1</v>
      </c>
      <c r="G195" s="51"/>
      <c r="H195" s="45"/>
      <c r="I195" s="45"/>
      <c r="J195" s="45"/>
      <c r="K195" s="46"/>
      <c r="L195" s="45"/>
      <c r="M195" s="45"/>
      <c r="N195" s="46"/>
      <c r="O195" s="46"/>
      <c r="P195" s="46"/>
      <c r="Q195" s="46"/>
      <c r="R195" s="51"/>
      <c r="S195" s="45"/>
      <c r="T195" s="45"/>
      <c r="U195" s="45"/>
      <c r="V195" s="45"/>
      <c r="W195" s="45"/>
      <c r="X195" s="45"/>
      <c r="Y195" s="45"/>
      <c r="Z195" s="45" t="s">
        <v>113</v>
      </c>
      <c r="AA195" s="45"/>
      <c r="AB195" s="45"/>
    </row>
    <row r="196" spans="1:28" s="21" customFormat="1" x14ac:dyDescent="0.35">
      <c r="B196" s="89">
        <v>189</v>
      </c>
      <c r="C196" s="90" t="s">
        <v>1648</v>
      </c>
      <c r="D196" s="101" t="s">
        <v>1649</v>
      </c>
      <c r="E196" s="84" t="s">
        <v>551</v>
      </c>
      <c r="F196" s="58">
        <f t="shared" si="2"/>
        <v>3</v>
      </c>
      <c r="G196" s="51"/>
      <c r="H196" s="45"/>
      <c r="I196" s="45"/>
      <c r="J196" s="45"/>
      <c r="K196" s="46"/>
      <c r="L196" s="45"/>
      <c r="M196" s="45"/>
      <c r="N196" s="46"/>
      <c r="O196" s="46" t="s">
        <v>113</v>
      </c>
      <c r="P196" s="46"/>
      <c r="Q196" s="46"/>
      <c r="R196" s="51"/>
      <c r="S196" s="45" t="s">
        <v>113</v>
      </c>
      <c r="T196" s="45"/>
      <c r="U196" s="45"/>
      <c r="V196" s="45"/>
      <c r="W196" s="45"/>
      <c r="X196" s="45" t="s">
        <v>113</v>
      </c>
      <c r="Y196" s="45"/>
      <c r="Z196" s="45"/>
      <c r="AA196" s="45"/>
      <c r="AB196" s="45"/>
    </row>
    <row r="197" spans="1:28" s="21" customFormat="1" x14ac:dyDescent="0.35">
      <c r="B197" s="89">
        <v>190</v>
      </c>
      <c r="C197" s="90" t="s">
        <v>1650</v>
      </c>
      <c r="D197" s="101" t="s">
        <v>1333</v>
      </c>
      <c r="E197" s="84" t="s">
        <v>569</v>
      </c>
      <c r="F197" s="58">
        <f t="shared" si="2"/>
        <v>2</v>
      </c>
      <c r="G197" s="51"/>
      <c r="H197" s="45"/>
      <c r="I197" s="45"/>
      <c r="J197" s="45"/>
      <c r="K197" s="46"/>
      <c r="L197" s="45"/>
      <c r="M197" s="45"/>
      <c r="N197" s="46"/>
      <c r="O197" s="46" t="s">
        <v>113</v>
      </c>
      <c r="P197" s="46"/>
      <c r="Q197" s="46"/>
      <c r="R197" s="51"/>
      <c r="S197" s="45"/>
      <c r="T197" s="45"/>
      <c r="U197" s="45"/>
      <c r="V197" s="45"/>
      <c r="W197" s="45"/>
      <c r="X197" s="45" t="s">
        <v>113</v>
      </c>
      <c r="Y197" s="45"/>
      <c r="Z197" s="45"/>
      <c r="AA197" s="45"/>
      <c r="AB197" s="45"/>
    </row>
    <row r="198" spans="1:28" s="21" customFormat="1" x14ac:dyDescent="0.35">
      <c r="B198" s="89">
        <v>191</v>
      </c>
      <c r="C198" s="90" t="s">
        <v>1651</v>
      </c>
      <c r="D198" s="101" t="s">
        <v>1326</v>
      </c>
      <c r="E198" s="84" t="s">
        <v>555</v>
      </c>
      <c r="F198" s="58">
        <f t="shared" si="2"/>
        <v>0</v>
      </c>
      <c r="G198" s="51"/>
      <c r="H198" s="45"/>
      <c r="I198" s="45"/>
      <c r="J198" s="45"/>
      <c r="K198" s="46"/>
      <c r="L198" s="45"/>
      <c r="M198" s="45"/>
      <c r="N198" s="46"/>
      <c r="O198" s="46"/>
      <c r="P198" s="46"/>
      <c r="Q198" s="46"/>
      <c r="R198" s="51"/>
      <c r="S198" s="45"/>
      <c r="T198" s="45"/>
      <c r="U198" s="45"/>
      <c r="V198" s="45"/>
      <c r="W198" s="45"/>
      <c r="X198" s="45"/>
      <c r="Y198" s="45"/>
      <c r="Z198" s="45"/>
      <c r="AA198" s="45"/>
      <c r="AB198" s="45"/>
    </row>
    <row r="199" spans="1:28" s="21" customFormat="1" x14ac:dyDescent="0.35">
      <c r="B199" s="89">
        <v>192</v>
      </c>
      <c r="C199" s="90" t="s">
        <v>1652</v>
      </c>
      <c r="D199" s="101" t="s">
        <v>1653</v>
      </c>
      <c r="E199" s="84" t="s">
        <v>569</v>
      </c>
      <c r="F199" s="58">
        <f t="shared" si="2"/>
        <v>0</v>
      </c>
      <c r="G199" s="51"/>
      <c r="H199" s="45"/>
      <c r="I199" s="45"/>
      <c r="J199" s="45"/>
      <c r="K199" s="46"/>
      <c r="L199" s="45"/>
      <c r="M199" s="45"/>
      <c r="N199" s="46"/>
      <c r="O199" s="46"/>
      <c r="P199" s="46"/>
      <c r="Q199" s="46"/>
      <c r="R199" s="51"/>
      <c r="S199" s="45"/>
      <c r="T199" s="45"/>
      <c r="U199" s="45"/>
      <c r="V199" s="45"/>
      <c r="W199" s="45"/>
      <c r="X199" s="45"/>
      <c r="Y199" s="45"/>
      <c r="Z199" s="45"/>
      <c r="AA199" s="45"/>
      <c r="AB199" s="45"/>
    </row>
    <row r="200" spans="1:28" s="21" customFormat="1" x14ac:dyDescent="0.35">
      <c r="B200" s="89">
        <v>193</v>
      </c>
      <c r="C200" s="90" t="s">
        <v>1654</v>
      </c>
      <c r="D200" s="101" t="s">
        <v>581</v>
      </c>
      <c r="E200" s="84" t="s">
        <v>540</v>
      </c>
      <c r="F200" s="58">
        <f t="shared" si="2"/>
        <v>3</v>
      </c>
      <c r="G200" s="51"/>
      <c r="H200" s="45" t="s">
        <v>113</v>
      </c>
      <c r="I200" s="45"/>
      <c r="J200" s="45"/>
      <c r="K200" s="46"/>
      <c r="L200" s="45"/>
      <c r="M200" s="45"/>
      <c r="N200" s="46" t="s">
        <v>113</v>
      </c>
      <c r="O200" s="46"/>
      <c r="P200" s="46"/>
      <c r="Q200" s="46"/>
      <c r="R200" s="51"/>
      <c r="S200" s="45"/>
      <c r="T200" s="45"/>
      <c r="U200" s="45"/>
      <c r="V200" s="45"/>
      <c r="W200" s="45"/>
      <c r="X200" s="45" t="s">
        <v>113</v>
      </c>
      <c r="Y200" s="45"/>
      <c r="Z200" s="45"/>
      <c r="AA200" s="45"/>
      <c r="AB200" s="45"/>
    </row>
    <row r="201" spans="1:28" s="21" customFormat="1" x14ac:dyDescent="0.35">
      <c r="B201" s="89">
        <v>194</v>
      </c>
      <c r="C201" s="90" t="s">
        <v>547</v>
      </c>
      <c r="D201" s="101" t="s">
        <v>548</v>
      </c>
      <c r="E201" s="84" t="s">
        <v>539</v>
      </c>
      <c r="F201" s="58">
        <f t="shared" ref="F201:F264" si="3">COUNTIF(G201:AB201,"v")+COUNTIF(G201:AB201,"m")/2</f>
        <v>5</v>
      </c>
      <c r="G201" s="51"/>
      <c r="H201" s="45"/>
      <c r="I201" s="45"/>
      <c r="J201" s="45" t="s">
        <v>113</v>
      </c>
      <c r="K201" s="46"/>
      <c r="L201" s="45"/>
      <c r="M201" s="45"/>
      <c r="N201" s="46" t="s">
        <v>113</v>
      </c>
      <c r="O201" s="46"/>
      <c r="P201" s="46"/>
      <c r="Q201" s="46"/>
      <c r="R201" s="51" t="s">
        <v>113</v>
      </c>
      <c r="S201" s="45"/>
      <c r="T201" s="45" t="s">
        <v>113</v>
      </c>
      <c r="U201" s="45" t="s">
        <v>113</v>
      </c>
      <c r="V201" s="45"/>
      <c r="W201" s="45"/>
      <c r="X201" s="45"/>
      <c r="Y201" s="45"/>
      <c r="Z201" s="45"/>
      <c r="AA201" s="45"/>
      <c r="AB201" s="45"/>
    </row>
    <row r="202" spans="1:28" s="28" customFormat="1" x14ac:dyDescent="0.35">
      <c r="A202" s="21"/>
      <c r="B202" s="89">
        <v>195</v>
      </c>
      <c r="C202" s="90" t="s">
        <v>1655</v>
      </c>
      <c r="D202" s="101" t="s">
        <v>1656</v>
      </c>
      <c r="E202" s="84" t="s">
        <v>569</v>
      </c>
      <c r="F202" s="58">
        <f t="shared" si="3"/>
        <v>2</v>
      </c>
      <c r="G202" s="51"/>
      <c r="H202" s="45"/>
      <c r="I202" s="45"/>
      <c r="J202" s="45"/>
      <c r="K202" s="46"/>
      <c r="L202" s="45"/>
      <c r="M202" s="45"/>
      <c r="N202" s="46" t="s">
        <v>113</v>
      </c>
      <c r="O202" s="46"/>
      <c r="P202" s="46"/>
      <c r="Q202" s="46"/>
      <c r="R202" s="51"/>
      <c r="S202" s="45"/>
      <c r="T202" s="45"/>
      <c r="U202" s="45"/>
      <c r="V202" s="45"/>
      <c r="W202" s="45"/>
      <c r="X202" s="45" t="s">
        <v>113</v>
      </c>
      <c r="Y202" s="45"/>
      <c r="Z202" s="45"/>
      <c r="AA202" s="45"/>
      <c r="AB202" s="45"/>
    </row>
    <row r="203" spans="1:28" s="21" customFormat="1" x14ac:dyDescent="0.35">
      <c r="B203" s="89">
        <v>196</v>
      </c>
      <c r="C203" s="90" t="s">
        <v>584</v>
      </c>
      <c r="D203" s="101" t="s">
        <v>585</v>
      </c>
      <c r="E203" s="84" t="s">
        <v>555</v>
      </c>
      <c r="F203" s="58">
        <f t="shared" si="3"/>
        <v>12</v>
      </c>
      <c r="G203" s="51"/>
      <c r="H203" s="45" t="s">
        <v>113</v>
      </c>
      <c r="I203" s="45" t="s">
        <v>113</v>
      </c>
      <c r="J203" s="45" t="s">
        <v>113</v>
      </c>
      <c r="K203" s="46"/>
      <c r="L203" s="45"/>
      <c r="M203" s="45"/>
      <c r="N203" s="46" t="s">
        <v>113</v>
      </c>
      <c r="O203" s="46" t="s">
        <v>113</v>
      </c>
      <c r="P203" s="46"/>
      <c r="Q203" s="46"/>
      <c r="R203" s="51" t="s">
        <v>113</v>
      </c>
      <c r="S203" s="45" t="s">
        <v>113</v>
      </c>
      <c r="T203" s="45" t="s">
        <v>113</v>
      </c>
      <c r="U203" s="45" t="s">
        <v>113</v>
      </c>
      <c r="V203" s="45"/>
      <c r="W203" s="45"/>
      <c r="X203" s="45" t="s">
        <v>113</v>
      </c>
      <c r="Y203" s="45" t="s">
        <v>113</v>
      </c>
      <c r="Z203" s="45" t="s">
        <v>113</v>
      </c>
      <c r="AA203" s="45"/>
      <c r="AB203" s="45"/>
    </row>
    <row r="204" spans="1:28" s="28" customFormat="1" x14ac:dyDescent="0.35">
      <c r="A204" s="21"/>
      <c r="B204" s="89">
        <v>197</v>
      </c>
      <c r="C204" s="90" t="s">
        <v>1657</v>
      </c>
      <c r="D204" s="101" t="s">
        <v>1658</v>
      </c>
      <c r="E204" s="84" t="s">
        <v>569</v>
      </c>
      <c r="F204" s="58">
        <f t="shared" si="3"/>
        <v>0</v>
      </c>
      <c r="G204" s="51"/>
      <c r="H204" s="45"/>
      <c r="I204" s="45"/>
      <c r="J204" s="45"/>
      <c r="K204" s="46"/>
      <c r="L204" s="45"/>
      <c r="M204" s="45"/>
      <c r="N204" s="46"/>
      <c r="O204" s="46"/>
      <c r="P204" s="46"/>
      <c r="Q204" s="46"/>
      <c r="R204" s="51"/>
      <c r="S204" s="45"/>
      <c r="T204" s="45"/>
      <c r="U204" s="45"/>
      <c r="V204" s="45"/>
      <c r="W204" s="45"/>
      <c r="X204" s="45"/>
      <c r="Y204" s="45"/>
      <c r="Z204" s="45"/>
      <c r="AA204" s="45"/>
      <c r="AB204" s="45"/>
    </row>
    <row r="205" spans="1:28" s="21" customFormat="1" x14ac:dyDescent="0.35">
      <c r="B205" s="89">
        <v>198</v>
      </c>
      <c r="C205" s="91" t="s">
        <v>1659</v>
      </c>
      <c r="D205" s="102" t="s">
        <v>1660</v>
      </c>
      <c r="E205" s="92" t="s">
        <v>539</v>
      </c>
      <c r="F205" s="58">
        <f t="shared" si="3"/>
        <v>0</v>
      </c>
      <c r="G205" s="51"/>
      <c r="H205" s="45"/>
      <c r="I205" s="45"/>
      <c r="J205" s="45"/>
      <c r="K205" s="46"/>
      <c r="L205" s="45"/>
      <c r="M205" s="45"/>
      <c r="N205" s="46"/>
      <c r="O205" s="46"/>
      <c r="P205" s="46"/>
      <c r="Q205" s="46"/>
      <c r="R205" s="51"/>
      <c r="S205" s="45"/>
      <c r="T205" s="45"/>
      <c r="U205" s="45"/>
      <c r="V205" s="45"/>
      <c r="W205" s="45"/>
      <c r="X205" s="45"/>
      <c r="Y205" s="45"/>
      <c r="Z205" s="45"/>
      <c r="AA205" s="45"/>
      <c r="AB205" s="45"/>
    </row>
    <row r="206" spans="1:28" s="21" customFormat="1" x14ac:dyDescent="0.35">
      <c r="B206" s="89">
        <v>199</v>
      </c>
      <c r="C206" s="91" t="s">
        <v>613</v>
      </c>
      <c r="D206" s="102" t="s">
        <v>614</v>
      </c>
      <c r="E206" s="92" t="s">
        <v>551</v>
      </c>
      <c r="F206" s="58">
        <f t="shared" si="3"/>
        <v>3</v>
      </c>
      <c r="G206" s="51"/>
      <c r="H206" s="45" t="s">
        <v>113</v>
      </c>
      <c r="I206" s="45"/>
      <c r="J206" s="45" t="s">
        <v>113</v>
      </c>
      <c r="K206" s="46"/>
      <c r="L206" s="45"/>
      <c r="M206" s="45"/>
      <c r="N206" s="46"/>
      <c r="O206" s="46"/>
      <c r="P206" s="46"/>
      <c r="Q206" s="46"/>
      <c r="R206" s="51"/>
      <c r="S206" s="45"/>
      <c r="T206" s="45"/>
      <c r="U206" s="45" t="s">
        <v>113</v>
      </c>
      <c r="V206" s="45"/>
      <c r="W206" s="45"/>
      <c r="X206" s="45"/>
      <c r="Y206" s="45"/>
      <c r="Z206" s="45"/>
      <c r="AA206" s="45"/>
      <c r="AB206" s="45"/>
    </row>
    <row r="207" spans="1:28" s="21" customFormat="1" x14ac:dyDescent="0.35">
      <c r="B207" s="89">
        <v>200</v>
      </c>
      <c r="C207" s="91" t="s">
        <v>1661</v>
      </c>
      <c r="D207" s="102" t="s">
        <v>1339</v>
      </c>
      <c r="E207" s="92" t="s">
        <v>569</v>
      </c>
      <c r="F207" s="58">
        <f t="shared" si="3"/>
        <v>2</v>
      </c>
      <c r="G207" s="51"/>
      <c r="H207" s="45"/>
      <c r="I207" s="45"/>
      <c r="J207" s="45"/>
      <c r="K207" s="46"/>
      <c r="L207" s="45"/>
      <c r="M207" s="45"/>
      <c r="N207" s="46"/>
      <c r="O207" s="46" t="s">
        <v>113</v>
      </c>
      <c r="P207" s="46"/>
      <c r="Q207" s="46"/>
      <c r="R207" s="51"/>
      <c r="S207" s="45"/>
      <c r="T207" s="45"/>
      <c r="U207" s="45"/>
      <c r="V207" s="45"/>
      <c r="W207" s="45"/>
      <c r="X207" s="45" t="s">
        <v>113</v>
      </c>
      <c r="Y207" s="45"/>
      <c r="Z207" s="45"/>
      <c r="AA207" s="45"/>
      <c r="AB207" s="45"/>
    </row>
    <row r="208" spans="1:28" s="21" customFormat="1" x14ac:dyDescent="0.35">
      <c r="B208" s="89">
        <v>201</v>
      </c>
      <c r="C208" s="91" t="s">
        <v>552</v>
      </c>
      <c r="D208" s="102" t="s">
        <v>553</v>
      </c>
      <c r="E208" s="92" t="s">
        <v>537</v>
      </c>
      <c r="F208" s="58">
        <f t="shared" si="3"/>
        <v>2</v>
      </c>
      <c r="G208" s="51"/>
      <c r="H208" s="45" t="s">
        <v>113</v>
      </c>
      <c r="I208" s="45"/>
      <c r="J208" s="45"/>
      <c r="K208" s="46"/>
      <c r="L208" s="45"/>
      <c r="M208" s="45"/>
      <c r="N208" s="46"/>
      <c r="O208" s="46"/>
      <c r="P208" s="46"/>
      <c r="Q208" s="46"/>
      <c r="R208" s="51"/>
      <c r="S208" s="45"/>
      <c r="T208" s="45" t="s">
        <v>113</v>
      </c>
      <c r="U208" s="45"/>
      <c r="V208" s="45"/>
      <c r="W208" s="45"/>
      <c r="X208" s="45"/>
      <c r="Y208" s="45"/>
      <c r="Z208" s="45"/>
      <c r="AA208" s="45"/>
      <c r="AB208" s="45"/>
    </row>
    <row r="209" spans="1:29" s="21" customFormat="1" x14ac:dyDescent="0.35">
      <c r="B209" s="89">
        <v>202</v>
      </c>
      <c r="C209" s="91" t="s">
        <v>1662</v>
      </c>
      <c r="D209" s="102" t="s">
        <v>1319</v>
      </c>
      <c r="E209" s="92" t="s">
        <v>540</v>
      </c>
      <c r="F209" s="58">
        <f t="shared" si="3"/>
        <v>0</v>
      </c>
      <c r="G209" s="51"/>
      <c r="H209" s="45"/>
      <c r="I209" s="45"/>
      <c r="J209" s="45"/>
      <c r="K209" s="46"/>
      <c r="L209" s="45"/>
      <c r="M209" s="45"/>
      <c r="N209" s="46"/>
      <c r="O209" s="46"/>
      <c r="P209" s="46"/>
      <c r="Q209" s="46"/>
      <c r="R209" s="51"/>
      <c r="S209" s="45"/>
      <c r="T209" s="45"/>
      <c r="U209" s="45"/>
      <c r="V209" s="45"/>
      <c r="W209" s="45"/>
      <c r="X209" s="45"/>
      <c r="Y209" s="45"/>
      <c r="Z209" s="45"/>
      <c r="AA209" s="45"/>
      <c r="AB209" s="45"/>
    </row>
    <row r="210" spans="1:29" s="21" customFormat="1" x14ac:dyDescent="0.35">
      <c r="B210" s="89">
        <v>203</v>
      </c>
      <c r="C210" s="91" t="s">
        <v>1663</v>
      </c>
      <c r="D210" s="102" t="s">
        <v>1664</v>
      </c>
      <c r="E210" s="92" t="s">
        <v>569</v>
      </c>
      <c r="F210" s="58">
        <f t="shared" si="3"/>
        <v>1</v>
      </c>
      <c r="G210" s="51"/>
      <c r="H210" s="45"/>
      <c r="I210" s="45"/>
      <c r="J210" s="45"/>
      <c r="K210" s="46"/>
      <c r="L210" s="45"/>
      <c r="M210" s="45"/>
      <c r="N210" s="46"/>
      <c r="O210" s="46"/>
      <c r="P210" s="46"/>
      <c r="Q210" s="46"/>
      <c r="R210" s="51"/>
      <c r="S210" s="45"/>
      <c r="T210" s="45"/>
      <c r="U210" s="45"/>
      <c r="V210" s="45"/>
      <c r="W210" s="45"/>
      <c r="X210" s="45" t="s">
        <v>113</v>
      </c>
      <c r="Y210" s="45"/>
      <c r="Z210" s="45"/>
      <c r="AA210" s="45"/>
      <c r="AB210" s="45"/>
    </row>
    <row r="211" spans="1:29" s="21" customFormat="1" x14ac:dyDescent="0.25">
      <c r="B211" s="89">
        <v>204</v>
      </c>
      <c r="C211" s="85" t="s">
        <v>1665</v>
      </c>
      <c r="D211" s="103" t="s">
        <v>1320</v>
      </c>
      <c r="E211" s="87" t="s">
        <v>540</v>
      </c>
      <c r="F211" s="58">
        <f t="shared" si="3"/>
        <v>2</v>
      </c>
      <c r="G211" s="51"/>
      <c r="H211" s="45"/>
      <c r="I211" s="45"/>
      <c r="J211" s="45"/>
      <c r="K211" s="46"/>
      <c r="L211" s="45"/>
      <c r="M211" s="45"/>
      <c r="N211" s="46" t="s">
        <v>113</v>
      </c>
      <c r="O211" s="46" t="s">
        <v>113</v>
      </c>
      <c r="P211" s="46"/>
      <c r="Q211" s="46"/>
      <c r="R211" s="51"/>
      <c r="S211" s="45"/>
      <c r="T211" s="45"/>
      <c r="U211" s="45"/>
      <c r="V211" s="45"/>
      <c r="W211" s="45"/>
      <c r="X211" s="45"/>
      <c r="Y211" s="45"/>
      <c r="Z211" s="45"/>
      <c r="AA211" s="45"/>
      <c r="AB211" s="45"/>
    </row>
    <row r="212" spans="1:29" s="21" customFormat="1" x14ac:dyDescent="0.25">
      <c r="B212" s="89">
        <v>205</v>
      </c>
      <c r="C212" s="85" t="s">
        <v>1666</v>
      </c>
      <c r="D212" s="103" t="s">
        <v>234</v>
      </c>
      <c r="E212" s="87" t="s">
        <v>537</v>
      </c>
      <c r="F212" s="58">
        <f t="shared" si="3"/>
        <v>3</v>
      </c>
      <c r="G212" s="51" t="s">
        <v>113</v>
      </c>
      <c r="H212" s="45"/>
      <c r="I212" s="45"/>
      <c r="J212" s="45"/>
      <c r="K212" s="46"/>
      <c r="L212" s="45"/>
      <c r="M212" s="45"/>
      <c r="N212" s="46"/>
      <c r="O212" s="46" t="s">
        <v>113</v>
      </c>
      <c r="P212" s="46"/>
      <c r="Q212" s="46"/>
      <c r="R212" s="51"/>
      <c r="S212" s="45"/>
      <c r="T212" s="45" t="s">
        <v>113</v>
      </c>
      <c r="U212" s="45"/>
      <c r="V212" s="45"/>
      <c r="W212" s="45"/>
      <c r="X212" s="45"/>
      <c r="Y212" s="45"/>
      <c r="Z212" s="45"/>
      <c r="AA212" s="45"/>
      <c r="AB212" s="45"/>
    </row>
    <row r="213" spans="1:29" s="21" customFormat="1" x14ac:dyDescent="0.25">
      <c r="B213" s="89">
        <v>206</v>
      </c>
      <c r="C213" s="85" t="s">
        <v>1667</v>
      </c>
      <c r="D213" s="103" t="s">
        <v>1668</v>
      </c>
      <c r="E213" s="87" t="s">
        <v>537</v>
      </c>
      <c r="F213" s="58">
        <f t="shared" si="3"/>
        <v>2</v>
      </c>
      <c r="G213" s="51"/>
      <c r="H213" s="45"/>
      <c r="I213" s="45"/>
      <c r="J213" s="45"/>
      <c r="K213" s="46"/>
      <c r="L213" s="45"/>
      <c r="M213" s="45"/>
      <c r="N213" s="46" t="s">
        <v>113</v>
      </c>
      <c r="O213" s="46"/>
      <c r="P213" s="46"/>
      <c r="Q213" s="46"/>
      <c r="R213" s="51"/>
      <c r="S213" s="45"/>
      <c r="T213" s="45" t="s">
        <v>113</v>
      </c>
      <c r="U213" s="45"/>
      <c r="V213" s="45"/>
      <c r="W213" s="45"/>
      <c r="X213" s="45"/>
      <c r="Y213" s="45"/>
      <c r="Z213" s="45"/>
      <c r="AA213" s="45"/>
      <c r="AB213" s="45"/>
    </row>
    <row r="214" spans="1:29" s="21" customFormat="1" x14ac:dyDescent="0.25">
      <c r="B214" s="89">
        <v>207</v>
      </c>
      <c r="C214" s="85" t="s">
        <v>1669</v>
      </c>
      <c r="D214" s="103" t="s">
        <v>1670</v>
      </c>
      <c r="E214" s="87" t="s">
        <v>534</v>
      </c>
      <c r="F214" s="58">
        <f t="shared" si="3"/>
        <v>4</v>
      </c>
      <c r="G214" s="51"/>
      <c r="H214" s="45"/>
      <c r="I214" s="45" t="s">
        <v>113</v>
      </c>
      <c r="J214" s="45"/>
      <c r="K214" s="46"/>
      <c r="L214" s="45"/>
      <c r="M214" s="45"/>
      <c r="N214" s="46"/>
      <c r="O214" s="46"/>
      <c r="P214" s="46"/>
      <c r="Q214" s="46"/>
      <c r="R214" s="51" t="s">
        <v>113</v>
      </c>
      <c r="S214" s="45"/>
      <c r="T214" s="45" t="s">
        <v>113</v>
      </c>
      <c r="U214" s="45"/>
      <c r="V214" s="45"/>
      <c r="W214" s="45"/>
      <c r="X214" s="45" t="s">
        <v>113</v>
      </c>
      <c r="Y214" s="45"/>
      <c r="Z214" s="45"/>
      <c r="AA214" s="45"/>
      <c r="AB214" s="45"/>
    </row>
    <row r="215" spans="1:29" s="21" customFormat="1" x14ac:dyDescent="0.25">
      <c r="B215" s="89">
        <v>208</v>
      </c>
      <c r="C215" s="85" t="s">
        <v>1671</v>
      </c>
      <c r="D215" s="103" t="s">
        <v>1672</v>
      </c>
      <c r="E215" s="87" t="s">
        <v>1507</v>
      </c>
      <c r="F215" s="58">
        <f t="shared" si="3"/>
        <v>1</v>
      </c>
      <c r="G215" s="51"/>
      <c r="H215" s="45"/>
      <c r="I215" s="45"/>
      <c r="J215" s="45"/>
      <c r="K215" s="46"/>
      <c r="L215" s="45"/>
      <c r="M215" s="45"/>
      <c r="N215" s="46"/>
      <c r="O215" s="46" t="s">
        <v>113</v>
      </c>
      <c r="P215" s="46"/>
      <c r="Q215" s="46"/>
      <c r="R215" s="51"/>
      <c r="S215" s="45"/>
      <c r="T215" s="45"/>
      <c r="U215" s="45"/>
      <c r="V215" s="45"/>
      <c r="W215" s="45"/>
      <c r="X215" s="45"/>
      <c r="Y215" s="45"/>
      <c r="Z215" s="45"/>
      <c r="AA215" s="45"/>
      <c r="AB215" s="45"/>
      <c r="AC215" s="49" t="s">
        <v>116</v>
      </c>
    </row>
    <row r="216" spans="1:29" s="21" customFormat="1" x14ac:dyDescent="0.25">
      <c r="B216" s="89">
        <v>209</v>
      </c>
      <c r="C216" s="85" t="s">
        <v>1673</v>
      </c>
      <c r="D216" s="103" t="s">
        <v>1674</v>
      </c>
      <c r="E216" s="87" t="s">
        <v>1476</v>
      </c>
      <c r="F216" s="58">
        <f t="shared" si="3"/>
        <v>0</v>
      </c>
      <c r="G216" s="51"/>
      <c r="H216" s="45"/>
      <c r="I216" s="45"/>
      <c r="J216" s="45"/>
      <c r="K216" s="46"/>
      <c r="L216" s="45"/>
      <c r="M216" s="45"/>
      <c r="N216" s="46"/>
      <c r="O216" s="46"/>
      <c r="P216" s="46"/>
      <c r="Q216" s="46"/>
      <c r="R216" s="51"/>
      <c r="S216" s="45"/>
      <c r="T216" s="45"/>
      <c r="U216" s="45"/>
      <c r="V216" s="45"/>
      <c r="W216" s="45"/>
      <c r="X216" s="45"/>
      <c r="Y216" s="45"/>
      <c r="Z216" s="45"/>
      <c r="AA216" s="45"/>
      <c r="AB216" s="45"/>
    </row>
    <row r="217" spans="1:29" s="21" customFormat="1" x14ac:dyDescent="0.25">
      <c r="B217" s="89">
        <v>210</v>
      </c>
      <c r="C217" s="85" t="s">
        <v>1675</v>
      </c>
      <c r="D217" s="103" t="s">
        <v>1676</v>
      </c>
      <c r="E217" s="87" t="s">
        <v>1507</v>
      </c>
      <c r="F217" s="58">
        <f t="shared" si="3"/>
        <v>0</v>
      </c>
      <c r="G217" s="51"/>
      <c r="H217" s="45"/>
      <c r="I217" s="45"/>
      <c r="J217" s="45"/>
      <c r="K217" s="46"/>
      <c r="L217" s="45"/>
      <c r="M217" s="45"/>
      <c r="N217" s="46"/>
      <c r="O217" s="46"/>
      <c r="P217" s="46"/>
      <c r="Q217" s="46"/>
      <c r="R217" s="51"/>
      <c r="S217" s="45"/>
      <c r="T217" s="45"/>
      <c r="U217" s="45"/>
      <c r="V217" s="45"/>
      <c r="W217" s="45"/>
      <c r="X217" s="45"/>
      <c r="Y217" s="45"/>
      <c r="Z217" s="45"/>
      <c r="AA217" s="45"/>
      <c r="AB217" s="45"/>
    </row>
    <row r="218" spans="1:29" s="21" customFormat="1" x14ac:dyDescent="0.25">
      <c r="B218" s="89">
        <v>211</v>
      </c>
      <c r="C218" s="85" t="s">
        <v>1677</v>
      </c>
      <c r="D218" s="103" t="s">
        <v>1678</v>
      </c>
      <c r="E218" s="87" t="s">
        <v>1476</v>
      </c>
      <c r="F218" s="58">
        <f t="shared" si="3"/>
        <v>0</v>
      </c>
      <c r="G218" s="51"/>
      <c r="H218" s="45"/>
      <c r="I218" s="45"/>
      <c r="J218" s="45"/>
      <c r="K218" s="46"/>
      <c r="L218" s="45"/>
      <c r="M218" s="45"/>
      <c r="N218" s="46"/>
      <c r="O218" s="46"/>
      <c r="P218" s="46"/>
      <c r="Q218" s="46"/>
      <c r="R218" s="51"/>
      <c r="S218" s="45"/>
      <c r="T218" s="45"/>
      <c r="U218" s="45"/>
      <c r="V218" s="45"/>
      <c r="W218" s="45"/>
      <c r="X218" s="45"/>
      <c r="Y218" s="45"/>
      <c r="Z218" s="45"/>
      <c r="AA218" s="45"/>
      <c r="AB218" s="45"/>
    </row>
    <row r="219" spans="1:29" s="21" customFormat="1" x14ac:dyDescent="0.25">
      <c r="B219" s="89">
        <v>212</v>
      </c>
      <c r="C219" s="85" t="s">
        <v>1679</v>
      </c>
      <c r="D219" s="103" t="s">
        <v>1680</v>
      </c>
      <c r="E219" s="87" t="s">
        <v>1476</v>
      </c>
      <c r="F219" s="58">
        <f t="shared" si="3"/>
        <v>0</v>
      </c>
      <c r="G219" s="51"/>
      <c r="H219" s="45"/>
      <c r="I219" s="45"/>
      <c r="J219" s="45"/>
      <c r="K219" s="46"/>
      <c r="L219" s="45"/>
      <c r="M219" s="45"/>
      <c r="N219" s="46"/>
      <c r="O219" s="46"/>
      <c r="P219" s="46"/>
      <c r="Q219" s="46"/>
      <c r="R219" s="51"/>
      <c r="S219" s="45"/>
      <c r="T219" s="45"/>
      <c r="U219" s="45"/>
      <c r="V219" s="45"/>
      <c r="W219" s="45"/>
      <c r="X219" s="45"/>
      <c r="Y219" s="45"/>
      <c r="Z219" s="45"/>
      <c r="AA219" s="45"/>
      <c r="AB219" s="45"/>
    </row>
    <row r="220" spans="1:29" s="21" customFormat="1" x14ac:dyDescent="0.25">
      <c r="B220" s="89">
        <v>213</v>
      </c>
      <c r="C220" s="85" t="s">
        <v>1681</v>
      </c>
      <c r="D220" s="103" t="s">
        <v>1682</v>
      </c>
      <c r="E220" s="87" t="s">
        <v>1476</v>
      </c>
      <c r="F220" s="58">
        <f t="shared" si="3"/>
        <v>0</v>
      </c>
      <c r="G220" s="51"/>
      <c r="H220" s="45"/>
      <c r="I220" s="45"/>
      <c r="J220" s="45"/>
      <c r="K220" s="46"/>
      <c r="L220" s="45"/>
      <c r="M220" s="45"/>
      <c r="N220" s="46"/>
      <c r="O220" s="46"/>
      <c r="P220" s="46"/>
      <c r="Q220" s="46"/>
      <c r="R220" s="51"/>
      <c r="S220" s="45"/>
      <c r="T220" s="45"/>
      <c r="U220" s="45"/>
      <c r="V220" s="45"/>
      <c r="W220" s="45"/>
      <c r="X220" s="45"/>
      <c r="Y220" s="45"/>
      <c r="Z220" s="45"/>
      <c r="AA220" s="45"/>
      <c r="AB220" s="45"/>
    </row>
    <row r="221" spans="1:29" s="21" customFormat="1" x14ac:dyDescent="0.25">
      <c r="B221" s="89">
        <v>214</v>
      </c>
      <c r="C221" s="85" t="s">
        <v>1683</v>
      </c>
      <c r="D221" s="103" t="s">
        <v>1684</v>
      </c>
      <c r="E221" s="87" t="s">
        <v>1388</v>
      </c>
      <c r="F221" s="58">
        <f t="shared" si="3"/>
        <v>4</v>
      </c>
      <c r="G221" s="51"/>
      <c r="H221" s="45" t="s">
        <v>113</v>
      </c>
      <c r="I221" s="45" t="s">
        <v>113</v>
      </c>
      <c r="J221" s="45" t="s">
        <v>113</v>
      </c>
      <c r="K221" s="46"/>
      <c r="L221" s="45"/>
      <c r="M221" s="45"/>
      <c r="N221" s="46"/>
      <c r="O221" s="46"/>
      <c r="P221" s="46"/>
      <c r="Q221" s="46"/>
      <c r="R221" s="51"/>
      <c r="S221" s="45"/>
      <c r="T221" s="45" t="s">
        <v>113</v>
      </c>
      <c r="U221" s="45"/>
      <c r="V221" s="45"/>
      <c r="W221" s="45"/>
      <c r="X221" s="45"/>
      <c r="Y221" s="45"/>
      <c r="Z221" s="45"/>
      <c r="AA221" s="45"/>
      <c r="AB221" s="45"/>
    </row>
    <row r="222" spans="1:29" s="21" customFormat="1" x14ac:dyDescent="0.25">
      <c r="B222" s="89">
        <v>215</v>
      </c>
      <c r="C222" s="85" t="s">
        <v>1685</v>
      </c>
      <c r="D222" s="103" t="s">
        <v>1686</v>
      </c>
      <c r="E222" s="87" t="s">
        <v>1642</v>
      </c>
      <c r="F222" s="58">
        <f t="shared" si="3"/>
        <v>0</v>
      </c>
      <c r="G222" s="51"/>
      <c r="H222" s="45"/>
      <c r="I222" s="45"/>
      <c r="J222" s="45"/>
      <c r="K222" s="46"/>
      <c r="L222" s="45"/>
      <c r="M222" s="45"/>
      <c r="N222" s="46"/>
      <c r="O222" s="46"/>
      <c r="P222" s="46"/>
      <c r="Q222" s="46"/>
      <c r="R222" s="51"/>
      <c r="S222" s="45"/>
      <c r="T222" s="45"/>
      <c r="U222" s="45"/>
      <c r="V222" s="45"/>
      <c r="W222" s="45"/>
      <c r="X222" s="45"/>
      <c r="Y222" s="45"/>
      <c r="Z222" s="45"/>
      <c r="AA222" s="45"/>
      <c r="AB222" s="45"/>
    </row>
    <row r="223" spans="1:29" s="21" customFormat="1" x14ac:dyDescent="0.25">
      <c r="B223" s="89">
        <v>216</v>
      </c>
      <c r="C223" s="85" t="s">
        <v>1687</v>
      </c>
      <c r="D223" s="103" t="s">
        <v>1688</v>
      </c>
      <c r="E223" s="87" t="s">
        <v>1385</v>
      </c>
      <c r="F223" s="58">
        <f t="shared" si="3"/>
        <v>1</v>
      </c>
      <c r="G223" s="51"/>
      <c r="H223" s="45"/>
      <c r="I223" s="45"/>
      <c r="J223" s="45"/>
      <c r="K223" s="46"/>
      <c r="L223" s="45"/>
      <c r="M223" s="45"/>
      <c r="N223" s="46"/>
      <c r="O223" s="46"/>
      <c r="P223" s="46"/>
      <c r="Q223" s="46"/>
      <c r="R223" s="51"/>
      <c r="S223" s="45"/>
      <c r="T223" s="45"/>
      <c r="U223" s="45"/>
      <c r="V223" s="45"/>
      <c r="W223" s="45"/>
      <c r="X223" s="45" t="s">
        <v>113</v>
      </c>
      <c r="Y223" s="45"/>
      <c r="Z223" s="45"/>
      <c r="AA223" s="45"/>
      <c r="AB223" s="45"/>
    </row>
    <row r="224" spans="1:29" s="21" customFormat="1" x14ac:dyDescent="0.25">
      <c r="A224" s="54" t="s">
        <v>1831</v>
      </c>
      <c r="B224" s="96">
        <v>217</v>
      </c>
      <c r="C224" s="79" t="s">
        <v>1693</v>
      </c>
      <c r="D224" s="80" t="s">
        <v>1694</v>
      </c>
      <c r="E224" s="81" t="s">
        <v>1476</v>
      </c>
      <c r="F224" s="58">
        <f t="shared" si="3"/>
        <v>0</v>
      </c>
      <c r="G224" s="97"/>
      <c r="H224" s="33"/>
      <c r="I224" s="33"/>
      <c r="J224" s="33"/>
      <c r="K224" s="32"/>
      <c r="L224" s="33"/>
      <c r="M224" s="33"/>
      <c r="N224" s="32"/>
      <c r="O224" s="32"/>
      <c r="P224" s="32"/>
      <c r="Q224" s="32"/>
      <c r="R224" s="97"/>
      <c r="S224" s="33"/>
      <c r="T224" s="33"/>
      <c r="U224" s="33"/>
      <c r="V224" s="33"/>
      <c r="W224" s="33"/>
      <c r="X224" s="33"/>
      <c r="Y224" s="33"/>
      <c r="Z224" s="33"/>
      <c r="AA224" s="33"/>
      <c r="AB224" s="33"/>
    </row>
    <row r="225" spans="2:28" s="21" customFormat="1" x14ac:dyDescent="0.25">
      <c r="B225" s="96">
        <v>218</v>
      </c>
      <c r="C225" s="79" t="s">
        <v>1695</v>
      </c>
      <c r="D225" s="80" t="s">
        <v>1696</v>
      </c>
      <c r="E225" s="81" t="s">
        <v>1476</v>
      </c>
      <c r="F225" s="58">
        <f t="shared" si="3"/>
        <v>0</v>
      </c>
      <c r="G225" s="97"/>
      <c r="H225" s="33"/>
      <c r="I225" s="33"/>
      <c r="J225" s="33"/>
      <c r="K225" s="32"/>
      <c r="L225" s="33"/>
      <c r="M225" s="33"/>
      <c r="N225" s="32"/>
      <c r="O225" s="32"/>
      <c r="P225" s="32"/>
      <c r="Q225" s="32"/>
      <c r="R225" s="97"/>
      <c r="S225" s="33"/>
      <c r="T225" s="33"/>
      <c r="U225" s="33"/>
      <c r="V225" s="33"/>
      <c r="W225" s="33"/>
      <c r="X225" s="33"/>
      <c r="Y225" s="33"/>
      <c r="Z225" s="33"/>
      <c r="AA225" s="33"/>
      <c r="AB225" s="33"/>
    </row>
    <row r="226" spans="2:28" s="21" customFormat="1" x14ac:dyDescent="0.25">
      <c r="B226" s="96">
        <v>219</v>
      </c>
      <c r="C226" s="79" t="s">
        <v>1697</v>
      </c>
      <c r="D226" s="80" t="s">
        <v>1698</v>
      </c>
      <c r="E226" s="81" t="s">
        <v>1391</v>
      </c>
      <c r="F226" s="58">
        <f t="shared" si="3"/>
        <v>1</v>
      </c>
      <c r="G226" s="97"/>
      <c r="H226" s="33"/>
      <c r="I226" s="33"/>
      <c r="J226" s="33"/>
      <c r="K226" s="32"/>
      <c r="L226" s="33"/>
      <c r="M226" s="33"/>
      <c r="N226" s="32"/>
      <c r="O226" s="32"/>
      <c r="P226" s="32"/>
      <c r="Q226" s="32"/>
      <c r="R226" s="97"/>
      <c r="S226" s="33"/>
      <c r="T226" s="33"/>
      <c r="U226" s="33"/>
      <c r="V226" s="33"/>
      <c r="W226" s="33" t="s">
        <v>113</v>
      </c>
      <c r="X226" s="33"/>
      <c r="Y226" s="33"/>
      <c r="Z226" s="33"/>
      <c r="AA226" s="33"/>
      <c r="AB226" s="33"/>
    </row>
    <row r="227" spans="2:28" s="21" customFormat="1" x14ac:dyDescent="0.25">
      <c r="B227" s="96">
        <v>220</v>
      </c>
      <c r="C227" s="79" t="s">
        <v>1699</v>
      </c>
      <c r="D227" s="80" t="s">
        <v>1700</v>
      </c>
      <c r="E227" s="81" t="s">
        <v>1476</v>
      </c>
      <c r="F227" s="58">
        <f t="shared" si="3"/>
        <v>5</v>
      </c>
      <c r="G227" s="97" t="s">
        <v>113</v>
      </c>
      <c r="H227" s="33"/>
      <c r="I227" s="33" t="s">
        <v>113</v>
      </c>
      <c r="J227" s="33"/>
      <c r="K227" s="32"/>
      <c r="L227" s="33"/>
      <c r="M227" s="33"/>
      <c r="N227" s="32"/>
      <c r="O227" s="32"/>
      <c r="P227" s="32"/>
      <c r="Q227" s="32"/>
      <c r="R227" s="97"/>
      <c r="S227" s="33"/>
      <c r="T227" s="33" t="s">
        <v>113</v>
      </c>
      <c r="U227" s="33"/>
      <c r="V227" s="33"/>
      <c r="W227" s="33" t="s">
        <v>113</v>
      </c>
      <c r="X227" s="33" t="s">
        <v>113</v>
      </c>
      <c r="Y227" s="33"/>
      <c r="Z227" s="33"/>
      <c r="AA227" s="33"/>
      <c r="AB227" s="33"/>
    </row>
    <row r="228" spans="2:28" s="21" customFormat="1" x14ac:dyDescent="0.25">
      <c r="B228" s="96">
        <v>221</v>
      </c>
      <c r="C228" s="79" t="s">
        <v>1701</v>
      </c>
      <c r="D228" s="80" t="s">
        <v>1702</v>
      </c>
      <c r="E228" s="81" t="s">
        <v>1406</v>
      </c>
      <c r="F228" s="58">
        <f t="shared" si="3"/>
        <v>0</v>
      </c>
      <c r="G228" s="97"/>
      <c r="H228" s="33"/>
      <c r="I228" s="33"/>
      <c r="J228" s="33"/>
      <c r="K228" s="32"/>
      <c r="L228" s="33"/>
      <c r="M228" s="33"/>
      <c r="N228" s="32"/>
      <c r="O228" s="32"/>
      <c r="P228" s="32"/>
      <c r="Q228" s="32"/>
      <c r="R228" s="97"/>
      <c r="S228" s="33"/>
      <c r="T228" s="33"/>
      <c r="U228" s="33"/>
      <c r="V228" s="33"/>
      <c r="W228" s="33"/>
      <c r="X228" s="33"/>
      <c r="Y228" s="33"/>
      <c r="Z228" s="33"/>
      <c r="AA228" s="33"/>
      <c r="AB228" s="33"/>
    </row>
    <row r="229" spans="2:28" s="21" customFormat="1" x14ac:dyDescent="0.25">
      <c r="B229" s="96">
        <v>222</v>
      </c>
      <c r="C229" s="79" t="s">
        <v>1703</v>
      </c>
      <c r="D229" s="80" t="s">
        <v>1704</v>
      </c>
      <c r="E229" s="81" t="s">
        <v>1476</v>
      </c>
      <c r="F229" s="58">
        <f t="shared" si="3"/>
        <v>0</v>
      </c>
      <c r="G229" s="97"/>
      <c r="H229" s="33"/>
      <c r="I229" s="33"/>
      <c r="J229" s="33"/>
      <c r="K229" s="32"/>
      <c r="L229" s="33"/>
      <c r="M229" s="33"/>
      <c r="N229" s="32"/>
      <c r="O229" s="32"/>
      <c r="P229" s="32"/>
      <c r="Q229" s="32"/>
      <c r="R229" s="97"/>
      <c r="S229" s="33"/>
      <c r="T229" s="33"/>
      <c r="U229" s="33"/>
      <c r="V229" s="33"/>
      <c r="W229" s="33"/>
      <c r="X229" s="33"/>
      <c r="Y229" s="33"/>
      <c r="Z229" s="33"/>
      <c r="AA229" s="33"/>
      <c r="AB229" s="33"/>
    </row>
    <row r="230" spans="2:28" s="21" customFormat="1" x14ac:dyDescent="0.25">
      <c r="B230" s="96">
        <v>223</v>
      </c>
      <c r="C230" s="79" t="s">
        <v>1705</v>
      </c>
      <c r="D230" s="80" t="s">
        <v>1706</v>
      </c>
      <c r="E230" s="81" t="s">
        <v>1406</v>
      </c>
      <c r="F230" s="58">
        <f t="shared" si="3"/>
        <v>1</v>
      </c>
      <c r="G230" s="97" t="s">
        <v>113</v>
      </c>
      <c r="H230" s="33"/>
      <c r="I230" s="33"/>
      <c r="J230" s="33"/>
      <c r="K230" s="32"/>
      <c r="L230" s="33"/>
      <c r="M230" s="33"/>
      <c r="N230" s="32"/>
      <c r="O230" s="32"/>
      <c r="P230" s="32"/>
      <c r="Q230" s="32"/>
      <c r="R230" s="97"/>
      <c r="S230" s="33"/>
      <c r="T230" s="33"/>
      <c r="U230" s="33"/>
      <c r="V230" s="33"/>
      <c r="W230" s="33"/>
      <c r="X230" s="33"/>
      <c r="Y230" s="33"/>
      <c r="Z230" s="33"/>
      <c r="AA230" s="33"/>
      <c r="AB230" s="33"/>
    </row>
    <row r="231" spans="2:28" s="21" customFormat="1" x14ac:dyDescent="0.25">
      <c r="B231" s="96">
        <v>224</v>
      </c>
      <c r="C231" s="79" t="s">
        <v>1707</v>
      </c>
      <c r="D231" s="80" t="s">
        <v>1708</v>
      </c>
      <c r="E231" s="81" t="s">
        <v>1395</v>
      </c>
      <c r="F231" s="58">
        <f t="shared" si="3"/>
        <v>1</v>
      </c>
      <c r="G231" s="97" t="s">
        <v>113</v>
      </c>
      <c r="H231" s="33"/>
      <c r="I231" s="33"/>
      <c r="J231" s="33"/>
      <c r="K231" s="32"/>
      <c r="L231" s="33"/>
      <c r="M231" s="33"/>
      <c r="N231" s="32"/>
      <c r="O231" s="32"/>
      <c r="P231" s="32"/>
      <c r="Q231" s="32"/>
      <c r="R231" s="97"/>
      <c r="S231" s="33"/>
      <c r="T231" s="33"/>
      <c r="U231" s="33"/>
      <c r="V231" s="33"/>
      <c r="W231" s="33"/>
      <c r="X231" s="33"/>
      <c r="Y231" s="33"/>
      <c r="Z231" s="33"/>
      <c r="AA231" s="33"/>
      <c r="AB231" s="33"/>
    </row>
    <row r="232" spans="2:28" s="21" customFormat="1" x14ac:dyDescent="0.25">
      <c r="B232" s="96">
        <v>225</v>
      </c>
      <c r="C232" s="79" t="s">
        <v>1709</v>
      </c>
      <c r="D232" s="80" t="s">
        <v>47</v>
      </c>
      <c r="E232" s="81" t="s">
        <v>1385</v>
      </c>
      <c r="F232" s="58">
        <f t="shared" si="3"/>
        <v>0</v>
      </c>
      <c r="G232" s="97"/>
      <c r="H232" s="33"/>
      <c r="I232" s="33"/>
      <c r="J232" s="33"/>
      <c r="K232" s="32"/>
      <c r="L232" s="33"/>
      <c r="M232" s="33"/>
      <c r="N232" s="32"/>
      <c r="O232" s="32"/>
      <c r="P232" s="32"/>
      <c r="Q232" s="32"/>
      <c r="R232" s="97"/>
      <c r="S232" s="33"/>
      <c r="T232" s="33"/>
      <c r="U232" s="33"/>
      <c r="V232" s="33"/>
      <c r="W232" s="33"/>
      <c r="X232" s="33"/>
      <c r="Y232" s="33"/>
      <c r="Z232" s="33"/>
      <c r="AA232" s="33"/>
      <c r="AB232" s="33"/>
    </row>
    <row r="233" spans="2:28" s="21" customFormat="1" x14ac:dyDescent="0.25">
      <c r="B233" s="96">
        <v>226</v>
      </c>
      <c r="C233" s="79" t="s">
        <v>1710</v>
      </c>
      <c r="D233" s="80" t="s">
        <v>1711</v>
      </c>
      <c r="E233" s="81" t="s">
        <v>1385</v>
      </c>
      <c r="F233" s="58">
        <f t="shared" si="3"/>
        <v>0</v>
      </c>
      <c r="G233" s="97"/>
      <c r="H233" s="33"/>
      <c r="I233" s="33"/>
      <c r="J233" s="33"/>
      <c r="K233" s="32"/>
      <c r="L233" s="33"/>
      <c r="M233" s="33"/>
      <c r="N233" s="32"/>
      <c r="O233" s="32"/>
      <c r="P233" s="32"/>
      <c r="Q233" s="32"/>
      <c r="R233" s="97"/>
      <c r="S233" s="33"/>
      <c r="T233" s="33"/>
      <c r="U233" s="33"/>
      <c r="V233" s="33"/>
      <c r="W233" s="33"/>
      <c r="X233" s="33"/>
      <c r="Y233" s="33"/>
      <c r="Z233" s="33"/>
      <c r="AA233" s="33"/>
      <c r="AB233" s="33"/>
    </row>
    <row r="234" spans="2:28" s="21" customFormat="1" x14ac:dyDescent="0.25">
      <c r="B234" s="96">
        <v>227</v>
      </c>
      <c r="C234" s="79" t="s">
        <v>1712</v>
      </c>
      <c r="D234" s="80" t="s">
        <v>49</v>
      </c>
      <c r="E234" s="81" t="s">
        <v>1507</v>
      </c>
      <c r="F234" s="58">
        <f t="shared" si="3"/>
        <v>0</v>
      </c>
      <c r="G234" s="97"/>
      <c r="H234" s="33"/>
      <c r="I234" s="33"/>
      <c r="J234" s="33"/>
      <c r="K234" s="32"/>
      <c r="L234" s="33"/>
      <c r="M234" s="33"/>
      <c r="N234" s="32"/>
      <c r="O234" s="32"/>
      <c r="P234" s="32"/>
      <c r="Q234" s="32"/>
      <c r="R234" s="97"/>
      <c r="S234" s="33"/>
      <c r="T234" s="33"/>
      <c r="U234" s="33"/>
      <c r="V234" s="33"/>
      <c r="W234" s="33"/>
      <c r="X234" s="33"/>
      <c r="Y234" s="33"/>
      <c r="Z234" s="33"/>
      <c r="AA234" s="33"/>
      <c r="AB234" s="33"/>
    </row>
    <row r="235" spans="2:28" s="21" customFormat="1" x14ac:dyDescent="0.25">
      <c r="B235" s="96">
        <v>228</v>
      </c>
      <c r="C235" s="79" t="s">
        <v>1713</v>
      </c>
      <c r="D235" s="80" t="s">
        <v>1714</v>
      </c>
      <c r="E235" s="81" t="s">
        <v>1385</v>
      </c>
      <c r="F235" s="58">
        <f t="shared" si="3"/>
        <v>0</v>
      </c>
      <c r="G235" s="97"/>
      <c r="H235" s="33"/>
      <c r="I235" s="33"/>
      <c r="J235" s="33"/>
      <c r="K235" s="32"/>
      <c r="L235" s="33"/>
      <c r="M235" s="33"/>
      <c r="N235" s="32"/>
      <c r="O235" s="32"/>
      <c r="P235" s="32"/>
      <c r="Q235" s="32"/>
      <c r="R235" s="97"/>
      <c r="S235" s="33"/>
      <c r="T235" s="33"/>
      <c r="U235" s="33"/>
      <c r="V235" s="33"/>
      <c r="W235" s="33"/>
      <c r="X235" s="33"/>
      <c r="Y235" s="33"/>
      <c r="Z235" s="33"/>
      <c r="AA235" s="33"/>
      <c r="AB235" s="33"/>
    </row>
    <row r="236" spans="2:28" s="21" customFormat="1" x14ac:dyDescent="0.25">
      <c r="B236" s="96">
        <v>229</v>
      </c>
      <c r="C236" s="79" t="s">
        <v>1715</v>
      </c>
      <c r="D236" s="80" t="s">
        <v>1716</v>
      </c>
      <c r="E236" s="81" t="s">
        <v>1388</v>
      </c>
      <c r="F236" s="58">
        <f t="shared" si="3"/>
        <v>0</v>
      </c>
      <c r="G236" s="97"/>
      <c r="H236" s="33"/>
      <c r="I236" s="33"/>
      <c r="J236" s="33"/>
      <c r="K236" s="32"/>
      <c r="L236" s="33"/>
      <c r="M236" s="33"/>
      <c r="N236" s="32"/>
      <c r="O236" s="32"/>
      <c r="P236" s="32"/>
      <c r="Q236" s="32"/>
      <c r="R236" s="97"/>
      <c r="S236" s="33"/>
      <c r="T236" s="33"/>
      <c r="U236" s="33"/>
      <c r="V236" s="33"/>
      <c r="W236" s="33"/>
      <c r="X236" s="33"/>
      <c r="Y236" s="33"/>
      <c r="Z236" s="33"/>
      <c r="AA236" s="33"/>
      <c r="AB236" s="33"/>
    </row>
    <row r="237" spans="2:28" s="21" customFormat="1" x14ac:dyDescent="0.25">
      <c r="B237" s="96">
        <v>230</v>
      </c>
      <c r="C237" s="79" t="s">
        <v>1717</v>
      </c>
      <c r="D237" s="80" t="s">
        <v>1718</v>
      </c>
      <c r="E237" s="81" t="s">
        <v>1476</v>
      </c>
      <c r="F237" s="58">
        <f t="shared" si="3"/>
        <v>0</v>
      </c>
      <c r="G237" s="97"/>
      <c r="H237" s="33"/>
      <c r="I237" s="33"/>
      <c r="J237" s="33"/>
      <c r="K237" s="32"/>
      <c r="L237" s="33"/>
      <c r="M237" s="33"/>
      <c r="N237" s="32"/>
      <c r="O237" s="32"/>
      <c r="P237" s="32"/>
      <c r="Q237" s="32"/>
      <c r="R237" s="97"/>
      <c r="S237" s="33"/>
      <c r="T237" s="33"/>
      <c r="U237" s="33"/>
      <c r="V237" s="33"/>
      <c r="W237" s="33"/>
      <c r="X237" s="33"/>
      <c r="Y237" s="33"/>
      <c r="Z237" s="33"/>
      <c r="AA237" s="33"/>
      <c r="AB237" s="33"/>
    </row>
    <row r="238" spans="2:28" s="21" customFormat="1" x14ac:dyDescent="0.25">
      <c r="B238" s="96">
        <v>231</v>
      </c>
      <c r="C238" s="79" t="s">
        <v>1719</v>
      </c>
      <c r="D238" s="80" t="s">
        <v>1720</v>
      </c>
      <c r="E238" s="81" t="s">
        <v>1507</v>
      </c>
      <c r="F238" s="58">
        <f t="shared" si="3"/>
        <v>1</v>
      </c>
      <c r="G238" s="97"/>
      <c r="H238" s="33"/>
      <c r="I238" s="33"/>
      <c r="J238" s="33" t="s">
        <v>113</v>
      </c>
      <c r="K238" s="32"/>
      <c r="L238" s="33"/>
      <c r="M238" s="33"/>
      <c r="N238" s="32"/>
      <c r="O238" s="32"/>
      <c r="P238" s="32"/>
      <c r="Q238" s="32"/>
      <c r="R238" s="97"/>
      <c r="S238" s="33"/>
      <c r="T238" s="33"/>
      <c r="U238" s="33"/>
      <c r="V238" s="33"/>
      <c r="W238" s="33"/>
      <c r="X238" s="33"/>
      <c r="Y238" s="33"/>
      <c r="Z238" s="33"/>
      <c r="AA238" s="33"/>
      <c r="AB238" s="33"/>
    </row>
    <row r="239" spans="2:28" s="21" customFormat="1" x14ac:dyDescent="0.25">
      <c r="B239" s="96">
        <v>232</v>
      </c>
      <c r="C239" s="79" t="s">
        <v>1721</v>
      </c>
      <c r="D239" s="80" t="s">
        <v>1421</v>
      </c>
      <c r="E239" s="81" t="s">
        <v>1507</v>
      </c>
      <c r="F239" s="58">
        <f t="shared" si="3"/>
        <v>0</v>
      </c>
      <c r="G239" s="97"/>
      <c r="H239" s="33"/>
      <c r="I239" s="33"/>
      <c r="J239" s="33"/>
      <c r="K239" s="32"/>
      <c r="L239" s="33"/>
      <c r="M239" s="33"/>
      <c r="N239" s="32"/>
      <c r="O239" s="32"/>
      <c r="P239" s="32"/>
      <c r="Q239" s="32"/>
      <c r="R239" s="97"/>
      <c r="S239" s="33"/>
      <c r="T239" s="33"/>
      <c r="U239" s="33"/>
      <c r="V239" s="33"/>
      <c r="W239" s="33"/>
      <c r="X239" s="33"/>
      <c r="Y239" s="33"/>
      <c r="Z239" s="33"/>
      <c r="AA239" s="33"/>
      <c r="AB239" s="33"/>
    </row>
    <row r="240" spans="2:28" s="21" customFormat="1" x14ac:dyDescent="0.25">
      <c r="B240" s="96">
        <v>233</v>
      </c>
      <c r="C240" s="79" t="s">
        <v>1722</v>
      </c>
      <c r="D240" s="80" t="s">
        <v>1723</v>
      </c>
      <c r="E240" s="81" t="s">
        <v>1388</v>
      </c>
      <c r="F240" s="58">
        <f t="shared" si="3"/>
        <v>1</v>
      </c>
      <c r="G240" s="97"/>
      <c r="H240" s="33"/>
      <c r="I240" s="33"/>
      <c r="J240" s="33"/>
      <c r="K240" s="32"/>
      <c r="L240" s="33"/>
      <c r="M240" s="33"/>
      <c r="N240" s="32"/>
      <c r="O240" s="32"/>
      <c r="P240" s="32"/>
      <c r="Q240" s="32"/>
      <c r="R240" s="97"/>
      <c r="S240" s="33"/>
      <c r="T240" s="33" t="s">
        <v>113</v>
      </c>
      <c r="U240" s="33"/>
      <c r="V240" s="33"/>
      <c r="W240" s="33"/>
      <c r="X240" s="33"/>
      <c r="Y240" s="33"/>
      <c r="Z240" s="33"/>
      <c r="AA240" s="33"/>
      <c r="AB240" s="33"/>
    </row>
    <row r="241" spans="2:29" s="21" customFormat="1" x14ac:dyDescent="0.25">
      <c r="B241" s="96">
        <v>234</v>
      </c>
      <c r="C241" s="79" t="s">
        <v>1724</v>
      </c>
      <c r="D241" s="80" t="s">
        <v>1725</v>
      </c>
      <c r="E241" s="81" t="s">
        <v>1395</v>
      </c>
      <c r="F241" s="58">
        <f t="shared" si="3"/>
        <v>1</v>
      </c>
      <c r="G241" s="97"/>
      <c r="H241" s="33"/>
      <c r="I241" s="33" t="s">
        <v>113</v>
      </c>
      <c r="J241" s="33"/>
      <c r="K241" s="32"/>
      <c r="L241" s="33"/>
      <c r="M241" s="33"/>
      <c r="N241" s="32"/>
      <c r="O241" s="32"/>
      <c r="P241" s="32"/>
      <c r="Q241" s="32"/>
      <c r="R241" s="97"/>
      <c r="S241" s="33"/>
      <c r="T241" s="33"/>
      <c r="U241" s="33"/>
      <c r="V241" s="33"/>
      <c r="W241" s="33"/>
      <c r="X241" s="33"/>
      <c r="Y241" s="33"/>
      <c r="Z241" s="33"/>
      <c r="AA241" s="33"/>
      <c r="AB241" s="33"/>
    </row>
    <row r="242" spans="2:29" s="21" customFormat="1" x14ac:dyDescent="0.25">
      <c r="B242" s="96">
        <v>235</v>
      </c>
      <c r="C242" s="79" t="s">
        <v>1726</v>
      </c>
      <c r="D242" s="80" t="s">
        <v>1727</v>
      </c>
      <c r="E242" s="81" t="s">
        <v>1507</v>
      </c>
      <c r="F242" s="58">
        <f t="shared" si="3"/>
        <v>0</v>
      </c>
      <c r="G242" s="97"/>
      <c r="H242" s="33"/>
      <c r="I242" s="33"/>
      <c r="J242" s="33"/>
      <c r="K242" s="32"/>
      <c r="L242" s="33"/>
      <c r="M242" s="33"/>
      <c r="N242" s="32"/>
      <c r="O242" s="32"/>
      <c r="P242" s="32"/>
      <c r="Q242" s="32"/>
      <c r="R242" s="97"/>
      <c r="S242" s="33"/>
      <c r="T242" s="33"/>
      <c r="U242" s="33"/>
      <c r="V242" s="33"/>
      <c r="W242" s="33"/>
      <c r="X242" s="33"/>
      <c r="Y242" s="33"/>
      <c r="Z242" s="33"/>
      <c r="AA242" s="33"/>
      <c r="AB242" s="33"/>
    </row>
    <row r="243" spans="2:29" s="21" customFormat="1" x14ac:dyDescent="0.25">
      <c r="B243" s="96">
        <v>236</v>
      </c>
      <c r="C243" s="79" t="s">
        <v>1728</v>
      </c>
      <c r="D243" s="80" t="s">
        <v>1729</v>
      </c>
      <c r="E243" s="81" t="s">
        <v>1507</v>
      </c>
      <c r="F243" s="58">
        <f t="shared" si="3"/>
        <v>0</v>
      </c>
      <c r="G243" s="97"/>
      <c r="H243" s="33"/>
      <c r="I243" s="33"/>
      <c r="J243" s="33"/>
      <c r="K243" s="32"/>
      <c r="L243" s="33"/>
      <c r="M243" s="33"/>
      <c r="N243" s="32"/>
      <c r="O243" s="32"/>
      <c r="P243" s="32"/>
      <c r="Q243" s="32"/>
      <c r="R243" s="97"/>
      <c r="S243" s="33"/>
      <c r="T243" s="33"/>
      <c r="U243" s="33"/>
      <c r="V243" s="33"/>
      <c r="W243" s="33"/>
      <c r="X243" s="33"/>
      <c r="Y243" s="33"/>
      <c r="Z243" s="33"/>
      <c r="AA243" s="33"/>
      <c r="AB243" s="33"/>
    </row>
    <row r="244" spans="2:29" s="21" customFormat="1" x14ac:dyDescent="0.25">
      <c r="B244" s="96">
        <v>237</v>
      </c>
      <c r="C244" s="79" t="s">
        <v>1730</v>
      </c>
      <c r="D244" s="80" t="s">
        <v>1731</v>
      </c>
      <c r="E244" s="81" t="s">
        <v>1391</v>
      </c>
      <c r="F244" s="58">
        <f t="shared" si="3"/>
        <v>0</v>
      </c>
      <c r="G244" s="97"/>
      <c r="H244" s="33"/>
      <c r="I244" s="33"/>
      <c r="J244" s="33"/>
      <c r="K244" s="32"/>
      <c r="L244" s="33"/>
      <c r="M244" s="33"/>
      <c r="N244" s="32"/>
      <c r="O244" s="32"/>
      <c r="P244" s="32"/>
      <c r="Q244" s="32"/>
      <c r="R244" s="97"/>
      <c r="S244" s="33"/>
      <c r="T244" s="33"/>
      <c r="U244" s="33"/>
      <c r="V244" s="33"/>
      <c r="W244" s="33"/>
      <c r="X244" s="33"/>
      <c r="Y244" s="33"/>
      <c r="Z244" s="33"/>
      <c r="AA244" s="33"/>
      <c r="AB244" s="33"/>
    </row>
    <row r="245" spans="2:29" s="21" customFormat="1" x14ac:dyDescent="0.25">
      <c r="B245" s="96">
        <v>238</v>
      </c>
      <c r="C245" s="79" t="s">
        <v>1732</v>
      </c>
      <c r="D245" s="80" t="s">
        <v>1733</v>
      </c>
      <c r="E245" s="81" t="s">
        <v>1388</v>
      </c>
      <c r="F245" s="58">
        <f t="shared" si="3"/>
        <v>1</v>
      </c>
      <c r="G245" s="97"/>
      <c r="H245" s="33"/>
      <c r="I245" s="33"/>
      <c r="J245" s="33"/>
      <c r="K245" s="32"/>
      <c r="L245" s="33"/>
      <c r="M245" s="33"/>
      <c r="N245" s="32"/>
      <c r="O245" s="32"/>
      <c r="P245" s="32"/>
      <c r="Q245" s="32"/>
      <c r="R245" s="97"/>
      <c r="S245" s="33"/>
      <c r="T245" s="33"/>
      <c r="U245" s="33"/>
      <c r="V245" s="33"/>
      <c r="W245" s="33"/>
      <c r="X245" s="33" t="s">
        <v>113</v>
      </c>
      <c r="Y245" s="33"/>
      <c r="Z245" s="33"/>
      <c r="AA245" s="33"/>
      <c r="AB245" s="33"/>
    </row>
    <row r="246" spans="2:29" s="21" customFormat="1" x14ac:dyDescent="0.25">
      <c r="B246" s="96">
        <v>239</v>
      </c>
      <c r="C246" s="79" t="s">
        <v>1734</v>
      </c>
      <c r="D246" s="80" t="s">
        <v>1735</v>
      </c>
      <c r="E246" s="81" t="s">
        <v>1476</v>
      </c>
      <c r="F246" s="58">
        <f t="shared" si="3"/>
        <v>0</v>
      </c>
      <c r="G246" s="97"/>
      <c r="H246" s="33"/>
      <c r="I246" s="33"/>
      <c r="J246" s="33"/>
      <c r="K246" s="32"/>
      <c r="L246" s="33"/>
      <c r="M246" s="33"/>
      <c r="N246" s="32"/>
      <c r="O246" s="32"/>
      <c r="P246" s="32"/>
      <c r="Q246" s="32"/>
      <c r="R246" s="97"/>
      <c r="S246" s="33"/>
      <c r="T246" s="33"/>
      <c r="U246" s="33"/>
      <c r="V246" s="33"/>
      <c r="W246" s="33"/>
      <c r="X246" s="33"/>
      <c r="Y246" s="33"/>
      <c r="Z246" s="33"/>
      <c r="AA246" s="33"/>
      <c r="AB246" s="33"/>
    </row>
    <row r="247" spans="2:29" s="21" customFormat="1" x14ac:dyDescent="0.25">
      <c r="B247" s="96">
        <v>240</v>
      </c>
      <c r="C247" s="79" t="s">
        <v>1736</v>
      </c>
      <c r="D247" s="80" t="s">
        <v>1737</v>
      </c>
      <c r="E247" s="81" t="s">
        <v>1385</v>
      </c>
      <c r="F247" s="58">
        <f t="shared" si="3"/>
        <v>1</v>
      </c>
      <c r="G247" s="97"/>
      <c r="H247" s="33"/>
      <c r="I247" s="33"/>
      <c r="J247" s="33" t="s">
        <v>113</v>
      </c>
      <c r="K247" s="32"/>
      <c r="L247" s="33"/>
      <c r="M247" s="33"/>
      <c r="N247" s="32"/>
      <c r="O247" s="32"/>
      <c r="P247" s="32"/>
      <c r="Q247" s="32"/>
      <c r="R247" s="97"/>
      <c r="S247" s="33"/>
      <c r="T247" s="33"/>
      <c r="U247" s="33"/>
      <c r="V247" s="33"/>
      <c r="W247" s="33"/>
      <c r="X247" s="33"/>
      <c r="Y247" s="33"/>
      <c r="Z247" s="33"/>
      <c r="AA247" s="33"/>
      <c r="AB247" s="33"/>
    </row>
    <row r="248" spans="2:29" s="21" customFormat="1" x14ac:dyDescent="0.25">
      <c r="B248" s="96">
        <v>241</v>
      </c>
      <c r="C248" s="79" t="s">
        <v>1738</v>
      </c>
      <c r="D248" s="80" t="s">
        <v>1739</v>
      </c>
      <c r="E248" s="81" t="s">
        <v>1395</v>
      </c>
      <c r="F248" s="58">
        <f t="shared" si="3"/>
        <v>0</v>
      </c>
      <c r="G248" s="100"/>
      <c r="H248" s="98"/>
      <c r="I248" s="98"/>
      <c r="J248" s="98"/>
      <c r="K248" s="99"/>
      <c r="L248" s="98"/>
      <c r="M248" s="98"/>
      <c r="N248" s="99"/>
      <c r="O248" s="99"/>
      <c r="P248" s="99"/>
      <c r="Q248" s="99"/>
      <c r="R248" s="100"/>
      <c r="S248" s="98"/>
      <c r="T248" s="98"/>
      <c r="U248" s="98"/>
      <c r="V248" s="98"/>
      <c r="W248" s="98"/>
      <c r="X248" s="98"/>
      <c r="Y248" s="98"/>
      <c r="Z248" s="98"/>
      <c r="AA248" s="98"/>
      <c r="AB248" s="98"/>
      <c r="AC248" s="49" t="s">
        <v>117</v>
      </c>
    </row>
    <row r="249" spans="2:29" s="21" customFormat="1" x14ac:dyDescent="0.25">
      <c r="B249" s="96">
        <v>242</v>
      </c>
      <c r="C249" s="79" t="s">
        <v>1740</v>
      </c>
      <c r="D249" s="80" t="s">
        <v>1741</v>
      </c>
      <c r="E249" s="81" t="s">
        <v>1395</v>
      </c>
      <c r="F249" s="58">
        <f t="shared" si="3"/>
        <v>1</v>
      </c>
      <c r="G249" s="97"/>
      <c r="H249" s="33"/>
      <c r="I249" s="33"/>
      <c r="J249" s="33"/>
      <c r="K249" s="32"/>
      <c r="L249" s="33"/>
      <c r="M249" s="33"/>
      <c r="N249" s="32"/>
      <c r="O249" s="32"/>
      <c r="P249" s="32"/>
      <c r="Q249" s="32"/>
      <c r="R249" s="97"/>
      <c r="S249" s="33"/>
      <c r="T249" s="33"/>
      <c r="U249" s="33"/>
      <c r="V249" s="33"/>
      <c r="W249" s="33"/>
      <c r="X249" s="33" t="s">
        <v>113</v>
      </c>
      <c r="Y249" s="33"/>
      <c r="Z249" s="33"/>
      <c r="AA249" s="33"/>
      <c r="AB249" s="33"/>
    </row>
    <row r="250" spans="2:29" s="21" customFormat="1" x14ac:dyDescent="0.25">
      <c r="B250" s="96">
        <v>243</v>
      </c>
      <c r="C250" s="79" t="s">
        <v>1742</v>
      </c>
      <c r="D250" s="80" t="s">
        <v>1743</v>
      </c>
      <c r="E250" s="81" t="s">
        <v>1391</v>
      </c>
      <c r="F250" s="58">
        <f t="shared" si="3"/>
        <v>1</v>
      </c>
      <c r="G250" s="97"/>
      <c r="H250" s="33"/>
      <c r="I250" s="33"/>
      <c r="J250" s="33"/>
      <c r="K250" s="32"/>
      <c r="L250" s="33"/>
      <c r="M250" s="33"/>
      <c r="N250" s="32"/>
      <c r="O250" s="32"/>
      <c r="P250" s="32"/>
      <c r="Q250" s="32"/>
      <c r="R250" s="97"/>
      <c r="S250" s="33"/>
      <c r="T250" s="33"/>
      <c r="U250" s="33"/>
      <c r="V250" s="33"/>
      <c r="W250" s="33"/>
      <c r="X250" s="33" t="s">
        <v>113</v>
      </c>
      <c r="Y250" s="33"/>
      <c r="Z250" s="33"/>
      <c r="AA250" s="33"/>
      <c r="AB250" s="33"/>
    </row>
    <row r="251" spans="2:29" s="21" customFormat="1" x14ac:dyDescent="0.25">
      <c r="B251" s="96">
        <v>244</v>
      </c>
      <c r="C251" s="79" t="s">
        <v>1744</v>
      </c>
      <c r="D251" s="80" t="s">
        <v>1745</v>
      </c>
      <c r="E251" s="81" t="s">
        <v>1391</v>
      </c>
      <c r="F251" s="58">
        <f t="shared" si="3"/>
        <v>4</v>
      </c>
      <c r="G251" s="97" t="s">
        <v>113</v>
      </c>
      <c r="H251" s="33"/>
      <c r="I251" s="33"/>
      <c r="J251" s="33"/>
      <c r="K251" s="32"/>
      <c r="L251" s="33"/>
      <c r="M251" s="33"/>
      <c r="N251" s="32"/>
      <c r="O251" s="32"/>
      <c r="P251" s="32"/>
      <c r="Q251" s="32"/>
      <c r="R251" s="97"/>
      <c r="S251" s="33"/>
      <c r="T251" s="33" t="s">
        <v>113</v>
      </c>
      <c r="U251" s="33"/>
      <c r="V251" s="33"/>
      <c r="W251" s="33" t="s">
        <v>113</v>
      </c>
      <c r="X251" s="33" t="s">
        <v>113</v>
      </c>
      <c r="Y251" s="33"/>
      <c r="Z251" s="33"/>
      <c r="AA251" s="33"/>
      <c r="AB251" s="33"/>
    </row>
    <row r="252" spans="2:29" s="21" customFormat="1" x14ac:dyDescent="0.25">
      <c r="B252" s="96">
        <v>245</v>
      </c>
      <c r="C252" s="79" t="s">
        <v>1746</v>
      </c>
      <c r="D252" s="80" t="s">
        <v>1747</v>
      </c>
      <c r="E252" s="81" t="s">
        <v>1395</v>
      </c>
      <c r="F252" s="58">
        <f t="shared" si="3"/>
        <v>1</v>
      </c>
      <c r="G252" s="97"/>
      <c r="H252" s="33"/>
      <c r="I252" s="33"/>
      <c r="J252" s="33" t="s">
        <v>113</v>
      </c>
      <c r="K252" s="32"/>
      <c r="L252" s="33"/>
      <c r="M252" s="33"/>
      <c r="N252" s="32"/>
      <c r="O252" s="32"/>
      <c r="P252" s="32"/>
      <c r="Q252" s="32"/>
      <c r="R252" s="97"/>
      <c r="S252" s="33"/>
      <c r="T252" s="33"/>
      <c r="U252" s="33"/>
      <c r="V252" s="33"/>
      <c r="W252" s="33"/>
      <c r="X252" s="33"/>
      <c r="Y252" s="33"/>
      <c r="Z252" s="33"/>
      <c r="AA252" s="33"/>
      <c r="AB252" s="33"/>
    </row>
    <row r="253" spans="2:29" s="21" customFormat="1" x14ac:dyDescent="0.25">
      <c r="B253" s="96">
        <v>246</v>
      </c>
      <c r="C253" s="79" t="s">
        <v>1748</v>
      </c>
      <c r="D253" s="80" t="s">
        <v>1749</v>
      </c>
      <c r="E253" s="81" t="s">
        <v>1391</v>
      </c>
      <c r="F253" s="58">
        <f t="shared" si="3"/>
        <v>1</v>
      </c>
      <c r="G253" s="97" t="s">
        <v>113</v>
      </c>
      <c r="H253" s="33"/>
      <c r="I253" s="33"/>
      <c r="J253" s="33"/>
      <c r="K253" s="32"/>
      <c r="L253" s="33"/>
      <c r="M253" s="33"/>
      <c r="N253" s="32"/>
      <c r="O253" s="32"/>
      <c r="P253" s="32"/>
      <c r="Q253" s="32"/>
      <c r="R253" s="97"/>
      <c r="S253" s="33"/>
      <c r="T253" s="33"/>
      <c r="U253" s="33"/>
      <c r="V253" s="33"/>
      <c r="W253" s="33"/>
      <c r="X253" s="33"/>
      <c r="Y253" s="33"/>
      <c r="Z253" s="33"/>
      <c r="AA253" s="33"/>
      <c r="AB253" s="33"/>
    </row>
    <row r="254" spans="2:29" s="21" customFormat="1" x14ac:dyDescent="0.25">
      <c r="B254" s="96">
        <v>247</v>
      </c>
      <c r="C254" s="79" t="s">
        <v>1750</v>
      </c>
      <c r="D254" s="80" t="s">
        <v>1751</v>
      </c>
      <c r="E254" s="81" t="s">
        <v>1409</v>
      </c>
      <c r="F254" s="58">
        <f t="shared" si="3"/>
        <v>1</v>
      </c>
      <c r="G254" s="97"/>
      <c r="H254" s="33"/>
      <c r="I254" s="33"/>
      <c r="J254" s="33"/>
      <c r="K254" s="32"/>
      <c r="L254" s="33"/>
      <c r="M254" s="33"/>
      <c r="N254" s="32"/>
      <c r="O254" s="32"/>
      <c r="P254" s="32"/>
      <c r="Q254" s="32"/>
      <c r="R254" s="97"/>
      <c r="S254" s="33"/>
      <c r="T254" s="33" t="s">
        <v>113</v>
      </c>
      <c r="U254" s="33"/>
      <c r="V254" s="33"/>
      <c r="W254" s="33"/>
      <c r="X254" s="33"/>
      <c r="Y254" s="33"/>
      <c r="Z254" s="33"/>
      <c r="AA254" s="33"/>
      <c r="AB254" s="33"/>
    </row>
    <row r="255" spans="2:29" s="21" customFormat="1" x14ac:dyDescent="0.25">
      <c r="B255" s="96">
        <v>248</v>
      </c>
      <c r="C255" s="79" t="s">
        <v>1752</v>
      </c>
      <c r="D255" s="80" t="s">
        <v>1753</v>
      </c>
      <c r="E255" s="81" t="s">
        <v>1409</v>
      </c>
      <c r="F255" s="58">
        <f t="shared" si="3"/>
        <v>2</v>
      </c>
      <c r="G255" s="97"/>
      <c r="H255" s="33"/>
      <c r="I255" s="33"/>
      <c r="J255" s="33"/>
      <c r="K255" s="32"/>
      <c r="L255" s="33"/>
      <c r="M255" s="33"/>
      <c r="N255" s="32"/>
      <c r="O255" s="32"/>
      <c r="P255" s="32"/>
      <c r="Q255" s="32"/>
      <c r="R255" s="97"/>
      <c r="S255" s="33"/>
      <c r="T255" s="33" t="s">
        <v>113</v>
      </c>
      <c r="U255" s="33"/>
      <c r="V255" s="33"/>
      <c r="W255" s="33"/>
      <c r="X255" s="33" t="s">
        <v>113</v>
      </c>
      <c r="Y255" s="33"/>
      <c r="Z255" s="33"/>
      <c r="AA255" s="33"/>
      <c r="AB255" s="33"/>
    </row>
    <row r="256" spans="2:29" s="21" customFormat="1" x14ac:dyDescent="0.25">
      <c r="B256" s="96">
        <v>249</v>
      </c>
      <c r="C256" s="79" t="s">
        <v>1754</v>
      </c>
      <c r="D256" s="80" t="s">
        <v>1755</v>
      </c>
      <c r="E256" s="81" t="s">
        <v>1642</v>
      </c>
      <c r="F256" s="58">
        <f t="shared" si="3"/>
        <v>1</v>
      </c>
      <c r="G256" s="97"/>
      <c r="H256" s="33"/>
      <c r="I256" s="33"/>
      <c r="J256" s="33"/>
      <c r="K256" s="32"/>
      <c r="L256" s="33"/>
      <c r="M256" s="33"/>
      <c r="N256" s="32"/>
      <c r="O256" s="32"/>
      <c r="P256" s="32"/>
      <c r="Q256" s="32"/>
      <c r="R256" s="97"/>
      <c r="S256" s="33"/>
      <c r="T256" s="33"/>
      <c r="U256" s="33"/>
      <c r="V256" s="33"/>
      <c r="W256" s="33"/>
      <c r="X256" s="33" t="s">
        <v>113</v>
      </c>
      <c r="Y256" s="33"/>
      <c r="Z256" s="33"/>
      <c r="AA256" s="33"/>
      <c r="AB256" s="33"/>
    </row>
    <row r="257" spans="1:28" s="21" customFormat="1" x14ac:dyDescent="0.25">
      <c r="B257" s="96">
        <v>250</v>
      </c>
      <c r="C257" s="79" t="s">
        <v>1756</v>
      </c>
      <c r="D257" s="80" t="s">
        <v>1757</v>
      </c>
      <c r="E257" s="81" t="s">
        <v>1385</v>
      </c>
      <c r="F257" s="58">
        <f t="shared" si="3"/>
        <v>3</v>
      </c>
      <c r="G257" s="97" t="s">
        <v>113</v>
      </c>
      <c r="H257" s="33"/>
      <c r="I257" s="33"/>
      <c r="J257" s="33"/>
      <c r="K257" s="32"/>
      <c r="L257" s="33"/>
      <c r="M257" s="33"/>
      <c r="N257" s="32"/>
      <c r="O257" s="32"/>
      <c r="P257" s="32"/>
      <c r="Q257" s="32"/>
      <c r="R257" s="97"/>
      <c r="S257" s="33"/>
      <c r="T257" s="33"/>
      <c r="U257" s="33"/>
      <c r="V257" s="33"/>
      <c r="W257" s="33" t="s">
        <v>113</v>
      </c>
      <c r="X257" s="33" t="s">
        <v>113</v>
      </c>
      <c r="Y257" s="33"/>
      <c r="Z257" s="33"/>
      <c r="AA257" s="33"/>
      <c r="AB257" s="33"/>
    </row>
    <row r="258" spans="1:28" s="21" customFormat="1" x14ac:dyDescent="0.25">
      <c r="B258" s="96">
        <v>251</v>
      </c>
      <c r="C258" s="79" t="s">
        <v>1758</v>
      </c>
      <c r="D258" s="80" t="s">
        <v>620</v>
      </c>
      <c r="E258" s="81" t="s">
        <v>1409</v>
      </c>
      <c r="F258" s="58">
        <f t="shared" si="3"/>
        <v>3</v>
      </c>
      <c r="G258" s="97" t="s">
        <v>113</v>
      </c>
      <c r="H258" s="33"/>
      <c r="I258" s="33"/>
      <c r="J258" s="33"/>
      <c r="K258" s="32"/>
      <c r="L258" s="33"/>
      <c r="M258" s="33"/>
      <c r="N258" s="32"/>
      <c r="O258" s="32"/>
      <c r="P258" s="32"/>
      <c r="Q258" s="32"/>
      <c r="R258" s="97"/>
      <c r="S258" s="33"/>
      <c r="T258" s="33" t="s">
        <v>113</v>
      </c>
      <c r="U258" s="33"/>
      <c r="V258" s="33"/>
      <c r="W258" s="33"/>
      <c r="X258" s="33" t="s">
        <v>113</v>
      </c>
      <c r="Y258" s="33"/>
      <c r="Z258" s="33"/>
      <c r="AA258" s="33"/>
      <c r="AB258" s="33"/>
    </row>
    <row r="259" spans="1:28" s="21" customFormat="1" x14ac:dyDescent="0.25">
      <c r="A259" s="54" t="s">
        <v>1925</v>
      </c>
      <c r="B259" s="96">
        <v>252</v>
      </c>
      <c r="C259" s="55" t="s">
        <v>1759</v>
      </c>
      <c r="D259" s="56" t="s">
        <v>1760</v>
      </c>
      <c r="E259" s="57" t="s">
        <v>1406</v>
      </c>
      <c r="F259" s="58">
        <f t="shared" si="3"/>
        <v>0</v>
      </c>
      <c r="G259" s="51"/>
      <c r="H259" s="45"/>
      <c r="I259" s="45"/>
      <c r="J259" s="45"/>
      <c r="K259" s="46"/>
      <c r="L259" s="45"/>
      <c r="M259" s="45"/>
      <c r="N259" s="46"/>
      <c r="O259" s="46"/>
      <c r="P259" s="46"/>
      <c r="Q259" s="46"/>
      <c r="R259" s="51"/>
      <c r="S259" s="45"/>
      <c r="T259" s="45"/>
      <c r="U259" s="45"/>
      <c r="V259" s="45"/>
      <c r="W259" s="45"/>
      <c r="X259" s="45"/>
      <c r="Y259" s="45"/>
      <c r="Z259" s="45"/>
      <c r="AA259" s="45"/>
      <c r="AB259" s="45"/>
    </row>
    <row r="260" spans="1:28" s="21" customFormat="1" x14ac:dyDescent="0.25">
      <c r="B260" s="96">
        <v>253</v>
      </c>
      <c r="C260" s="55" t="s">
        <v>1761</v>
      </c>
      <c r="D260" s="56" t="s">
        <v>1762</v>
      </c>
      <c r="E260" s="57" t="s">
        <v>1409</v>
      </c>
      <c r="F260" s="58">
        <f t="shared" si="3"/>
        <v>1</v>
      </c>
      <c r="G260" s="51"/>
      <c r="H260" s="45"/>
      <c r="I260" s="45"/>
      <c r="J260" s="45"/>
      <c r="K260" s="46"/>
      <c r="L260" s="45"/>
      <c r="M260" s="45"/>
      <c r="N260" s="46"/>
      <c r="O260" s="46"/>
      <c r="P260" s="46"/>
      <c r="Q260" s="46"/>
      <c r="R260" s="51"/>
      <c r="S260" s="45"/>
      <c r="T260" s="45" t="s">
        <v>113</v>
      </c>
      <c r="U260" s="45"/>
      <c r="V260" s="45"/>
      <c r="W260" s="45"/>
      <c r="X260" s="45"/>
      <c r="Y260" s="45"/>
      <c r="Z260" s="45"/>
      <c r="AA260" s="45"/>
      <c r="AB260" s="45"/>
    </row>
    <row r="261" spans="1:28" s="21" customFormat="1" x14ac:dyDescent="0.25">
      <c r="B261" s="96">
        <v>254</v>
      </c>
      <c r="C261" s="55" t="s">
        <v>1763</v>
      </c>
      <c r="D261" s="56" t="s">
        <v>1764</v>
      </c>
      <c r="E261" s="57" t="s">
        <v>1385</v>
      </c>
      <c r="F261" s="58">
        <f t="shared" si="3"/>
        <v>1</v>
      </c>
      <c r="G261" s="51"/>
      <c r="H261" s="45"/>
      <c r="I261" s="45"/>
      <c r="J261" s="45"/>
      <c r="K261" s="46"/>
      <c r="L261" s="45"/>
      <c r="M261" s="45"/>
      <c r="N261" s="46"/>
      <c r="O261" s="46"/>
      <c r="P261" s="46"/>
      <c r="Q261" s="46"/>
      <c r="R261" s="51"/>
      <c r="S261" s="45"/>
      <c r="T261" s="45"/>
      <c r="U261" s="45" t="s">
        <v>113</v>
      </c>
      <c r="V261" s="45"/>
      <c r="W261" s="45"/>
      <c r="X261" s="45"/>
      <c r="Y261" s="45"/>
      <c r="Z261" s="45"/>
      <c r="AA261" s="45"/>
      <c r="AB261" s="45"/>
    </row>
    <row r="262" spans="1:28" s="21" customFormat="1" x14ac:dyDescent="0.25">
      <c r="B262" s="96">
        <v>255</v>
      </c>
      <c r="C262" s="55" t="s">
        <v>1765</v>
      </c>
      <c r="D262" s="56" t="s">
        <v>1766</v>
      </c>
      <c r="E262" s="57" t="s">
        <v>1385</v>
      </c>
      <c r="F262" s="58">
        <f t="shared" si="3"/>
        <v>0</v>
      </c>
      <c r="G262" s="51"/>
      <c r="H262" s="45"/>
      <c r="I262" s="45"/>
      <c r="J262" s="45"/>
      <c r="K262" s="46"/>
      <c r="L262" s="45"/>
      <c r="M262" s="45"/>
      <c r="N262" s="46"/>
      <c r="O262" s="46"/>
      <c r="P262" s="46"/>
      <c r="Q262" s="46"/>
      <c r="R262" s="51"/>
      <c r="S262" s="45"/>
      <c r="T262" s="45"/>
      <c r="U262" s="45"/>
      <c r="V262" s="45"/>
      <c r="W262" s="45"/>
      <c r="X262" s="45"/>
      <c r="Y262" s="45"/>
      <c r="Z262" s="45"/>
      <c r="AA262" s="45"/>
      <c r="AB262" s="45"/>
    </row>
    <row r="263" spans="1:28" s="21" customFormat="1" x14ac:dyDescent="0.25">
      <c r="B263" s="96">
        <v>256</v>
      </c>
      <c r="C263" s="55" t="s">
        <v>1767</v>
      </c>
      <c r="D263" s="56" t="s">
        <v>1768</v>
      </c>
      <c r="E263" s="57" t="s">
        <v>1507</v>
      </c>
      <c r="F263" s="58">
        <f t="shared" si="3"/>
        <v>0</v>
      </c>
      <c r="G263" s="51"/>
      <c r="H263" s="45"/>
      <c r="I263" s="45"/>
      <c r="J263" s="45"/>
      <c r="K263" s="46"/>
      <c r="L263" s="45"/>
      <c r="M263" s="45"/>
      <c r="N263" s="46"/>
      <c r="O263" s="46"/>
      <c r="P263" s="46"/>
      <c r="Q263" s="46"/>
      <c r="R263" s="51"/>
      <c r="S263" s="45"/>
      <c r="T263" s="45"/>
      <c r="U263" s="45"/>
      <c r="V263" s="45"/>
      <c r="W263" s="45"/>
      <c r="X263" s="45"/>
      <c r="Y263" s="45"/>
      <c r="Z263" s="45"/>
      <c r="AA263" s="45"/>
      <c r="AB263" s="45"/>
    </row>
    <row r="264" spans="1:28" s="21" customFormat="1" x14ac:dyDescent="0.25">
      <c r="B264" s="96">
        <v>257</v>
      </c>
      <c r="C264" s="55" t="s">
        <v>1769</v>
      </c>
      <c r="D264" s="56" t="s">
        <v>1770</v>
      </c>
      <c r="E264" s="57" t="s">
        <v>1388</v>
      </c>
      <c r="F264" s="58">
        <f t="shared" si="3"/>
        <v>0</v>
      </c>
      <c r="G264" s="51"/>
      <c r="H264" s="45"/>
      <c r="I264" s="45"/>
      <c r="J264" s="45"/>
      <c r="K264" s="46"/>
      <c r="L264" s="45"/>
      <c r="M264" s="45"/>
      <c r="N264" s="46"/>
      <c r="O264" s="46"/>
      <c r="P264" s="46"/>
      <c r="Q264" s="46"/>
      <c r="R264" s="51"/>
      <c r="S264" s="45"/>
      <c r="T264" s="45"/>
      <c r="U264" s="45"/>
      <c r="V264" s="45"/>
      <c r="W264" s="45"/>
      <c r="X264" s="45"/>
      <c r="Y264" s="45"/>
      <c r="Z264" s="45"/>
      <c r="AA264" s="45"/>
      <c r="AB264" s="45"/>
    </row>
    <row r="265" spans="1:28" s="21" customFormat="1" x14ac:dyDescent="0.25">
      <c r="B265" s="96">
        <v>258</v>
      </c>
      <c r="C265" s="55" t="s">
        <v>1771</v>
      </c>
      <c r="D265" s="56" t="s">
        <v>1772</v>
      </c>
      <c r="E265" s="57" t="s">
        <v>1507</v>
      </c>
      <c r="F265" s="58">
        <f t="shared" ref="F265:F328" si="4">COUNTIF(G265:AB265,"v")+COUNTIF(G265:AB265,"m")/2</f>
        <v>2</v>
      </c>
      <c r="G265" s="51"/>
      <c r="H265" s="45"/>
      <c r="I265" s="45"/>
      <c r="J265" s="45"/>
      <c r="K265" s="46"/>
      <c r="L265" s="45"/>
      <c r="M265" s="45"/>
      <c r="N265" s="46"/>
      <c r="O265" s="46" t="s">
        <v>113</v>
      </c>
      <c r="P265" s="46"/>
      <c r="Q265" s="46"/>
      <c r="R265" s="51"/>
      <c r="S265" s="45"/>
      <c r="T265" s="45" t="s">
        <v>113</v>
      </c>
      <c r="U265" s="45"/>
      <c r="V265" s="45"/>
      <c r="W265" s="45"/>
      <c r="X265" s="45"/>
      <c r="Y265" s="45"/>
      <c r="Z265" s="45"/>
      <c r="AA265" s="45"/>
      <c r="AB265" s="45"/>
    </row>
    <row r="266" spans="1:28" s="21" customFormat="1" x14ac:dyDescent="0.25">
      <c r="B266" s="96">
        <v>259</v>
      </c>
      <c r="C266" s="55" t="s">
        <v>1773</v>
      </c>
      <c r="D266" s="56" t="s">
        <v>47</v>
      </c>
      <c r="E266" s="57" t="s">
        <v>1507</v>
      </c>
      <c r="F266" s="58">
        <f t="shared" si="4"/>
        <v>0</v>
      </c>
      <c r="G266" s="51"/>
      <c r="H266" s="45"/>
      <c r="I266" s="45"/>
      <c r="J266" s="45"/>
      <c r="K266" s="46"/>
      <c r="L266" s="45"/>
      <c r="M266" s="45"/>
      <c r="N266" s="46"/>
      <c r="O266" s="46"/>
      <c r="P266" s="46"/>
      <c r="Q266" s="46"/>
      <c r="R266" s="51"/>
      <c r="S266" s="45"/>
      <c r="T266" s="45"/>
      <c r="U266" s="45"/>
      <c r="V266" s="45"/>
      <c r="W266" s="45"/>
      <c r="X266" s="45"/>
      <c r="Y266" s="45"/>
      <c r="Z266" s="45"/>
      <c r="AA266" s="45"/>
      <c r="AB266" s="45"/>
    </row>
    <row r="267" spans="1:28" s="21" customFormat="1" x14ac:dyDescent="0.25">
      <c r="B267" s="96">
        <v>260</v>
      </c>
      <c r="C267" s="55" t="s">
        <v>1774</v>
      </c>
      <c r="D267" s="56" t="s">
        <v>1775</v>
      </c>
      <c r="E267" s="57" t="s">
        <v>1476</v>
      </c>
      <c r="F267" s="58">
        <f t="shared" si="4"/>
        <v>2</v>
      </c>
      <c r="G267" s="51"/>
      <c r="H267" s="45"/>
      <c r="I267" s="45" t="s">
        <v>113</v>
      </c>
      <c r="J267" s="45"/>
      <c r="K267" s="46"/>
      <c r="L267" s="45"/>
      <c r="M267" s="45"/>
      <c r="N267" s="46"/>
      <c r="O267" s="46"/>
      <c r="P267" s="46"/>
      <c r="Q267" s="46"/>
      <c r="R267" s="51"/>
      <c r="S267" s="45"/>
      <c r="T267" s="45"/>
      <c r="U267" s="45" t="s">
        <v>113</v>
      </c>
      <c r="V267" s="45"/>
      <c r="W267" s="45"/>
      <c r="X267" s="45"/>
      <c r="Y267" s="45"/>
      <c r="Z267" s="45"/>
      <c r="AA267" s="45"/>
      <c r="AB267" s="45"/>
    </row>
    <row r="268" spans="1:28" s="21" customFormat="1" x14ac:dyDescent="0.25">
      <c r="B268" s="96">
        <v>261</v>
      </c>
      <c r="C268" s="55" t="s">
        <v>1776</v>
      </c>
      <c r="D268" s="56" t="s">
        <v>1777</v>
      </c>
      <c r="E268" s="57" t="s">
        <v>1388</v>
      </c>
      <c r="F268" s="58">
        <f t="shared" si="4"/>
        <v>1.5</v>
      </c>
      <c r="G268" s="51"/>
      <c r="H268" s="45"/>
      <c r="I268" s="45"/>
      <c r="J268" s="45"/>
      <c r="K268" s="46"/>
      <c r="L268" s="45"/>
      <c r="M268" s="45"/>
      <c r="N268" s="46"/>
      <c r="O268" s="46" t="s">
        <v>113</v>
      </c>
      <c r="P268" s="46"/>
      <c r="Q268" s="46"/>
      <c r="R268" s="51"/>
      <c r="S268" s="45"/>
      <c r="T268" s="45" t="s">
        <v>1926</v>
      </c>
      <c r="U268" s="45" t="s">
        <v>1986</v>
      </c>
      <c r="V268" s="45"/>
      <c r="W268" s="45"/>
      <c r="X268" s="45"/>
      <c r="Y268" s="45"/>
      <c r="Z268" s="45"/>
      <c r="AA268" s="45"/>
      <c r="AB268" s="45"/>
    </row>
    <row r="269" spans="1:28" s="21" customFormat="1" x14ac:dyDescent="0.25">
      <c r="B269" s="96">
        <v>262</v>
      </c>
      <c r="C269" s="55" t="s">
        <v>1778</v>
      </c>
      <c r="D269" s="56" t="s">
        <v>1779</v>
      </c>
      <c r="E269" s="57" t="s">
        <v>1391</v>
      </c>
      <c r="F269" s="58">
        <f t="shared" si="4"/>
        <v>0</v>
      </c>
      <c r="G269" s="51"/>
      <c r="H269" s="45"/>
      <c r="I269" s="45"/>
      <c r="J269" s="45"/>
      <c r="K269" s="46"/>
      <c r="L269" s="45"/>
      <c r="M269" s="45"/>
      <c r="N269" s="46"/>
      <c r="O269" s="46"/>
      <c r="P269" s="46"/>
      <c r="Q269" s="46"/>
      <c r="R269" s="51"/>
      <c r="S269" s="45"/>
      <c r="T269" s="45"/>
      <c r="U269" s="45"/>
      <c r="V269" s="45"/>
      <c r="W269" s="45"/>
      <c r="X269" s="45"/>
      <c r="Y269" s="45"/>
      <c r="Z269" s="45"/>
      <c r="AA269" s="45"/>
      <c r="AB269" s="45"/>
    </row>
    <row r="270" spans="1:28" s="21" customFormat="1" x14ac:dyDescent="0.25">
      <c r="B270" s="96">
        <v>263</v>
      </c>
      <c r="C270" s="55" t="s">
        <v>1780</v>
      </c>
      <c r="D270" s="56" t="s">
        <v>1781</v>
      </c>
      <c r="E270" s="57" t="s">
        <v>1388</v>
      </c>
      <c r="F270" s="58">
        <f t="shared" si="4"/>
        <v>0</v>
      </c>
      <c r="G270" s="51"/>
      <c r="H270" s="45"/>
      <c r="I270" s="45"/>
      <c r="J270" s="45"/>
      <c r="K270" s="46"/>
      <c r="L270" s="45"/>
      <c r="M270" s="45"/>
      <c r="N270" s="46"/>
      <c r="O270" s="46"/>
      <c r="P270" s="46"/>
      <c r="Q270" s="46"/>
      <c r="R270" s="51"/>
      <c r="S270" s="45"/>
      <c r="T270" s="45"/>
      <c r="U270" s="45"/>
      <c r="V270" s="45"/>
      <c r="W270" s="45"/>
      <c r="X270" s="45"/>
      <c r="Y270" s="45"/>
      <c r="Z270" s="45"/>
      <c r="AA270" s="45"/>
      <c r="AB270" s="45"/>
    </row>
    <row r="271" spans="1:28" s="21" customFormat="1" x14ac:dyDescent="0.25">
      <c r="B271" s="96">
        <v>264</v>
      </c>
      <c r="C271" s="55" t="s">
        <v>1782</v>
      </c>
      <c r="D271" s="56" t="s">
        <v>1783</v>
      </c>
      <c r="E271" s="57" t="s">
        <v>1476</v>
      </c>
      <c r="F271" s="58">
        <f t="shared" si="4"/>
        <v>0</v>
      </c>
      <c r="G271" s="51"/>
      <c r="H271" s="45"/>
      <c r="I271" s="45"/>
      <c r="J271" s="45"/>
      <c r="K271" s="46"/>
      <c r="L271" s="45"/>
      <c r="M271" s="45"/>
      <c r="N271" s="46"/>
      <c r="O271" s="46"/>
      <c r="P271" s="46"/>
      <c r="Q271" s="46"/>
      <c r="R271" s="51"/>
      <c r="S271" s="45"/>
      <c r="T271" s="45"/>
      <c r="U271" s="45"/>
      <c r="V271" s="45"/>
      <c r="W271" s="45"/>
      <c r="X271" s="45"/>
      <c r="Y271" s="45"/>
      <c r="Z271" s="45"/>
      <c r="AA271" s="45"/>
      <c r="AB271" s="45"/>
    </row>
    <row r="272" spans="1:28" s="21" customFormat="1" x14ac:dyDescent="0.25">
      <c r="B272" s="96">
        <v>265</v>
      </c>
      <c r="C272" s="55" t="s">
        <v>1784</v>
      </c>
      <c r="D272" s="56" t="s">
        <v>1785</v>
      </c>
      <c r="E272" s="57" t="s">
        <v>1385</v>
      </c>
      <c r="F272" s="58">
        <f t="shared" si="4"/>
        <v>0</v>
      </c>
      <c r="G272" s="51"/>
      <c r="H272" s="45"/>
      <c r="I272" s="45"/>
      <c r="J272" s="45"/>
      <c r="K272" s="46"/>
      <c r="L272" s="45"/>
      <c r="M272" s="45"/>
      <c r="N272" s="46"/>
      <c r="O272" s="46"/>
      <c r="P272" s="46"/>
      <c r="Q272" s="46"/>
      <c r="R272" s="51"/>
      <c r="S272" s="45"/>
      <c r="T272" s="45"/>
      <c r="U272" s="45"/>
      <c r="V272" s="45"/>
      <c r="W272" s="45"/>
      <c r="X272" s="45"/>
      <c r="Y272" s="45"/>
      <c r="Z272" s="45"/>
      <c r="AA272" s="45"/>
      <c r="AB272" s="45"/>
    </row>
    <row r="273" spans="2:28" s="21" customFormat="1" x14ac:dyDescent="0.25">
      <c r="B273" s="96">
        <v>266</v>
      </c>
      <c r="C273" s="55" t="s">
        <v>1786</v>
      </c>
      <c r="D273" s="56" t="s">
        <v>1787</v>
      </c>
      <c r="E273" s="57" t="s">
        <v>1406</v>
      </c>
      <c r="F273" s="58">
        <f t="shared" si="4"/>
        <v>0</v>
      </c>
      <c r="G273" s="51"/>
      <c r="H273" s="45"/>
      <c r="I273" s="45"/>
      <c r="J273" s="45"/>
      <c r="K273" s="46"/>
      <c r="L273" s="45"/>
      <c r="M273" s="45"/>
      <c r="N273" s="46"/>
      <c r="O273" s="46"/>
      <c r="P273" s="46"/>
      <c r="Q273" s="46"/>
      <c r="R273" s="51"/>
      <c r="S273" s="45"/>
      <c r="T273" s="45"/>
      <c r="U273" s="45"/>
      <c r="V273" s="45"/>
      <c r="W273" s="45"/>
      <c r="X273" s="45"/>
      <c r="Y273" s="45"/>
      <c r="Z273" s="45"/>
      <c r="AA273" s="45"/>
      <c r="AB273" s="45"/>
    </row>
    <row r="274" spans="2:28" s="21" customFormat="1" x14ac:dyDescent="0.25">
      <c r="B274" s="96">
        <v>267</v>
      </c>
      <c r="C274" s="55" t="s">
        <v>1788</v>
      </c>
      <c r="D274" s="56" t="s">
        <v>1789</v>
      </c>
      <c r="E274" s="57" t="s">
        <v>1476</v>
      </c>
      <c r="F274" s="58">
        <f t="shared" si="4"/>
        <v>0.5</v>
      </c>
      <c r="G274" s="51"/>
      <c r="H274" s="45"/>
      <c r="I274" s="45"/>
      <c r="J274" s="45"/>
      <c r="K274" s="46"/>
      <c r="L274" s="45"/>
      <c r="M274" s="45"/>
      <c r="N274" s="46"/>
      <c r="O274" s="46"/>
      <c r="P274" s="46"/>
      <c r="Q274" s="46"/>
      <c r="R274" s="51" t="s">
        <v>1926</v>
      </c>
      <c r="S274" s="45"/>
      <c r="T274" s="45"/>
      <c r="U274" s="45"/>
      <c r="V274" s="45"/>
      <c r="W274" s="45"/>
      <c r="X274" s="45"/>
      <c r="Y274" s="45"/>
      <c r="Z274" s="45"/>
      <c r="AA274" s="45"/>
      <c r="AB274" s="45"/>
    </row>
    <row r="275" spans="2:28" s="21" customFormat="1" x14ac:dyDescent="0.25">
      <c r="B275" s="96">
        <v>268</v>
      </c>
      <c r="C275" s="55" t="s">
        <v>1790</v>
      </c>
      <c r="D275" s="56" t="s">
        <v>1791</v>
      </c>
      <c r="E275" s="57" t="s">
        <v>1395</v>
      </c>
      <c r="F275" s="58">
        <f t="shared" si="4"/>
        <v>0</v>
      </c>
      <c r="G275" s="51"/>
      <c r="H275" s="45"/>
      <c r="I275" s="45"/>
      <c r="J275" s="45"/>
      <c r="K275" s="46"/>
      <c r="L275" s="45"/>
      <c r="M275" s="45"/>
      <c r="N275" s="46"/>
      <c r="O275" s="46"/>
      <c r="P275" s="46"/>
      <c r="Q275" s="46"/>
      <c r="R275" s="51"/>
      <c r="S275" s="45"/>
      <c r="T275" s="45"/>
      <c r="U275" s="45"/>
      <c r="V275" s="45"/>
      <c r="W275" s="45"/>
      <c r="X275" s="45"/>
      <c r="Y275" s="45"/>
      <c r="Z275" s="45"/>
      <c r="AA275" s="45"/>
      <c r="AB275" s="45"/>
    </row>
    <row r="276" spans="2:28" s="21" customFormat="1" x14ac:dyDescent="0.25">
      <c r="B276" s="96">
        <v>269</v>
      </c>
      <c r="C276" s="55" t="s">
        <v>1792</v>
      </c>
      <c r="D276" s="56" t="s">
        <v>1793</v>
      </c>
      <c r="E276" s="57" t="s">
        <v>1388</v>
      </c>
      <c r="F276" s="58">
        <f t="shared" si="4"/>
        <v>1.5</v>
      </c>
      <c r="G276" s="51"/>
      <c r="H276" s="45"/>
      <c r="I276" s="45"/>
      <c r="J276" s="45"/>
      <c r="K276" s="46"/>
      <c r="L276" s="45"/>
      <c r="M276" s="45"/>
      <c r="N276" s="46"/>
      <c r="O276" s="46" t="s">
        <v>113</v>
      </c>
      <c r="P276" s="46"/>
      <c r="Q276" s="46"/>
      <c r="R276" s="51"/>
      <c r="S276" s="45"/>
      <c r="T276" s="45" t="s">
        <v>1986</v>
      </c>
      <c r="U276" s="45" t="s">
        <v>1926</v>
      </c>
      <c r="V276" s="45"/>
      <c r="W276" s="45"/>
      <c r="X276" s="45"/>
      <c r="Y276" s="45"/>
      <c r="Z276" s="45"/>
      <c r="AA276" s="45"/>
      <c r="AB276" s="45"/>
    </row>
    <row r="277" spans="2:28" s="21" customFormat="1" x14ac:dyDescent="0.25">
      <c r="B277" s="96">
        <v>270</v>
      </c>
      <c r="C277" s="55" t="s">
        <v>1794</v>
      </c>
      <c r="D277" s="56" t="s">
        <v>1795</v>
      </c>
      <c r="E277" s="57" t="s">
        <v>1406</v>
      </c>
      <c r="F277" s="58">
        <f t="shared" si="4"/>
        <v>4</v>
      </c>
      <c r="G277" s="51" t="s">
        <v>113</v>
      </c>
      <c r="H277" s="45"/>
      <c r="I277" s="45"/>
      <c r="J277" s="45"/>
      <c r="K277" s="46"/>
      <c r="L277" s="45"/>
      <c r="M277" s="45"/>
      <c r="N277" s="46"/>
      <c r="O277" s="46" t="s">
        <v>113</v>
      </c>
      <c r="P277" s="46"/>
      <c r="Q277" s="46"/>
      <c r="R277" s="51" t="s">
        <v>113</v>
      </c>
      <c r="S277" s="45" t="s">
        <v>113</v>
      </c>
      <c r="T277" s="45" t="s">
        <v>1986</v>
      </c>
      <c r="U277" s="45"/>
      <c r="V277" s="45"/>
      <c r="W277" s="45"/>
      <c r="X277" s="45"/>
      <c r="Y277" s="45"/>
      <c r="Z277" s="45"/>
      <c r="AA277" s="45"/>
      <c r="AB277" s="45"/>
    </row>
    <row r="278" spans="2:28" s="21" customFormat="1" x14ac:dyDescent="0.25">
      <c r="B278" s="96">
        <v>271</v>
      </c>
      <c r="C278" s="55" t="s">
        <v>1796</v>
      </c>
      <c r="D278" s="56" t="s">
        <v>1797</v>
      </c>
      <c r="E278" s="57" t="s">
        <v>1395</v>
      </c>
      <c r="F278" s="58">
        <f t="shared" si="4"/>
        <v>1</v>
      </c>
      <c r="G278" s="51"/>
      <c r="H278" s="45"/>
      <c r="I278" s="45"/>
      <c r="J278" s="45"/>
      <c r="K278" s="46"/>
      <c r="L278" s="45"/>
      <c r="M278" s="45"/>
      <c r="N278" s="46"/>
      <c r="O278" s="46"/>
      <c r="P278" s="46"/>
      <c r="Q278" s="46"/>
      <c r="R278" s="51"/>
      <c r="S278" s="45" t="s">
        <v>113</v>
      </c>
      <c r="T278" s="45"/>
      <c r="U278" s="45"/>
      <c r="V278" s="45"/>
      <c r="W278" s="45"/>
      <c r="X278" s="45"/>
      <c r="Y278" s="45"/>
      <c r="Z278" s="45"/>
      <c r="AA278" s="45"/>
      <c r="AB278" s="45"/>
    </row>
    <row r="279" spans="2:28" s="21" customFormat="1" x14ac:dyDescent="0.25">
      <c r="B279" s="96">
        <v>272</v>
      </c>
      <c r="C279" s="55" t="s">
        <v>1798</v>
      </c>
      <c r="D279" s="56" t="s">
        <v>1799</v>
      </c>
      <c r="E279" s="57" t="s">
        <v>1507</v>
      </c>
      <c r="F279" s="58">
        <f t="shared" si="4"/>
        <v>2</v>
      </c>
      <c r="G279" s="51"/>
      <c r="H279" s="45"/>
      <c r="I279" s="45" t="s">
        <v>113</v>
      </c>
      <c r="J279" s="45"/>
      <c r="K279" s="46"/>
      <c r="L279" s="45"/>
      <c r="M279" s="45"/>
      <c r="N279" s="46"/>
      <c r="O279" s="46"/>
      <c r="P279" s="46"/>
      <c r="Q279" s="46"/>
      <c r="R279" s="51"/>
      <c r="S279" s="45"/>
      <c r="T279" s="45" t="s">
        <v>113</v>
      </c>
      <c r="U279" s="45"/>
      <c r="V279" s="45"/>
      <c r="W279" s="45"/>
      <c r="X279" s="45"/>
      <c r="Y279" s="45"/>
      <c r="Z279" s="45"/>
      <c r="AA279" s="45"/>
      <c r="AB279" s="45"/>
    </row>
    <row r="280" spans="2:28" s="21" customFormat="1" x14ac:dyDescent="0.25">
      <c r="B280" s="96">
        <v>273</v>
      </c>
      <c r="C280" s="55" t="s">
        <v>1800</v>
      </c>
      <c r="D280" s="56" t="s">
        <v>1801</v>
      </c>
      <c r="E280" s="57" t="s">
        <v>1476</v>
      </c>
      <c r="F280" s="58">
        <f t="shared" si="4"/>
        <v>0</v>
      </c>
      <c r="G280" s="51"/>
      <c r="H280" s="45"/>
      <c r="I280" s="45"/>
      <c r="J280" s="45"/>
      <c r="K280" s="46"/>
      <c r="L280" s="45"/>
      <c r="M280" s="45"/>
      <c r="N280" s="46"/>
      <c r="O280" s="46"/>
      <c r="P280" s="46"/>
      <c r="Q280" s="46"/>
      <c r="R280" s="51"/>
      <c r="S280" s="45"/>
      <c r="T280" s="45"/>
      <c r="U280" s="45"/>
      <c r="V280" s="45"/>
      <c r="W280" s="45"/>
      <c r="X280" s="45"/>
      <c r="Y280" s="45"/>
      <c r="Z280" s="45"/>
      <c r="AA280" s="45"/>
      <c r="AB280" s="45"/>
    </row>
    <row r="281" spans="2:28" s="21" customFormat="1" x14ac:dyDescent="0.25">
      <c r="B281" s="96">
        <v>274</v>
      </c>
      <c r="C281" s="55" t="s">
        <v>1802</v>
      </c>
      <c r="D281" s="56" t="s">
        <v>1803</v>
      </c>
      <c r="E281" s="57" t="s">
        <v>1395</v>
      </c>
      <c r="F281" s="58">
        <f t="shared" si="4"/>
        <v>4</v>
      </c>
      <c r="G281" s="51" t="s">
        <v>113</v>
      </c>
      <c r="H281" s="45"/>
      <c r="I281" s="45"/>
      <c r="J281" s="45"/>
      <c r="K281" s="46"/>
      <c r="L281" s="45"/>
      <c r="M281" s="45"/>
      <c r="N281" s="46"/>
      <c r="O281" s="46" t="s">
        <v>113</v>
      </c>
      <c r="P281" s="46"/>
      <c r="Q281" s="46"/>
      <c r="R281" s="51" t="s">
        <v>113</v>
      </c>
      <c r="S281" s="45" t="s">
        <v>113</v>
      </c>
      <c r="T281" s="45"/>
      <c r="U281" s="45"/>
      <c r="V281" s="45"/>
      <c r="W281" s="45"/>
      <c r="X281" s="45"/>
      <c r="Y281" s="45"/>
      <c r="Z281" s="45"/>
      <c r="AA281" s="45"/>
      <c r="AB281" s="45"/>
    </row>
    <row r="282" spans="2:28" s="21" customFormat="1" x14ac:dyDescent="0.25">
      <c r="B282" s="96">
        <v>275</v>
      </c>
      <c r="C282" s="55" t="s">
        <v>1804</v>
      </c>
      <c r="D282" s="56" t="s">
        <v>1805</v>
      </c>
      <c r="E282" s="57" t="s">
        <v>1406</v>
      </c>
      <c r="F282" s="58">
        <f t="shared" si="4"/>
        <v>0</v>
      </c>
      <c r="G282" s="51"/>
      <c r="H282" s="45"/>
      <c r="I282" s="45"/>
      <c r="J282" s="45"/>
      <c r="K282" s="46"/>
      <c r="L282" s="45"/>
      <c r="M282" s="45"/>
      <c r="N282" s="46"/>
      <c r="O282" s="46"/>
      <c r="P282" s="46"/>
      <c r="Q282" s="46"/>
      <c r="R282" s="51"/>
      <c r="S282" s="45"/>
      <c r="T282" s="45"/>
      <c r="U282" s="45"/>
      <c r="V282" s="45"/>
      <c r="W282" s="45"/>
      <c r="X282" s="45"/>
      <c r="Y282" s="45"/>
      <c r="Z282" s="45"/>
      <c r="AA282" s="45"/>
      <c r="AB282" s="45"/>
    </row>
    <row r="283" spans="2:28" s="21" customFormat="1" x14ac:dyDescent="0.25">
      <c r="B283" s="96">
        <v>276</v>
      </c>
      <c r="C283" s="55" t="s">
        <v>1806</v>
      </c>
      <c r="D283" s="56" t="s">
        <v>1807</v>
      </c>
      <c r="E283" s="57" t="s">
        <v>1406</v>
      </c>
      <c r="F283" s="58">
        <f t="shared" si="4"/>
        <v>0</v>
      </c>
      <c r="G283" s="51"/>
      <c r="H283" s="45"/>
      <c r="I283" s="45"/>
      <c r="J283" s="45"/>
      <c r="K283" s="46"/>
      <c r="L283" s="45"/>
      <c r="M283" s="45"/>
      <c r="N283" s="46"/>
      <c r="O283" s="46"/>
      <c r="P283" s="46"/>
      <c r="Q283" s="46"/>
      <c r="R283" s="51"/>
      <c r="S283" s="45"/>
      <c r="T283" s="45"/>
      <c r="U283" s="45"/>
      <c r="V283" s="45"/>
      <c r="W283" s="45"/>
      <c r="X283" s="45"/>
      <c r="Y283" s="45"/>
      <c r="Z283" s="45"/>
      <c r="AA283" s="45"/>
      <c r="AB283" s="45"/>
    </row>
    <row r="284" spans="2:28" s="21" customFormat="1" x14ac:dyDescent="0.25">
      <c r="B284" s="96">
        <v>277</v>
      </c>
      <c r="C284" s="55" t="s">
        <v>1808</v>
      </c>
      <c r="D284" s="56" t="s">
        <v>1809</v>
      </c>
      <c r="E284" s="57" t="s">
        <v>1388</v>
      </c>
      <c r="F284" s="58">
        <f t="shared" si="4"/>
        <v>0</v>
      </c>
      <c r="G284" s="51"/>
      <c r="H284" s="45"/>
      <c r="I284" s="45"/>
      <c r="J284" s="45"/>
      <c r="K284" s="46"/>
      <c r="L284" s="45"/>
      <c r="M284" s="45"/>
      <c r="N284" s="46"/>
      <c r="O284" s="46"/>
      <c r="P284" s="46"/>
      <c r="Q284" s="46"/>
      <c r="R284" s="51"/>
      <c r="S284" s="45"/>
      <c r="T284" s="45"/>
      <c r="U284" s="45"/>
      <c r="V284" s="45"/>
      <c r="W284" s="45"/>
      <c r="X284" s="45"/>
      <c r="Y284" s="45"/>
      <c r="Z284" s="45"/>
      <c r="AA284" s="45"/>
      <c r="AB284" s="45"/>
    </row>
    <row r="285" spans="2:28" s="21" customFormat="1" x14ac:dyDescent="0.25">
      <c r="B285" s="96">
        <v>278</v>
      </c>
      <c r="C285" s="55" t="s">
        <v>1810</v>
      </c>
      <c r="D285" s="56" t="s">
        <v>1811</v>
      </c>
      <c r="E285" s="57" t="s">
        <v>1406</v>
      </c>
      <c r="F285" s="58">
        <f t="shared" si="4"/>
        <v>0</v>
      </c>
      <c r="G285" s="51"/>
      <c r="H285" s="45"/>
      <c r="I285" s="45"/>
      <c r="J285" s="45"/>
      <c r="K285" s="46"/>
      <c r="L285" s="45"/>
      <c r="M285" s="45"/>
      <c r="N285" s="46"/>
      <c r="O285" s="46"/>
      <c r="P285" s="46"/>
      <c r="Q285" s="46"/>
      <c r="R285" s="51"/>
      <c r="S285" s="45"/>
      <c r="T285" s="45"/>
      <c r="U285" s="45"/>
      <c r="V285" s="45"/>
      <c r="W285" s="45"/>
      <c r="X285" s="45"/>
      <c r="Y285" s="45"/>
      <c r="Z285" s="45"/>
      <c r="AA285" s="45"/>
      <c r="AB285" s="45"/>
    </row>
    <row r="286" spans="2:28" s="21" customFormat="1" x14ac:dyDescent="0.25">
      <c r="B286" s="96">
        <v>279</v>
      </c>
      <c r="C286" s="55" t="s">
        <v>1812</v>
      </c>
      <c r="D286" s="56" t="s">
        <v>1813</v>
      </c>
      <c r="E286" s="57" t="s">
        <v>1391</v>
      </c>
      <c r="F286" s="58">
        <f t="shared" si="4"/>
        <v>1.5</v>
      </c>
      <c r="G286" s="51"/>
      <c r="H286" s="45"/>
      <c r="I286" s="45" t="s">
        <v>113</v>
      </c>
      <c r="J286" s="45"/>
      <c r="K286" s="46"/>
      <c r="L286" s="45"/>
      <c r="M286" s="45"/>
      <c r="N286" s="46"/>
      <c r="O286" s="46"/>
      <c r="P286" s="46"/>
      <c r="Q286" s="46"/>
      <c r="R286" s="51" t="s">
        <v>1926</v>
      </c>
      <c r="S286" s="45"/>
      <c r="T286" s="45"/>
      <c r="U286" s="45"/>
      <c r="V286" s="45"/>
      <c r="W286" s="45"/>
      <c r="X286" s="45"/>
      <c r="Y286" s="45"/>
      <c r="Z286" s="45"/>
      <c r="AA286" s="45"/>
      <c r="AB286" s="45"/>
    </row>
    <row r="287" spans="2:28" s="21" customFormat="1" x14ac:dyDescent="0.25">
      <c r="B287" s="96">
        <v>280</v>
      </c>
      <c r="C287" s="55" t="s">
        <v>1814</v>
      </c>
      <c r="D287" s="56" t="s">
        <v>1815</v>
      </c>
      <c r="E287" s="57" t="s">
        <v>1409</v>
      </c>
      <c r="F287" s="58">
        <f t="shared" si="4"/>
        <v>1</v>
      </c>
      <c r="G287" s="51"/>
      <c r="H287" s="45"/>
      <c r="I287" s="45"/>
      <c r="J287" s="45"/>
      <c r="K287" s="46"/>
      <c r="L287" s="45"/>
      <c r="M287" s="45"/>
      <c r="N287" s="46"/>
      <c r="O287" s="46"/>
      <c r="P287" s="46"/>
      <c r="Q287" s="46"/>
      <c r="R287" s="51"/>
      <c r="S287" s="45"/>
      <c r="T287" s="45" t="s">
        <v>113</v>
      </c>
      <c r="U287" s="45"/>
      <c r="V287" s="45"/>
      <c r="W287" s="45"/>
      <c r="X287" s="45"/>
      <c r="Y287" s="45"/>
      <c r="Z287" s="45"/>
      <c r="AA287" s="45"/>
      <c r="AB287" s="45"/>
    </row>
    <row r="288" spans="2:28" s="21" customFormat="1" x14ac:dyDescent="0.25">
      <c r="B288" s="96">
        <v>281</v>
      </c>
      <c r="C288" s="55" t="s">
        <v>1816</v>
      </c>
      <c r="D288" s="56" t="s">
        <v>1817</v>
      </c>
      <c r="E288" s="57" t="s">
        <v>1409</v>
      </c>
      <c r="F288" s="58">
        <f t="shared" si="4"/>
        <v>6</v>
      </c>
      <c r="G288" s="51" t="s">
        <v>113</v>
      </c>
      <c r="H288" s="45"/>
      <c r="I288" s="45" t="s">
        <v>113</v>
      </c>
      <c r="J288" s="45"/>
      <c r="K288" s="46"/>
      <c r="L288" s="45"/>
      <c r="M288" s="45"/>
      <c r="N288" s="46"/>
      <c r="O288" s="46"/>
      <c r="P288" s="46"/>
      <c r="Q288" s="46"/>
      <c r="R288" s="51" t="s">
        <v>113</v>
      </c>
      <c r="S288" s="45" t="s">
        <v>113</v>
      </c>
      <c r="T288" s="45" t="s">
        <v>113</v>
      </c>
      <c r="U288" s="45" t="s">
        <v>113</v>
      </c>
      <c r="V288" s="45"/>
      <c r="W288" s="45"/>
      <c r="X288" s="45"/>
      <c r="Y288" s="45"/>
      <c r="Z288" s="45"/>
      <c r="AA288" s="45"/>
      <c r="AB288" s="45"/>
    </row>
    <row r="289" spans="1:28" s="21" customFormat="1" x14ac:dyDescent="0.25">
      <c r="B289" s="96">
        <v>282</v>
      </c>
      <c r="C289" s="55" t="s">
        <v>1818</v>
      </c>
      <c r="D289" s="56" t="s">
        <v>1819</v>
      </c>
      <c r="E289" s="57" t="s">
        <v>1409</v>
      </c>
      <c r="F289" s="58">
        <f t="shared" si="4"/>
        <v>0</v>
      </c>
      <c r="G289" s="51"/>
      <c r="H289" s="45"/>
      <c r="I289" s="45"/>
      <c r="J289" s="45"/>
      <c r="K289" s="46"/>
      <c r="L289" s="45"/>
      <c r="M289" s="45"/>
      <c r="N289" s="46"/>
      <c r="O289" s="46"/>
      <c r="P289" s="46"/>
      <c r="Q289" s="46"/>
      <c r="R289" s="51"/>
      <c r="S289" s="45"/>
      <c r="T289" s="45"/>
      <c r="U289" s="45"/>
      <c r="V289" s="45"/>
      <c r="W289" s="45"/>
      <c r="X289" s="45"/>
      <c r="Y289" s="45"/>
      <c r="Z289" s="45"/>
      <c r="AA289" s="45"/>
      <c r="AB289" s="45"/>
    </row>
    <row r="290" spans="1:28" s="21" customFormat="1" x14ac:dyDescent="0.25">
      <c r="B290" s="96">
        <v>283</v>
      </c>
      <c r="C290" s="55" t="s">
        <v>1820</v>
      </c>
      <c r="D290" s="56" t="s">
        <v>1821</v>
      </c>
      <c r="E290" s="57" t="s">
        <v>1382</v>
      </c>
      <c r="F290" s="58">
        <f t="shared" si="4"/>
        <v>0</v>
      </c>
      <c r="G290" s="51"/>
      <c r="H290" s="45"/>
      <c r="I290" s="45"/>
      <c r="J290" s="45"/>
      <c r="K290" s="46"/>
      <c r="L290" s="45"/>
      <c r="M290" s="45"/>
      <c r="N290" s="46"/>
      <c r="O290" s="46"/>
      <c r="P290" s="46"/>
      <c r="Q290" s="46"/>
      <c r="R290" s="51"/>
      <c r="S290" s="45"/>
      <c r="T290" s="45"/>
      <c r="U290" s="45"/>
      <c r="V290" s="45"/>
      <c r="W290" s="45"/>
      <c r="X290" s="45"/>
      <c r="Y290" s="45"/>
      <c r="Z290" s="45"/>
      <c r="AA290" s="45"/>
      <c r="AB290" s="45"/>
    </row>
    <row r="291" spans="1:28" s="21" customFormat="1" x14ac:dyDescent="0.25">
      <c r="B291" s="96">
        <v>284</v>
      </c>
      <c r="C291" s="55" t="s">
        <v>1822</v>
      </c>
      <c r="D291" s="56" t="s">
        <v>1823</v>
      </c>
      <c r="E291" s="57" t="s">
        <v>1409</v>
      </c>
      <c r="F291" s="58">
        <f t="shared" si="4"/>
        <v>1</v>
      </c>
      <c r="G291" s="51"/>
      <c r="H291" s="45"/>
      <c r="I291" s="45" t="s">
        <v>113</v>
      </c>
      <c r="J291" s="45"/>
      <c r="K291" s="46"/>
      <c r="L291" s="45"/>
      <c r="M291" s="45"/>
      <c r="N291" s="46"/>
      <c r="O291" s="46"/>
      <c r="P291" s="46"/>
      <c r="Q291" s="46"/>
      <c r="R291" s="51"/>
      <c r="S291" s="45"/>
      <c r="T291" s="45"/>
      <c r="U291" s="45"/>
      <c r="V291" s="45"/>
      <c r="W291" s="45"/>
      <c r="X291" s="45"/>
      <c r="Y291" s="45"/>
      <c r="Z291" s="45"/>
      <c r="AA291" s="45"/>
      <c r="AB291" s="45"/>
    </row>
    <row r="292" spans="1:28" s="21" customFormat="1" x14ac:dyDescent="0.25">
      <c r="B292" s="96">
        <v>285</v>
      </c>
      <c r="C292" s="55" t="s">
        <v>1824</v>
      </c>
      <c r="D292" s="56" t="s">
        <v>1825</v>
      </c>
      <c r="E292" s="57" t="s">
        <v>1642</v>
      </c>
      <c r="F292" s="58">
        <f t="shared" si="4"/>
        <v>1</v>
      </c>
      <c r="G292" s="51"/>
      <c r="H292" s="45"/>
      <c r="I292" s="45"/>
      <c r="J292" s="45"/>
      <c r="K292" s="46"/>
      <c r="L292" s="45"/>
      <c r="M292" s="45"/>
      <c r="N292" s="46"/>
      <c r="O292" s="46"/>
      <c r="P292" s="46"/>
      <c r="Q292" s="46"/>
      <c r="R292" s="51" t="s">
        <v>113</v>
      </c>
      <c r="S292" s="45"/>
      <c r="T292" s="45"/>
      <c r="U292" s="45"/>
      <c r="V292" s="45"/>
      <c r="W292" s="45"/>
      <c r="X292" s="45"/>
      <c r="Y292" s="45"/>
      <c r="Z292" s="45"/>
      <c r="AA292" s="45"/>
      <c r="AB292" s="45"/>
    </row>
    <row r="293" spans="1:28" s="21" customFormat="1" x14ac:dyDescent="0.25">
      <c r="B293" s="96">
        <v>286</v>
      </c>
      <c r="C293" s="55" t="s">
        <v>1826</v>
      </c>
      <c r="D293" s="56" t="s">
        <v>1827</v>
      </c>
      <c r="E293" s="57" t="s">
        <v>1382</v>
      </c>
      <c r="F293" s="58">
        <f t="shared" si="4"/>
        <v>0.5</v>
      </c>
      <c r="G293" s="51"/>
      <c r="H293" s="45"/>
      <c r="I293" s="45"/>
      <c r="J293" s="45"/>
      <c r="K293" s="46"/>
      <c r="L293" s="45"/>
      <c r="M293" s="45"/>
      <c r="N293" s="46"/>
      <c r="O293" s="46"/>
      <c r="P293" s="46"/>
      <c r="Q293" s="46"/>
      <c r="R293" s="51"/>
      <c r="S293" s="45"/>
      <c r="T293" s="45" t="s">
        <v>1926</v>
      </c>
      <c r="U293" s="45"/>
      <c r="V293" s="45"/>
      <c r="W293" s="45"/>
      <c r="X293" s="45"/>
      <c r="Y293" s="45"/>
      <c r="Z293" s="45"/>
      <c r="AA293" s="45"/>
      <c r="AB293" s="45"/>
    </row>
    <row r="294" spans="1:28" s="21" customFormat="1" x14ac:dyDescent="0.25">
      <c r="B294" s="96">
        <v>287</v>
      </c>
      <c r="C294" s="55" t="s">
        <v>1828</v>
      </c>
      <c r="D294" s="56" t="s">
        <v>1829</v>
      </c>
      <c r="E294" s="57" t="s">
        <v>1385</v>
      </c>
      <c r="F294" s="58">
        <f t="shared" si="4"/>
        <v>1</v>
      </c>
      <c r="G294" s="51" t="s">
        <v>113</v>
      </c>
      <c r="H294" s="45"/>
      <c r="I294" s="45"/>
      <c r="J294" s="45"/>
      <c r="K294" s="46"/>
      <c r="L294" s="45"/>
      <c r="M294" s="45"/>
      <c r="N294" s="46"/>
      <c r="O294" s="46"/>
      <c r="P294" s="46"/>
      <c r="Q294" s="46"/>
      <c r="R294" s="51"/>
      <c r="S294" s="45"/>
      <c r="T294" s="45"/>
      <c r="U294" s="45"/>
      <c r="V294" s="45"/>
      <c r="W294" s="45"/>
      <c r="X294" s="45"/>
      <c r="Y294" s="45"/>
      <c r="Z294" s="45"/>
      <c r="AA294" s="45"/>
      <c r="AB294" s="45"/>
    </row>
    <row r="295" spans="1:28" s="21" customFormat="1" x14ac:dyDescent="0.25">
      <c r="A295" s="54" t="s">
        <v>1692</v>
      </c>
      <c r="B295" s="89">
        <v>288</v>
      </c>
      <c r="C295" s="93" t="s">
        <v>53</v>
      </c>
      <c r="D295" s="94" t="s">
        <v>54</v>
      </c>
      <c r="E295" s="95" t="s">
        <v>17</v>
      </c>
      <c r="F295" s="58">
        <f t="shared" si="4"/>
        <v>7</v>
      </c>
      <c r="G295" s="50" t="s">
        <v>113</v>
      </c>
      <c r="H295" s="19" t="s">
        <v>113</v>
      </c>
      <c r="I295" s="19" t="s">
        <v>113</v>
      </c>
      <c r="J295" s="19" t="s">
        <v>113</v>
      </c>
      <c r="K295" s="18" t="s">
        <v>113</v>
      </c>
      <c r="L295" s="19"/>
      <c r="M295" s="19"/>
      <c r="N295" s="18"/>
      <c r="O295" s="18"/>
      <c r="P295" s="18"/>
      <c r="Q295" s="18"/>
      <c r="R295" s="50" t="s">
        <v>113</v>
      </c>
      <c r="S295" s="19"/>
      <c r="T295" s="19"/>
      <c r="U295" s="19"/>
      <c r="V295" s="19"/>
      <c r="W295" s="19" t="s">
        <v>113</v>
      </c>
      <c r="X295" s="19"/>
      <c r="Y295" s="19"/>
      <c r="Z295" s="19"/>
      <c r="AA295" s="19"/>
      <c r="AB295" s="19"/>
    </row>
    <row r="296" spans="1:28" s="21" customFormat="1" x14ac:dyDescent="0.25">
      <c r="B296" s="89">
        <v>289</v>
      </c>
      <c r="C296" s="93" t="s">
        <v>40</v>
      </c>
      <c r="D296" s="94" t="s">
        <v>41</v>
      </c>
      <c r="E296" s="95" t="s">
        <v>24</v>
      </c>
      <c r="F296" s="58">
        <f t="shared" si="4"/>
        <v>3</v>
      </c>
      <c r="G296" s="50" t="s">
        <v>113</v>
      </c>
      <c r="H296" s="19" t="s">
        <v>113</v>
      </c>
      <c r="I296" s="19"/>
      <c r="J296" s="19"/>
      <c r="K296" s="18"/>
      <c r="L296" s="19"/>
      <c r="M296" s="19"/>
      <c r="N296" s="18"/>
      <c r="O296" s="18"/>
      <c r="P296" s="18"/>
      <c r="Q296" s="18"/>
      <c r="R296" s="50" t="s">
        <v>113</v>
      </c>
      <c r="S296" s="19"/>
      <c r="T296" s="19"/>
      <c r="U296" s="19"/>
      <c r="V296" s="19"/>
      <c r="W296" s="19"/>
      <c r="X296" s="19"/>
      <c r="Y296" s="19"/>
      <c r="Z296" s="19"/>
      <c r="AA296" s="19"/>
      <c r="AB296" s="19"/>
    </row>
    <row r="297" spans="1:28" s="21" customFormat="1" x14ac:dyDescent="0.25">
      <c r="B297" s="89">
        <v>290</v>
      </c>
      <c r="C297" s="93" t="s">
        <v>597</v>
      </c>
      <c r="D297" s="94" t="s">
        <v>598</v>
      </c>
      <c r="E297" s="95" t="s">
        <v>30</v>
      </c>
      <c r="F297" s="58">
        <f t="shared" si="4"/>
        <v>0</v>
      </c>
      <c r="G297" s="50"/>
      <c r="H297" s="19"/>
      <c r="I297" s="19"/>
      <c r="J297" s="19"/>
      <c r="K297" s="18"/>
      <c r="L297" s="19"/>
      <c r="M297" s="19"/>
      <c r="N297" s="18"/>
      <c r="O297" s="18"/>
      <c r="P297" s="18"/>
      <c r="Q297" s="18"/>
      <c r="R297" s="50"/>
      <c r="S297" s="19"/>
      <c r="T297" s="19"/>
      <c r="U297" s="19"/>
      <c r="V297" s="19"/>
      <c r="W297" s="19"/>
      <c r="X297" s="19"/>
      <c r="Y297" s="19"/>
      <c r="Z297" s="19"/>
      <c r="AA297" s="19"/>
      <c r="AB297" s="19"/>
    </row>
    <row r="298" spans="1:28" s="21" customFormat="1" x14ac:dyDescent="0.25">
      <c r="B298" s="89">
        <v>291</v>
      </c>
      <c r="C298" s="93" t="s">
        <v>599</v>
      </c>
      <c r="D298" s="94" t="s">
        <v>600</v>
      </c>
      <c r="E298" s="95" t="s">
        <v>29</v>
      </c>
      <c r="F298" s="58">
        <f t="shared" si="4"/>
        <v>2.5</v>
      </c>
      <c r="G298" s="50" t="s">
        <v>1926</v>
      </c>
      <c r="H298" s="19"/>
      <c r="I298" s="19"/>
      <c r="J298" s="19" t="s">
        <v>113</v>
      </c>
      <c r="K298" s="18"/>
      <c r="L298" s="19"/>
      <c r="M298" s="19"/>
      <c r="N298" s="18"/>
      <c r="O298" s="18"/>
      <c r="P298" s="18"/>
      <c r="Q298" s="18"/>
      <c r="R298" s="50"/>
      <c r="S298" s="19"/>
      <c r="T298" s="19"/>
      <c r="U298" s="19"/>
      <c r="V298" s="19"/>
      <c r="W298" s="19" t="s">
        <v>113</v>
      </c>
      <c r="X298" s="19"/>
      <c r="Y298" s="19"/>
      <c r="Z298" s="19"/>
      <c r="AA298" s="19"/>
      <c r="AB298" s="19"/>
    </row>
    <row r="299" spans="1:28" s="21" customFormat="1" x14ac:dyDescent="0.25">
      <c r="B299" s="89">
        <v>292</v>
      </c>
      <c r="C299" s="93" t="s">
        <v>33</v>
      </c>
      <c r="D299" s="94" t="s">
        <v>34</v>
      </c>
      <c r="E299" s="95" t="s">
        <v>29</v>
      </c>
      <c r="F299" s="58">
        <f t="shared" si="4"/>
        <v>1</v>
      </c>
      <c r="G299" s="50"/>
      <c r="H299" s="19"/>
      <c r="I299" s="19"/>
      <c r="J299" s="19"/>
      <c r="K299" s="18" t="s">
        <v>113</v>
      </c>
      <c r="L299" s="19"/>
      <c r="M299" s="19"/>
      <c r="N299" s="18"/>
      <c r="O299" s="18"/>
      <c r="P299" s="18"/>
      <c r="Q299" s="18"/>
      <c r="R299" s="50"/>
      <c r="S299" s="19"/>
      <c r="T299" s="19"/>
      <c r="U299" s="19"/>
      <c r="V299" s="19"/>
      <c r="W299" s="19"/>
      <c r="X299" s="19"/>
      <c r="Y299" s="19"/>
      <c r="Z299" s="19"/>
      <c r="AA299" s="19"/>
      <c r="AB299" s="19"/>
    </row>
    <row r="300" spans="1:28" s="21" customFormat="1" x14ac:dyDescent="0.25">
      <c r="B300" s="89">
        <v>293</v>
      </c>
      <c r="C300" s="93" t="s">
        <v>576</v>
      </c>
      <c r="D300" s="94" t="s">
        <v>577</v>
      </c>
      <c r="E300" s="95" t="s">
        <v>39</v>
      </c>
      <c r="F300" s="58">
        <f t="shared" si="4"/>
        <v>4</v>
      </c>
      <c r="G300" s="50" t="s">
        <v>113</v>
      </c>
      <c r="H300" s="19"/>
      <c r="I300" s="19" t="s">
        <v>113</v>
      </c>
      <c r="J300" s="19"/>
      <c r="K300" s="18" t="s">
        <v>113</v>
      </c>
      <c r="L300" s="19"/>
      <c r="M300" s="19"/>
      <c r="N300" s="18"/>
      <c r="O300" s="18"/>
      <c r="P300" s="18"/>
      <c r="Q300" s="18"/>
      <c r="R300" s="50"/>
      <c r="S300" s="19"/>
      <c r="T300" s="19"/>
      <c r="U300" s="19"/>
      <c r="V300" s="19"/>
      <c r="W300" s="19" t="s">
        <v>113</v>
      </c>
      <c r="X300" s="19"/>
      <c r="Y300" s="19"/>
      <c r="Z300" s="19"/>
      <c r="AA300" s="19"/>
      <c r="AB300" s="19"/>
    </row>
    <row r="301" spans="1:28" s="21" customFormat="1" x14ac:dyDescent="0.25">
      <c r="B301" s="89">
        <v>294</v>
      </c>
      <c r="C301" s="93" t="s">
        <v>1832</v>
      </c>
      <c r="D301" s="94" t="s">
        <v>1833</v>
      </c>
      <c r="E301" s="95" t="s">
        <v>569</v>
      </c>
      <c r="F301" s="58">
        <f t="shared" si="4"/>
        <v>0</v>
      </c>
      <c r="G301" s="50"/>
      <c r="H301" s="19"/>
      <c r="I301" s="19"/>
      <c r="J301" s="19"/>
      <c r="K301" s="18"/>
      <c r="L301" s="19"/>
      <c r="M301" s="19"/>
      <c r="N301" s="18"/>
      <c r="O301" s="18"/>
      <c r="P301" s="18"/>
      <c r="Q301" s="18"/>
      <c r="R301" s="50"/>
      <c r="S301" s="19"/>
      <c r="T301" s="19"/>
      <c r="U301" s="19"/>
      <c r="V301" s="19"/>
      <c r="W301" s="19"/>
      <c r="X301" s="19"/>
      <c r="Y301" s="19"/>
      <c r="Z301" s="19"/>
      <c r="AA301" s="19"/>
      <c r="AB301" s="19"/>
    </row>
    <row r="302" spans="1:28" s="21" customFormat="1" x14ac:dyDescent="0.25">
      <c r="B302" s="89">
        <v>295</v>
      </c>
      <c r="C302" s="93" t="s">
        <v>1834</v>
      </c>
      <c r="D302" s="94" t="s">
        <v>1322</v>
      </c>
      <c r="E302" s="95" t="s">
        <v>555</v>
      </c>
      <c r="F302" s="58">
        <f t="shared" si="4"/>
        <v>0</v>
      </c>
      <c r="G302" s="50"/>
      <c r="H302" s="19"/>
      <c r="I302" s="19"/>
      <c r="J302" s="19"/>
      <c r="K302" s="18"/>
      <c r="L302" s="19"/>
      <c r="M302" s="19"/>
      <c r="N302" s="18"/>
      <c r="O302" s="18"/>
      <c r="P302" s="18"/>
      <c r="Q302" s="18"/>
      <c r="R302" s="50"/>
      <c r="S302" s="19"/>
      <c r="T302" s="19"/>
      <c r="U302" s="19"/>
      <c r="V302" s="19"/>
      <c r="W302" s="19"/>
      <c r="X302" s="19"/>
      <c r="Y302" s="19"/>
      <c r="Z302" s="19"/>
      <c r="AA302" s="19"/>
      <c r="AB302" s="19"/>
    </row>
    <row r="303" spans="1:28" s="21" customFormat="1" x14ac:dyDescent="0.25">
      <c r="B303" s="89">
        <v>296</v>
      </c>
      <c r="C303" s="93" t="s">
        <v>1835</v>
      </c>
      <c r="D303" s="94" t="s">
        <v>1836</v>
      </c>
      <c r="E303" s="95" t="s">
        <v>551</v>
      </c>
      <c r="F303" s="58">
        <f t="shared" si="4"/>
        <v>0</v>
      </c>
      <c r="G303" s="50"/>
      <c r="H303" s="19"/>
      <c r="I303" s="19"/>
      <c r="J303" s="19"/>
      <c r="K303" s="18"/>
      <c r="L303" s="19"/>
      <c r="M303" s="19"/>
      <c r="N303" s="18"/>
      <c r="O303" s="18"/>
      <c r="P303" s="18"/>
      <c r="Q303" s="18"/>
      <c r="R303" s="50"/>
      <c r="S303" s="19"/>
      <c r="T303" s="19"/>
      <c r="U303" s="19"/>
      <c r="V303" s="19"/>
      <c r="W303" s="19"/>
      <c r="X303" s="19"/>
      <c r="Y303" s="19"/>
      <c r="Z303" s="19"/>
      <c r="AA303" s="19"/>
      <c r="AB303" s="19"/>
    </row>
    <row r="304" spans="1:28" s="21" customFormat="1" x14ac:dyDescent="0.25">
      <c r="B304" s="89">
        <v>297</v>
      </c>
      <c r="C304" s="93" t="s">
        <v>578</v>
      </c>
      <c r="D304" s="94" t="s">
        <v>579</v>
      </c>
      <c r="E304" s="95" t="s">
        <v>555</v>
      </c>
      <c r="F304" s="58">
        <f t="shared" si="4"/>
        <v>3</v>
      </c>
      <c r="G304" s="50"/>
      <c r="H304" s="19" t="s">
        <v>113</v>
      </c>
      <c r="I304" s="19" t="s">
        <v>1926</v>
      </c>
      <c r="J304" s="19"/>
      <c r="K304" s="18"/>
      <c r="L304" s="19"/>
      <c r="M304" s="19"/>
      <c r="N304" s="18"/>
      <c r="O304" s="18"/>
      <c r="P304" s="18"/>
      <c r="Q304" s="18"/>
      <c r="R304" s="50" t="s">
        <v>113</v>
      </c>
      <c r="S304" s="19"/>
      <c r="T304" s="19"/>
      <c r="U304" s="19" t="s">
        <v>1926</v>
      </c>
      <c r="V304" s="19"/>
      <c r="W304" s="19"/>
      <c r="X304" s="19"/>
      <c r="Y304" s="19"/>
      <c r="Z304" s="19"/>
      <c r="AA304" s="19"/>
      <c r="AB304" s="19"/>
    </row>
    <row r="305" spans="2:28" s="21" customFormat="1" x14ac:dyDescent="0.25">
      <c r="B305" s="89">
        <v>298</v>
      </c>
      <c r="C305" s="93" t="s">
        <v>543</v>
      </c>
      <c r="D305" s="94" t="s">
        <v>544</v>
      </c>
      <c r="E305" s="95" t="s">
        <v>539</v>
      </c>
      <c r="F305" s="58">
        <f t="shared" si="4"/>
        <v>3</v>
      </c>
      <c r="G305" s="50" t="s">
        <v>113</v>
      </c>
      <c r="H305" s="19"/>
      <c r="I305" s="19" t="s">
        <v>113</v>
      </c>
      <c r="J305" s="19" t="s">
        <v>113</v>
      </c>
      <c r="K305" s="18"/>
      <c r="L305" s="19"/>
      <c r="M305" s="19"/>
      <c r="N305" s="18"/>
      <c r="O305" s="18"/>
      <c r="P305" s="18"/>
      <c r="Q305" s="18"/>
      <c r="R305" s="50"/>
      <c r="S305" s="19"/>
      <c r="T305" s="19"/>
      <c r="U305" s="19"/>
      <c r="V305" s="19"/>
      <c r="W305" s="19"/>
      <c r="X305" s="19"/>
      <c r="Y305" s="19"/>
      <c r="Z305" s="19"/>
      <c r="AA305" s="19"/>
      <c r="AB305" s="19"/>
    </row>
    <row r="306" spans="2:28" s="21" customFormat="1" x14ac:dyDescent="0.25">
      <c r="B306" s="89">
        <v>299</v>
      </c>
      <c r="C306" s="93" t="s">
        <v>580</v>
      </c>
      <c r="D306" s="94" t="s">
        <v>581</v>
      </c>
      <c r="E306" s="95" t="s">
        <v>555</v>
      </c>
      <c r="F306" s="58">
        <f t="shared" si="4"/>
        <v>2.5</v>
      </c>
      <c r="G306" s="50" t="s">
        <v>1926</v>
      </c>
      <c r="H306" s="19"/>
      <c r="I306" s="19"/>
      <c r="J306" s="19"/>
      <c r="K306" s="18" t="s">
        <v>113</v>
      </c>
      <c r="L306" s="19"/>
      <c r="M306" s="19"/>
      <c r="N306" s="18"/>
      <c r="O306" s="18"/>
      <c r="P306" s="18"/>
      <c r="Q306" s="18"/>
      <c r="R306" s="50"/>
      <c r="S306" s="19"/>
      <c r="T306" s="19"/>
      <c r="U306" s="19"/>
      <c r="V306" s="19"/>
      <c r="W306" s="19" t="s">
        <v>113</v>
      </c>
      <c r="X306" s="19"/>
      <c r="Y306" s="19"/>
      <c r="Z306" s="19"/>
      <c r="AA306" s="19"/>
      <c r="AB306" s="19"/>
    </row>
    <row r="307" spans="2:28" s="21" customFormat="1" x14ac:dyDescent="0.25">
      <c r="B307" s="89">
        <v>300</v>
      </c>
      <c r="C307" s="93" t="s">
        <v>1837</v>
      </c>
      <c r="D307" s="94" t="s">
        <v>1838</v>
      </c>
      <c r="E307" s="95" t="s">
        <v>555</v>
      </c>
      <c r="F307" s="58">
        <f t="shared" si="4"/>
        <v>1</v>
      </c>
      <c r="G307" s="50"/>
      <c r="H307" s="19"/>
      <c r="I307" s="19"/>
      <c r="J307" s="19" t="s">
        <v>113</v>
      </c>
      <c r="K307" s="18"/>
      <c r="L307" s="19"/>
      <c r="M307" s="19"/>
      <c r="N307" s="18"/>
      <c r="O307" s="18"/>
      <c r="P307" s="18"/>
      <c r="Q307" s="18"/>
      <c r="R307" s="50"/>
      <c r="S307" s="19"/>
      <c r="T307" s="19"/>
      <c r="U307" s="19"/>
      <c r="V307" s="19"/>
      <c r="W307" s="19"/>
      <c r="X307" s="19"/>
      <c r="Y307" s="19"/>
      <c r="Z307" s="19"/>
      <c r="AA307" s="19"/>
      <c r="AB307" s="19"/>
    </row>
    <row r="308" spans="2:28" s="21" customFormat="1" x14ac:dyDescent="0.25">
      <c r="B308" s="89">
        <v>301</v>
      </c>
      <c r="C308" s="93" t="s">
        <v>1839</v>
      </c>
      <c r="D308" s="94" t="s">
        <v>1840</v>
      </c>
      <c r="E308" s="95" t="s">
        <v>1476</v>
      </c>
      <c r="F308" s="58">
        <f t="shared" si="4"/>
        <v>0</v>
      </c>
      <c r="G308" s="50"/>
      <c r="H308" s="19"/>
      <c r="I308" s="19"/>
      <c r="J308" s="19"/>
      <c r="K308" s="18"/>
      <c r="L308" s="19"/>
      <c r="M308" s="19"/>
      <c r="N308" s="18"/>
      <c r="O308" s="18"/>
      <c r="P308" s="18"/>
      <c r="Q308" s="18"/>
      <c r="R308" s="50"/>
      <c r="S308" s="19"/>
      <c r="T308" s="19"/>
      <c r="U308" s="19"/>
      <c r="V308" s="19"/>
      <c r="W308" s="19"/>
      <c r="X308" s="19"/>
      <c r="Y308" s="19"/>
      <c r="Z308" s="19"/>
      <c r="AA308" s="19"/>
      <c r="AB308" s="19"/>
    </row>
    <row r="309" spans="2:28" s="21" customFormat="1" x14ac:dyDescent="0.25">
      <c r="B309" s="89">
        <v>302</v>
      </c>
      <c r="C309" s="93" t="s">
        <v>1841</v>
      </c>
      <c r="D309" s="94" t="s">
        <v>1355</v>
      </c>
      <c r="E309" s="95" t="s">
        <v>569</v>
      </c>
      <c r="F309" s="58">
        <f t="shared" si="4"/>
        <v>0</v>
      </c>
      <c r="G309" s="50"/>
      <c r="H309" s="19"/>
      <c r="I309" s="19"/>
      <c r="J309" s="19"/>
      <c r="K309" s="18"/>
      <c r="L309" s="19"/>
      <c r="M309" s="19"/>
      <c r="N309" s="18"/>
      <c r="O309" s="18"/>
      <c r="P309" s="18"/>
      <c r="Q309" s="18"/>
      <c r="R309" s="50"/>
      <c r="S309" s="19"/>
      <c r="T309" s="19"/>
      <c r="U309" s="19"/>
      <c r="V309" s="19"/>
      <c r="W309" s="19"/>
      <c r="X309" s="19"/>
      <c r="Y309" s="19"/>
      <c r="Z309" s="19"/>
      <c r="AA309" s="19"/>
      <c r="AB309" s="19"/>
    </row>
    <row r="310" spans="2:28" s="21" customFormat="1" x14ac:dyDescent="0.25">
      <c r="B310" s="89">
        <v>303</v>
      </c>
      <c r="C310" s="93" t="s">
        <v>607</v>
      </c>
      <c r="D310" s="94" t="s">
        <v>608</v>
      </c>
      <c r="E310" s="95" t="s">
        <v>551</v>
      </c>
      <c r="F310" s="58">
        <f t="shared" si="4"/>
        <v>1</v>
      </c>
      <c r="G310" s="50"/>
      <c r="H310" s="19"/>
      <c r="I310" s="19" t="s">
        <v>113</v>
      </c>
      <c r="J310" s="19"/>
      <c r="K310" s="18"/>
      <c r="L310" s="19"/>
      <c r="M310" s="19"/>
      <c r="N310" s="18"/>
      <c r="O310" s="18"/>
      <c r="P310" s="18"/>
      <c r="Q310" s="18"/>
      <c r="R310" s="50"/>
      <c r="S310" s="19"/>
      <c r="T310" s="19"/>
      <c r="U310" s="19"/>
      <c r="V310" s="19"/>
      <c r="W310" s="19"/>
      <c r="X310" s="19"/>
      <c r="Y310" s="19"/>
      <c r="Z310" s="19"/>
      <c r="AA310" s="19"/>
      <c r="AB310" s="19"/>
    </row>
    <row r="311" spans="2:28" s="21" customFormat="1" x14ac:dyDescent="0.25">
      <c r="B311" s="89">
        <v>304</v>
      </c>
      <c r="C311" s="93" t="s">
        <v>1842</v>
      </c>
      <c r="D311" s="94" t="s">
        <v>1843</v>
      </c>
      <c r="E311" s="95" t="s">
        <v>555</v>
      </c>
      <c r="F311" s="58">
        <f t="shared" si="4"/>
        <v>0</v>
      </c>
      <c r="G311" s="50"/>
      <c r="H311" s="19"/>
      <c r="I311" s="19"/>
      <c r="J311" s="19"/>
      <c r="K311" s="18"/>
      <c r="L311" s="19"/>
      <c r="M311" s="19"/>
      <c r="N311" s="18"/>
      <c r="O311" s="18"/>
      <c r="P311" s="18"/>
      <c r="Q311" s="18"/>
      <c r="R311" s="50"/>
      <c r="S311" s="19"/>
      <c r="T311" s="19"/>
      <c r="U311" s="19"/>
      <c r="V311" s="19"/>
      <c r="W311" s="19"/>
      <c r="X311" s="19"/>
      <c r="Y311" s="19"/>
      <c r="Z311" s="19"/>
      <c r="AA311" s="19"/>
      <c r="AB311" s="19"/>
    </row>
    <row r="312" spans="2:28" s="21" customFormat="1" x14ac:dyDescent="0.25">
      <c r="B312" s="89">
        <v>305</v>
      </c>
      <c r="C312" s="93" t="s">
        <v>1844</v>
      </c>
      <c r="D312" s="94" t="s">
        <v>1316</v>
      </c>
      <c r="E312" s="95" t="s">
        <v>555</v>
      </c>
      <c r="F312" s="58">
        <f t="shared" si="4"/>
        <v>0</v>
      </c>
      <c r="G312" s="50"/>
      <c r="H312" s="19"/>
      <c r="I312" s="19"/>
      <c r="J312" s="19"/>
      <c r="K312" s="18"/>
      <c r="L312" s="19"/>
      <c r="M312" s="19"/>
      <c r="N312" s="18"/>
      <c r="O312" s="18"/>
      <c r="P312" s="18"/>
      <c r="Q312" s="18"/>
      <c r="R312" s="50"/>
      <c r="S312" s="19"/>
      <c r="T312" s="19"/>
      <c r="U312" s="19"/>
      <c r="V312" s="19"/>
      <c r="W312" s="19"/>
      <c r="X312" s="19"/>
      <c r="Y312" s="19"/>
      <c r="Z312" s="19"/>
      <c r="AA312" s="19"/>
      <c r="AB312" s="19"/>
    </row>
    <row r="313" spans="2:28" s="21" customFormat="1" x14ac:dyDescent="0.25">
      <c r="B313" s="89">
        <v>306</v>
      </c>
      <c r="C313" s="93" t="s">
        <v>1845</v>
      </c>
      <c r="D313" s="94" t="s">
        <v>1328</v>
      </c>
      <c r="E313" s="95" t="s">
        <v>555</v>
      </c>
      <c r="F313" s="58">
        <f t="shared" si="4"/>
        <v>0</v>
      </c>
      <c r="G313" s="50"/>
      <c r="H313" s="19"/>
      <c r="I313" s="19"/>
      <c r="J313" s="19"/>
      <c r="K313" s="18"/>
      <c r="L313" s="19"/>
      <c r="M313" s="19"/>
      <c r="N313" s="18"/>
      <c r="O313" s="18"/>
      <c r="P313" s="18"/>
      <c r="Q313" s="18"/>
      <c r="R313" s="50"/>
      <c r="S313" s="19"/>
      <c r="T313" s="19"/>
      <c r="U313" s="19"/>
      <c r="V313" s="19"/>
      <c r="W313" s="19"/>
      <c r="X313" s="19"/>
      <c r="Y313" s="19"/>
      <c r="Z313" s="19"/>
      <c r="AA313" s="19"/>
      <c r="AB313" s="19"/>
    </row>
    <row r="314" spans="2:28" s="21" customFormat="1" x14ac:dyDescent="0.25">
      <c r="B314" s="89">
        <v>307</v>
      </c>
      <c r="C314" s="93" t="s">
        <v>586</v>
      </c>
      <c r="D314" s="94" t="s">
        <v>587</v>
      </c>
      <c r="E314" s="95" t="s">
        <v>537</v>
      </c>
      <c r="F314" s="58">
        <f t="shared" si="4"/>
        <v>0</v>
      </c>
      <c r="G314" s="50"/>
      <c r="H314" s="19"/>
      <c r="I314" s="19"/>
      <c r="J314" s="19"/>
      <c r="K314" s="18"/>
      <c r="L314" s="19"/>
      <c r="M314" s="19"/>
      <c r="N314" s="18"/>
      <c r="O314" s="18"/>
      <c r="P314" s="18"/>
      <c r="Q314" s="18"/>
      <c r="R314" s="50"/>
      <c r="S314" s="19"/>
      <c r="T314" s="19"/>
      <c r="U314" s="19"/>
      <c r="V314" s="19"/>
      <c r="W314" s="19"/>
      <c r="X314" s="19"/>
      <c r="Y314" s="19"/>
      <c r="Z314" s="19"/>
      <c r="AA314" s="19"/>
      <c r="AB314" s="19"/>
    </row>
    <row r="315" spans="2:28" s="21" customFormat="1" x14ac:dyDescent="0.25">
      <c r="B315" s="89">
        <v>308</v>
      </c>
      <c r="C315" s="93" t="s">
        <v>1846</v>
      </c>
      <c r="D315" s="94" t="s">
        <v>1338</v>
      </c>
      <c r="E315" s="95" t="s">
        <v>551</v>
      </c>
      <c r="F315" s="58">
        <f t="shared" si="4"/>
        <v>0</v>
      </c>
      <c r="G315" s="50"/>
      <c r="H315" s="19"/>
      <c r="I315" s="19"/>
      <c r="J315" s="19"/>
      <c r="K315" s="18"/>
      <c r="L315" s="19"/>
      <c r="M315" s="19"/>
      <c r="N315" s="18"/>
      <c r="O315" s="18"/>
      <c r="P315" s="18"/>
      <c r="Q315" s="18"/>
      <c r="R315" s="50"/>
      <c r="S315" s="19"/>
      <c r="T315" s="19"/>
      <c r="U315" s="19"/>
      <c r="V315" s="19"/>
      <c r="W315" s="19"/>
      <c r="X315" s="19"/>
      <c r="Y315" s="19"/>
      <c r="Z315" s="19"/>
      <c r="AA315" s="19"/>
      <c r="AB315" s="19"/>
    </row>
    <row r="316" spans="2:28" s="21" customFormat="1" x14ac:dyDescent="0.25">
      <c r="B316" s="89">
        <v>309</v>
      </c>
      <c r="C316" s="93" t="s">
        <v>1847</v>
      </c>
      <c r="D316" s="94" t="s">
        <v>1344</v>
      </c>
      <c r="E316" s="95" t="s">
        <v>555</v>
      </c>
      <c r="F316" s="58">
        <f t="shared" si="4"/>
        <v>0</v>
      </c>
      <c r="G316" s="50"/>
      <c r="H316" s="19"/>
      <c r="I316" s="19"/>
      <c r="J316" s="19"/>
      <c r="K316" s="18"/>
      <c r="L316" s="19"/>
      <c r="M316" s="19"/>
      <c r="N316" s="18"/>
      <c r="O316" s="18"/>
      <c r="P316" s="18"/>
      <c r="Q316" s="18"/>
      <c r="R316" s="50"/>
      <c r="S316" s="19"/>
      <c r="T316" s="19"/>
      <c r="U316" s="19"/>
      <c r="V316" s="19"/>
      <c r="W316" s="19"/>
      <c r="X316" s="19"/>
      <c r="Y316" s="19"/>
      <c r="Z316" s="19"/>
      <c r="AA316" s="19"/>
      <c r="AB316" s="19"/>
    </row>
    <row r="317" spans="2:28" s="21" customFormat="1" x14ac:dyDescent="0.25">
      <c r="B317" s="89">
        <v>310</v>
      </c>
      <c r="C317" s="93" t="s">
        <v>615</v>
      </c>
      <c r="D317" s="94" t="s">
        <v>616</v>
      </c>
      <c r="E317" s="95" t="s">
        <v>555</v>
      </c>
      <c r="F317" s="58">
        <f t="shared" si="4"/>
        <v>0</v>
      </c>
      <c r="G317" s="50"/>
      <c r="H317" s="19"/>
      <c r="I317" s="19"/>
      <c r="J317" s="19"/>
      <c r="K317" s="18"/>
      <c r="L317" s="19"/>
      <c r="M317" s="19"/>
      <c r="N317" s="18"/>
      <c r="O317" s="18"/>
      <c r="P317" s="18"/>
      <c r="Q317" s="18"/>
      <c r="R317" s="50"/>
      <c r="S317" s="19"/>
      <c r="T317" s="19"/>
      <c r="U317" s="19"/>
      <c r="V317" s="19"/>
      <c r="W317" s="19"/>
      <c r="X317" s="19"/>
      <c r="Y317" s="19"/>
      <c r="Z317" s="19"/>
      <c r="AA317" s="19"/>
      <c r="AB317" s="19"/>
    </row>
    <row r="318" spans="2:28" s="21" customFormat="1" x14ac:dyDescent="0.25">
      <c r="B318" s="89">
        <v>311</v>
      </c>
      <c r="C318" s="93" t="s">
        <v>1848</v>
      </c>
      <c r="D318" s="94" t="s">
        <v>1345</v>
      </c>
      <c r="E318" s="95" t="s">
        <v>555</v>
      </c>
      <c r="F318" s="58">
        <f t="shared" si="4"/>
        <v>1.5</v>
      </c>
      <c r="G318" s="50"/>
      <c r="H318" s="19"/>
      <c r="I318" s="19" t="s">
        <v>1926</v>
      </c>
      <c r="J318" s="19" t="s">
        <v>113</v>
      </c>
      <c r="K318" s="18"/>
      <c r="L318" s="19"/>
      <c r="M318" s="19"/>
      <c r="N318" s="18"/>
      <c r="O318" s="18"/>
      <c r="P318" s="18"/>
      <c r="Q318" s="18"/>
      <c r="R318" s="50"/>
      <c r="S318" s="19"/>
      <c r="T318" s="19"/>
      <c r="U318" s="19"/>
      <c r="V318" s="19"/>
      <c r="W318" s="19"/>
      <c r="X318" s="19"/>
      <c r="Y318" s="19"/>
      <c r="Z318" s="19"/>
      <c r="AA318" s="19"/>
      <c r="AB318" s="19"/>
    </row>
    <row r="319" spans="2:28" s="21" customFormat="1" x14ac:dyDescent="0.25">
      <c r="B319" s="89">
        <v>312</v>
      </c>
      <c r="C319" s="93" t="s">
        <v>558</v>
      </c>
      <c r="D319" s="94" t="s">
        <v>559</v>
      </c>
      <c r="E319" s="95" t="s">
        <v>555</v>
      </c>
      <c r="F319" s="58">
        <f t="shared" si="4"/>
        <v>1</v>
      </c>
      <c r="G319" s="50"/>
      <c r="H319" s="19"/>
      <c r="I319" s="19" t="s">
        <v>113</v>
      </c>
      <c r="J319" s="19"/>
      <c r="K319" s="18"/>
      <c r="L319" s="19"/>
      <c r="M319" s="19"/>
      <c r="N319" s="18"/>
      <c r="O319" s="18"/>
      <c r="P319" s="18"/>
      <c r="Q319" s="18"/>
      <c r="R319" s="50"/>
      <c r="S319" s="19"/>
      <c r="T319" s="19"/>
      <c r="U319" s="19"/>
      <c r="V319" s="19"/>
      <c r="W319" s="19"/>
      <c r="X319" s="19"/>
      <c r="Y319" s="19"/>
      <c r="Z319" s="19"/>
      <c r="AA319" s="19"/>
      <c r="AB319" s="19"/>
    </row>
    <row r="320" spans="2:28" s="21" customFormat="1" x14ac:dyDescent="0.25">
      <c r="B320" s="89">
        <v>313</v>
      </c>
      <c r="C320" s="93" t="s">
        <v>1849</v>
      </c>
      <c r="D320" s="94" t="s">
        <v>1850</v>
      </c>
      <c r="E320" s="95" t="s">
        <v>537</v>
      </c>
      <c r="F320" s="58">
        <f t="shared" si="4"/>
        <v>1.5</v>
      </c>
      <c r="G320" s="50" t="s">
        <v>1926</v>
      </c>
      <c r="H320" s="19"/>
      <c r="I320" s="19" t="s">
        <v>113</v>
      </c>
      <c r="J320" s="19"/>
      <c r="K320" s="18"/>
      <c r="L320" s="19"/>
      <c r="M320" s="19"/>
      <c r="N320" s="18"/>
      <c r="O320" s="18"/>
      <c r="P320" s="18"/>
      <c r="Q320" s="18"/>
      <c r="R320" s="50"/>
      <c r="S320" s="19"/>
      <c r="T320" s="19"/>
      <c r="U320" s="19"/>
      <c r="V320" s="19"/>
      <c r="W320" s="19"/>
      <c r="X320" s="19"/>
      <c r="Y320" s="19"/>
      <c r="Z320" s="19"/>
      <c r="AA320" s="19"/>
      <c r="AB320" s="19"/>
    </row>
    <row r="321" spans="1:28" s="21" customFormat="1" x14ac:dyDescent="0.25">
      <c r="B321" s="89">
        <v>314</v>
      </c>
      <c r="C321" s="93" t="s">
        <v>1851</v>
      </c>
      <c r="D321" s="94" t="s">
        <v>1321</v>
      </c>
      <c r="E321" s="95" t="s">
        <v>537</v>
      </c>
      <c r="F321" s="58">
        <f t="shared" si="4"/>
        <v>0</v>
      </c>
      <c r="G321" s="50"/>
      <c r="H321" s="19"/>
      <c r="I321" s="19"/>
      <c r="J321" s="19"/>
      <c r="K321" s="18"/>
      <c r="L321" s="19"/>
      <c r="M321" s="19"/>
      <c r="N321" s="18"/>
      <c r="O321" s="18"/>
      <c r="P321" s="18"/>
      <c r="Q321" s="18"/>
      <c r="R321" s="50"/>
      <c r="S321" s="19"/>
      <c r="T321" s="19"/>
      <c r="U321" s="19"/>
      <c r="V321" s="19"/>
      <c r="W321" s="19"/>
      <c r="X321" s="19"/>
      <c r="Y321" s="19"/>
      <c r="Z321" s="19"/>
      <c r="AA321" s="19"/>
      <c r="AB321" s="19"/>
    </row>
    <row r="322" spans="1:28" s="21" customFormat="1" x14ac:dyDescent="0.25">
      <c r="B322" s="89">
        <v>315</v>
      </c>
      <c r="C322" s="93" t="s">
        <v>1852</v>
      </c>
      <c r="D322" s="94" t="s">
        <v>1853</v>
      </c>
      <c r="E322" s="95" t="s">
        <v>534</v>
      </c>
      <c r="F322" s="58">
        <f t="shared" si="4"/>
        <v>1</v>
      </c>
      <c r="G322" s="50"/>
      <c r="H322" s="19" t="s">
        <v>113</v>
      </c>
      <c r="I322" s="19"/>
      <c r="J322" s="19"/>
      <c r="K322" s="18"/>
      <c r="L322" s="19"/>
      <c r="M322" s="19"/>
      <c r="N322" s="18"/>
      <c r="O322" s="18"/>
      <c r="P322" s="18"/>
      <c r="Q322" s="18"/>
      <c r="R322" s="50"/>
      <c r="S322" s="19"/>
      <c r="T322" s="19"/>
      <c r="U322" s="19"/>
      <c r="V322" s="19"/>
      <c r="W322" s="19"/>
      <c r="X322" s="19"/>
      <c r="Y322" s="19"/>
      <c r="Z322" s="19"/>
      <c r="AA322" s="19"/>
      <c r="AB322" s="19"/>
    </row>
    <row r="323" spans="1:28" s="21" customFormat="1" x14ac:dyDescent="0.25">
      <c r="B323" s="89">
        <v>316</v>
      </c>
      <c r="C323" s="93" t="s">
        <v>619</v>
      </c>
      <c r="D323" s="94" t="s">
        <v>620</v>
      </c>
      <c r="E323" s="95" t="s">
        <v>565</v>
      </c>
      <c r="F323" s="58">
        <f t="shared" si="4"/>
        <v>0</v>
      </c>
      <c r="G323" s="50"/>
      <c r="H323" s="19"/>
      <c r="I323" s="19"/>
      <c r="J323" s="19"/>
      <c r="K323" s="18"/>
      <c r="L323" s="19"/>
      <c r="M323" s="19"/>
      <c r="N323" s="18"/>
      <c r="O323" s="18"/>
      <c r="P323" s="18"/>
      <c r="Q323" s="18"/>
      <c r="R323" s="50"/>
      <c r="S323" s="19"/>
      <c r="T323" s="19"/>
      <c r="U323" s="19"/>
      <c r="V323" s="19"/>
      <c r="W323" s="19"/>
      <c r="X323" s="19"/>
      <c r="Y323" s="19"/>
      <c r="Z323" s="19"/>
      <c r="AA323" s="19"/>
      <c r="AB323" s="19"/>
    </row>
    <row r="324" spans="1:28" s="21" customFormat="1" x14ac:dyDescent="0.25">
      <c r="B324" s="89">
        <v>317</v>
      </c>
      <c r="C324" s="93" t="s">
        <v>1854</v>
      </c>
      <c r="D324" s="94" t="s">
        <v>1357</v>
      </c>
      <c r="E324" s="95" t="s">
        <v>562</v>
      </c>
      <c r="F324" s="58">
        <f t="shared" si="4"/>
        <v>0</v>
      </c>
      <c r="G324" s="50"/>
      <c r="H324" s="19"/>
      <c r="I324" s="19"/>
      <c r="J324" s="19"/>
      <c r="K324" s="18"/>
      <c r="L324" s="19"/>
      <c r="M324" s="19"/>
      <c r="N324" s="18"/>
      <c r="O324" s="18"/>
      <c r="P324" s="18"/>
      <c r="Q324" s="18"/>
      <c r="R324" s="50"/>
      <c r="S324" s="19"/>
      <c r="T324" s="19"/>
      <c r="U324" s="19"/>
      <c r="V324" s="19"/>
      <c r="W324" s="19"/>
      <c r="X324" s="19"/>
      <c r="Y324" s="19"/>
      <c r="Z324" s="19"/>
      <c r="AA324" s="19"/>
      <c r="AB324" s="19"/>
    </row>
    <row r="325" spans="1:28" s="21" customFormat="1" x14ac:dyDescent="0.25">
      <c r="B325" s="89">
        <v>318</v>
      </c>
      <c r="C325" s="93" t="s">
        <v>1855</v>
      </c>
      <c r="D325" s="94" t="s">
        <v>1350</v>
      </c>
      <c r="E325" s="95" t="s">
        <v>565</v>
      </c>
      <c r="F325" s="58">
        <f t="shared" si="4"/>
        <v>0</v>
      </c>
      <c r="G325" s="50"/>
      <c r="H325" s="19"/>
      <c r="I325" s="19"/>
      <c r="J325" s="19"/>
      <c r="K325" s="18"/>
      <c r="L325" s="19"/>
      <c r="M325" s="19"/>
      <c r="N325" s="18"/>
      <c r="O325" s="18"/>
      <c r="P325" s="18"/>
      <c r="Q325" s="18"/>
      <c r="R325" s="50"/>
      <c r="S325" s="19"/>
      <c r="T325" s="19"/>
      <c r="U325" s="19"/>
      <c r="V325" s="19"/>
      <c r="W325" s="19"/>
      <c r="X325" s="19"/>
      <c r="Y325" s="19"/>
      <c r="Z325" s="19"/>
      <c r="AA325" s="19"/>
      <c r="AB325" s="19"/>
    </row>
    <row r="326" spans="1:28" s="21" customFormat="1" x14ac:dyDescent="0.25">
      <c r="B326" s="89">
        <v>319</v>
      </c>
      <c r="C326" s="93" t="s">
        <v>1856</v>
      </c>
      <c r="D326" s="94" t="s">
        <v>1857</v>
      </c>
      <c r="E326" s="95" t="s">
        <v>1388</v>
      </c>
      <c r="F326" s="58">
        <f t="shared" si="4"/>
        <v>0</v>
      </c>
      <c r="G326" s="50"/>
      <c r="H326" s="19"/>
      <c r="I326" s="19"/>
      <c r="J326" s="19"/>
      <c r="K326" s="18"/>
      <c r="L326" s="19"/>
      <c r="M326" s="19"/>
      <c r="N326" s="18"/>
      <c r="O326" s="18"/>
      <c r="P326" s="18"/>
      <c r="Q326" s="18"/>
      <c r="R326" s="50"/>
      <c r="S326" s="19"/>
      <c r="T326" s="19"/>
      <c r="U326" s="19"/>
      <c r="V326" s="19"/>
      <c r="W326" s="19"/>
      <c r="X326" s="19"/>
      <c r="Y326" s="19"/>
      <c r="Z326" s="19"/>
      <c r="AA326" s="19"/>
      <c r="AB326" s="19"/>
    </row>
    <row r="327" spans="1:28" s="21" customFormat="1" x14ac:dyDescent="0.25">
      <c r="B327" s="89">
        <v>320</v>
      </c>
      <c r="C327" s="93" t="s">
        <v>1858</v>
      </c>
      <c r="D327" s="94" t="s">
        <v>1859</v>
      </c>
      <c r="E327" s="95" t="s">
        <v>1395</v>
      </c>
      <c r="F327" s="58">
        <f t="shared" si="4"/>
        <v>0</v>
      </c>
      <c r="G327" s="50"/>
      <c r="H327" s="19"/>
      <c r="I327" s="19"/>
      <c r="J327" s="19"/>
      <c r="K327" s="18"/>
      <c r="L327" s="19"/>
      <c r="M327" s="19"/>
      <c r="N327" s="18"/>
      <c r="O327" s="18"/>
      <c r="P327" s="18"/>
      <c r="Q327" s="18"/>
      <c r="R327" s="50"/>
      <c r="S327" s="19"/>
      <c r="T327" s="19"/>
      <c r="U327" s="19"/>
      <c r="V327" s="19"/>
      <c r="W327" s="19"/>
      <c r="X327" s="19"/>
      <c r="Y327" s="19"/>
      <c r="Z327" s="19"/>
      <c r="AA327" s="19"/>
      <c r="AB327" s="19"/>
    </row>
    <row r="328" spans="1:28" s="21" customFormat="1" x14ac:dyDescent="0.25">
      <c r="B328" s="89">
        <v>321</v>
      </c>
      <c r="C328" s="93" t="s">
        <v>1860</v>
      </c>
      <c r="D328" s="94" t="s">
        <v>1861</v>
      </c>
      <c r="E328" s="95" t="s">
        <v>1388</v>
      </c>
      <c r="F328" s="58">
        <f t="shared" si="4"/>
        <v>0</v>
      </c>
      <c r="G328" s="50"/>
      <c r="H328" s="19"/>
      <c r="I328" s="19"/>
      <c r="J328" s="19"/>
      <c r="K328" s="18"/>
      <c r="L328" s="19"/>
      <c r="M328" s="19"/>
      <c r="N328" s="18"/>
      <c r="O328" s="18"/>
      <c r="P328" s="18"/>
      <c r="Q328" s="18"/>
      <c r="R328" s="50"/>
      <c r="S328" s="19"/>
      <c r="T328" s="19"/>
      <c r="U328" s="19"/>
      <c r="V328" s="19"/>
      <c r="W328" s="19"/>
      <c r="X328" s="19"/>
      <c r="Y328" s="19"/>
      <c r="Z328" s="19"/>
      <c r="AA328" s="19"/>
      <c r="AB328" s="19"/>
    </row>
    <row r="329" spans="1:28" s="21" customFormat="1" x14ac:dyDescent="0.25">
      <c r="B329" s="89">
        <v>322</v>
      </c>
      <c r="C329" s="93" t="s">
        <v>1862</v>
      </c>
      <c r="D329" s="94" t="s">
        <v>1863</v>
      </c>
      <c r="E329" s="95" t="s">
        <v>1476</v>
      </c>
      <c r="F329" s="58">
        <f t="shared" ref="F329:F366" si="5">COUNTIF(G329:AB329,"v")+COUNTIF(G329:AB329,"m")/2</f>
        <v>0</v>
      </c>
      <c r="G329" s="50"/>
      <c r="H329" s="19"/>
      <c r="I329" s="19"/>
      <c r="J329" s="19"/>
      <c r="K329" s="18"/>
      <c r="L329" s="19"/>
      <c r="M329" s="19"/>
      <c r="N329" s="18"/>
      <c r="O329" s="18"/>
      <c r="P329" s="18"/>
      <c r="Q329" s="18"/>
      <c r="R329" s="50"/>
      <c r="S329" s="19"/>
      <c r="T329" s="19"/>
      <c r="U329" s="19"/>
      <c r="V329" s="19"/>
      <c r="W329" s="19"/>
      <c r="X329" s="19"/>
      <c r="Y329" s="19"/>
      <c r="Z329" s="19"/>
      <c r="AA329" s="19"/>
      <c r="AB329" s="19"/>
    </row>
    <row r="330" spans="1:28" s="21" customFormat="1" x14ac:dyDescent="0.25">
      <c r="B330" s="89">
        <v>323</v>
      </c>
      <c r="C330" s="93" t="s">
        <v>1864</v>
      </c>
      <c r="D330" s="94" t="s">
        <v>1865</v>
      </c>
      <c r="E330" s="95" t="s">
        <v>1642</v>
      </c>
      <c r="F330" s="58">
        <f t="shared" si="5"/>
        <v>0</v>
      </c>
      <c r="G330" s="50"/>
      <c r="H330" s="19"/>
      <c r="I330" s="19"/>
      <c r="J330" s="19"/>
      <c r="K330" s="18"/>
      <c r="L330" s="19"/>
      <c r="M330" s="19"/>
      <c r="N330" s="18"/>
      <c r="O330" s="18"/>
      <c r="P330" s="18"/>
      <c r="Q330" s="18"/>
      <c r="R330" s="50"/>
      <c r="S330" s="19"/>
      <c r="T330" s="19"/>
      <c r="U330" s="19"/>
      <c r="V330" s="19"/>
      <c r="W330" s="19"/>
      <c r="X330" s="19"/>
      <c r="Y330" s="19"/>
      <c r="Z330" s="19"/>
      <c r="AA330" s="19"/>
      <c r="AB330" s="19"/>
    </row>
    <row r="331" spans="1:28" s="21" customFormat="1" x14ac:dyDescent="0.25">
      <c r="A331" s="54" t="s">
        <v>1830</v>
      </c>
      <c r="B331" s="89">
        <v>324</v>
      </c>
      <c r="C331" s="55" t="s">
        <v>56</v>
      </c>
      <c r="D331" s="56" t="s">
        <v>57</v>
      </c>
      <c r="E331" s="57" t="s">
        <v>30</v>
      </c>
      <c r="F331" s="58">
        <f t="shared" si="5"/>
        <v>1</v>
      </c>
      <c r="G331" s="51"/>
      <c r="H331" s="45"/>
      <c r="I331" s="45"/>
      <c r="J331" s="45"/>
      <c r="K331" s="46"/>
      <c r="L331" s="45"/>
      <c r="M331" s="45"/>
      <c r="N331" s="46"/>
      <c r="O331" s="46"/>
      <c r="P331" s="46"/>
      <c r="Q331" s="46"/>
      <c r="R331" s="51"/>
      <c r="S331" s="45"/>
      <c r="T331" s="45"/>
      <c r="U331" s="45"/>
      <c r="V331" s="45"/>
      <c r="W331" s="45"/>
      <c r="X331" s="45"/>
      <c r="Y331" s="45" t="s">
        <v>113</v>
      </c>
      <c r="Z331" s="45"/>
      <c r="AA331" s="45"/>
      <c r="AB331" s="45"/>
    </row>
    <row r="332" spans="1:28" s="21" customFormat="1" x14ac:dyDescent="0.25">
      <c r="B332" s="89">
        <v>325</v>
      </c>
      <c r="C332" s="55" t="s">
        <v>1866</v>
      </c>
      <c r="D332" s="56" t="s">
        <v>1354</v>
      </c>
      <c r="E332" s="57" t="s">
        <v>26</v>
      </c>
      <c r="F332" s="58">
        <f t="shared" si="5"/>
        <v>1</v>
      </c>
      <c r="G332" s="51"/>
      <c r="H332" s="45"/>
      <c r="I332" s="45"/>
      <c r="J332" s="45"/>
      <c r="K332" s="46"/>
      <c r="L332" s="45"/>
      <c r="M332" s="45"/>
      <c r="N332" s="46"/>
      <c r="O332" s="46"/>
      <c r="P332" s="46"/>
      <c r="Q332" s="46"/>
      <c r="R332" s="51"/>
      <c r="S332" s="45" t="s">
        <v>113</v>
      </c>
      <c r="T332" s="45"/>
      <c r="U332" s="45"/>
      <c r="V332" s="45"/>
      <c r="W332" s="45"/>
      <c r="X332" s="45"/>
      <c r="Y332" s="45"/>
      <c r="Z332" s="45"/>
      <c r="AA332" s="45"/>
      <c r="AB332" s="45"/>
    </row>
    <row r="333" spans="1:28" s="21" customFormat="1" x14ac:dyDescent="0.25">
      <c r="B333" s="89">
        <v>326</v>
      </c>
      <c r="C333" s="55" t="s">
        <v>67</v>
      </c>
      <c r="D333" s="56" t="s">
        <v>68</v>
      </c>
      <c r="E333" s="57" t="s">
        <v>35</v>
      </c>
      <c r="F333" s="58">
        <f t="shared" si="5"/>
        <v>6</v>
      </c>
      <c r="G333" s="51"/>
      <c r="H333" s="45"/>
      <c r="I333" s="45"/>
      <c r="J333" s="45" t="s">
        <v>113</v>
      </c>
      <c r="K333" s="46" t="s">
        <v>113</v>
      </c>
      <c r="L333" s="45"/>
      <c r="M333" s="45"/>
      <c r="N333" s="46"/>
      <c r="O333" s="46"/>
      <c r="P333" s="46"/>
      <c r="Q333" s="46"/>
      <c r="R333" s="51"/>
      <c r="S333" s="45" t="s">
        <v>113</v>
      </c>
      <c r="T333" s="45"/>
      <c r="U333" s="45"/>
      <c r="V333" s="45"/>
      <c r="W333" s="45" t="s">
        <v>113</v>
      </c>
      <c r="X333" s="45" t="s">
        <v>113</v>
      </c>
      <c r="Y333" s="45" t="s">
        <v>113</v>
      </c>
      <c r="Z333" s="45"/>
      <c r="AA333" s="45"/>
      <c r="AB333" s="45"/>
    </row>
    <row r="334" spans="1:28" s="21" customFormat="1" x14ac:dyDescent="0.25">
      <c r="B334" s="89">
        <v>327</v>
      </c>
      <c r="C334" s="55" t="s">
        <v>36</v>
      </c>
      <c r="D334" s="56" t="s">
        <v>37</v>
      </c>
      <c r="E334" s="57" t="s">
        <v>25</v>
      </c>
      <c r="F334" s="58">
        <f t="shared" si="5"/>
        <v>2</v>
      </c>
      <c r="G334" s="51"/>
      <c r="H334" s="45" t="s">
        <v>113</v>
      </c>
      <c r="I334" s="45"/>
      <c r="J334" s="45"/>
      <c r="K334" s="46"/>
      <c r="L334" s="45"/>
      <c r="M334" s="45"/>
      <c r="N334" s="46"/>
      <c r="O334" s="46"/>
      <c r="P334" s="46"/>
      <c r="Q334" s="46"/>
      <c r="R334" s="51"/>
      <c r="S334" s="45"/>
      <c r="T334" s="45"/>
      <c r="U334" s="45"/>
      <c r="V334" s="45"/>
      <c r="W334" s="45"/>
      <c r="X334" s="45"/>
      <c r="Y334" s="45" t="s">
        <v>113</v>
      </c>
      <c r="Z334" s="45"/>
      <c r="AA334" s="45"/>
      <c r="AB334" s="45"/>
    </row>
    <row r="335" spans="1:28" s="21" customFormat="1" x14ac:dyDescent="0.25">
      <c r="B335" s="89">
        <v>328</v>
      </c>
      <c r="C335" s="55" t="s">
        <v>1867</v>
      </c>
      <c r="D335" s="56" t="s">
        <v>1868</v>
      </c>
      <c r="E335" s="57" t="s">
        <v>534</v>
      </c>
      <c r="F335" s="58">
        <f t="shared" si="5"/>
        <v>1</v>
      </c>
      <c r="G335" s="51"/>
      <c r="H335" s="45"/>
      <c r="I335" s="45"/>
      <c r="J335" s="45"/>
      <c r="K335" s="46"/>
      <c r="L335" s="45"/>
      <c r="M335" s="45"/>
      <c r="N335" s="46"/>
      <c r="O335" s="46"/>
      <c r="P335" s="46"/>
      <c r="Q335" s="46"/>
      <c r="R335" s="51"/>
      <c r="S335" s="45" t="s">
        <v>113</v>
      </c>
      <c r="T335" s="45"/>
      <c r="U335" s="45"/>
      <c r="V335" s="45"/>
      <c r="W335" s="45"/>
      <c r="X335" s="45"/>
      <c r="Y335" s="45"/>
      <c r="Z335" s="45"/>
      <c r="AA335" s="45"/>
      <c r="AB335" s="45"/>
    </row>
    <row r="336" spans="1:28" s="21" customFormat="1" x14ac:dyDescent="0.25">
      <c r="B336" s="89">
        <v>329</v>
      </c>
      <c r="C336" s="55" t="s">
        <v>1869</v>
      </c>
      <c r="D336" s="56" t="s">
        <v>1870</v>
      </c>
      <c r="E336" s="57" t="s">
        <v>551</v>
      </c>
      <c r="F336" s="58">
        <f t="shared" si="5"/>
        <v>9</v>
      </c>
      <c r="G336" s="51" t="s">
        <v>113</v>
      </c>
      <c r="H336" s="45"/>
      <c r="I336" s="45" t="s">
        <v>113</v>
      </c>
      <c r="J336" s="45" t="s">
        <v>113</v>
      </c>
      <c r="K336" s="46" t="s">
        <v>113</v>
      </c>
      <c r="L336" s="45"/>
      <c r="M336" s="45"/>
      <c r="N336" s="46"/>
      <c r="O336" s="46"/>
      <c r="P336" s="46"/>
      <c r="Q336" s="46"/>
      <c r="R336" s="51" t="s">
        <v>113</v>
      </c>
      <c r="S336" s="45"/>
      <c r="T336" s="45" t="s">
        <v>113</v>
      </c>
      <c r="U336" s="45"/>
      <c r="V336" s="45"/>
      <c r="W336" s="45" t="s">
        <v>113</v>
      </c>
      <c r="X336" s="45" t="s">
        <v>113</v>
      </c>
      <c r="Y336" s="45" t="s">
        <v>113</v>
      </c>
      <c r="Z336" s="45"/>
      <c r="AA336" s="45"/>
      <c r="AB336" s="45"/>
    </row>
    <row r="337" spans="2:28" s="21" customFormat="1" x14ac:dyDescent="0.25">
      <c r="B337" s="89">
        <v>330</v>
      </c>
      <c r="C337" s="55" t="s">
        <v>1871</v>
      </c>
      <c r="D337" s="56" t="s">
        <v>1872</v>
      </c>
      <c r="E337" s="57" t="s">
        <v>555</v>
      </c>
      <c r="F337" s="58">
        <f t="shared" si="5"/>
        <v>1</v>
      </c>
      <c r="G337" s="51"/>
      <c r="H337" s="45"/>
      <c r="I337" s="45"/>
      <c r="J337" s="45"/>
      <c r="K337" s="46"/>
      <c r="L337" s="45"/>
      <c r="M337" s="45"/>
      <c r="N337" s="46"/>
      <c r="O337" s="46"/>
      <c r="P337" s="46"/>
      <c r="Q337" s="46"/>
      <c r="R337" s="51"/>
      <c r="S337" s="45"/>
      <c r="T337" s="45"/>
      <c r="U337" s="45"/>
      <c r="V337" s="45"/>
      <c r="W337" s="45"/>
      <c r="X337" s="45"/>
      <c r="Y337" s="45" t="s">
        <v>113</v>
      </c>
      <c r="Z337" s="45"/>
      <c r="AA337" s="45"/>
      <c r="AB337" s="45"/>
    </row>
    <row r="338" spans="2:28" s="21" customFormat="1" x14ac:dyDescent="0.25">
      <c r="B338" s="89">
        <v>331</v>
      </c>
      <c r="C338" s="55" t="s">
        <v>1873</v>
      </c>
      <c r="D338" s="56" t="s">
        <v>1351</v>
      </c>
      <c r="E338" s="57" t="s">
        <v>565</v>
      </c>
      <c r="F338" s="58">
        <f t="shared" si="5"/>
        <v>3</v>
      </c>
      <c r="G338" s="51"/>
      <c r="H338" s="45"/>
      <c r="I338" s="45"/>
      <c r="J338" s="45"/>
      <c r="K338" s="46" t="s">
        <v>113</v>
      </c>
      <c r="L338" s="45"/>
      <c r="M338" s="45"/>
      <c r="N338" s="46"/>
      <c r="O338" s="46"/>
      <c r="P338" s="46"/>
      <c r="Q338" s="46"/>
      <c r="R338" s="51"/>
      <c r="S338" s="45"/>
      <c r="T338" s="45" t="s">
        <v>113</v>
      </c>
      <c r="U338" s="45"/>
      <c r="V338" s="45"/>
      <c r="W338" s="45"/>
      <c r="X338" s="45"/>
      <c r="Y338" s="45" t="s">
        <v>113</v>
      </c>
      <c r="Z338" s="45"/>
      <c r="AA338" s="45"/>
      <c r="AB338" s="45"/>
    </row>
    <row r="339" spans="2:28" s="21" customFormat="1" x14ac:dyDescent="0.25">
      <c r="B339" s="89">
        <v>332</v>
      </c>
      <c r="C339" s="55" t="s">
        <v>1874</v>
      </c>
      <c r="D339" s="56" t="s">
        <v>1324</v>
      </c>
      <c r="E339" s="57" t="s">
        <v>565</v>
      </c>
      <c r="F339" s="58">
        <f t="shared" si="5"/>
        <v>0</v>
      </c>
      <c r="G339" s="51"/>
      <c r="H339" s="45"/>
      <c r="I339" s="45"/>
      <c r="J339" s="45"/>
      <c r="K339" s="46"/>
      <c r="L339" s="45"/>
      <c r="M339" s="45"/>
      <c r="N339" s="46"/>
      <c r="O339" s="46"/>
      <c r="P339" s="46"/>
      <c r="Q339" s="46"/>
      <c r="R339" s="51"/>
      <c r="S339" s="45"/>
      <c r="T339" s="45"/>
      <c r="U339" s="45"/>
      <c r="V339" s="45"/>
      <c r="W339" s="45"/>
      <c r="X339" s="45"/>
      <c r="Y339" s="45"/>
      <c r="Z339" s="45"/>
      <c r="AA339" s="45"/>
      <c r="AB339" s="45"/>
    </row>
    <row r="340" spans="2:28" s="21" customFormat="1" x14ac:dyDescent="0.25">
      <c r="B340" s="89">
        <v>333</v>
      </c>
      <c r="C340" s="55" t="s">
        <v>1875</v>
      </c>
      <c r="D340" s="56" t="s">
        <v>1876</v>
      </c>
      <c r="E340" s="57" t="s">
        <v>1385</v>
      </c>
      <c r="F340" s="58">
        <f t="shared" si="5"/>
        <v>1</v>
      </c>
      <c r="G340" s="51"/>
      <c r="H340" s="45"/>
      <c r="I340" s="45" t="s">
        <v>113</v>
      </c>
      <c r="J340" s="45"/>
      <c r="K340" s="46"/>
      <c r="L340" s="45"/>
      <c r="M340" s="45"/>
      <c r="N340" s="46"/>
      <c r="O340" s="46"/>
      <c r="P340" s="46"/>
      <c r="Q340" s="46"/>
      <c r="R340" s="51"/>
      <c r="S340" s="45"/>
      <c r="T340" s="45"/>
      <c r="U340" s="45"/>
      <c r="V340" s="45"/>
      <c r="W340" s="45"/>
      <c r="X340" s="45"/>
      <c r="Y340" s="45"/>
      <c r="Z340" s="45"/>
      <c r="AA340" s="45"/>
      <c r="AB340" s="45"/>
    </row>
    <row r="341" spans="2:28" s="21" customFormat="1" x14ac:dyDescent="0.25">
      <c r="B341" s="89">
        <v>334</v>
      </c>
      <c r="C341" s="55" t="s">
        <v>1877</v>
      </c>
      <c r="D341" s="56" t="s">
        <v>1878</v>
      </c>
      <c r="E341" s="57" t="s">
        <v>1385</v>
      </c>
      <c r="F341" s="58">
        <f t="shared" si="5"/>
        <v>0</v>
      </c>
      <c r="G341" s="51"/>
      <c r="H341" s="45"/>
      <c r="I341" s="45"/>
      <c r="J341" s="45"/>
      <c r="K341" s="46"/>
      <c r="L341" s="45"/>
      <c r="M341" s="45"/>
      <c r="N341" s="46"/>
      <c r="O341" s="46"/>
      <c r="P341" s="46"/>
      <c r="Q341" s="46"/>
      <c r="R341" s="51"/>
      <c r="S341" s="45"/>
      <c r="T341" s="45"/>
      <c r="U341" s="45"/>
      <c r="V341" s="45"/>
      <c r="W341" s="45"/>
      <c r="X341" s="45"/>
      <c r="Y341" s="45"/>
      <c r="Z341" s="45"/>
      <c r="AA341" s="45"/>
      <c r="AB341" s="45"/>
    </row>
    <row r="342" spans="2:28" s="21" customFormat="1" x14ac:dyDescent="0.25">
      <c r="B342" s="89">
        <v>335</v>
      </c>
      <c r="C342" s="55" t="s">
        <v>1879</v>
      </c>
      <c r="D342" s="56" t="s">
        <v>1880</v>
      </c>
      <c r="E342" s="57" t="s">
        <v>1385</v>
      </c>
      <c r="F342" s="58">
        <f t="shared" si="5"/>
        <v>0</v>
      </c>
      <c r="G342" s="51"/>
      <c r="H342" s="45"/>
      <c r="I342" s="45"/>
      <c r="J342" s="45"/>
      <c r="K342" s="46"/>
      <c r="L342" s="45"/>
      <c r="M342" s="45"/>
      <c r="N342" s="46"/>
      <c r="O342" s="46"/>
      <c r="P342" s="46"/>
      <c r="Q342" s="46"/>
      <c r="R342" s="51"/>
      <c r="S342" s="45"/>
      <c r="T342" s="45"/>
      <c r="U342" s="45"/>
      <c r="V342" s="45"/>
      <c r="W342" s="45"/>
      <c r="X342" s="45"/>
      <c r="Y342" s="45"/>
      <c r="Z342" s="45"/>
      <c r="AA342" s="45"/>
      <c r="AB342" s="45"/>
    </row>
    <row r="343" spans="2:28" s="21" customFormat="1" x14ac:dyDescent="0.25">
      <c r="B343" s="89">
        <v>336</v>
      </c>
      <c r="C343" s="55" t="s">
        <v>1881</v>
      </c>
      <c r="D343" s="56" t="s">
        <v>1882</v>
      </c>
      <c r="E343" s="57" t="s">
        <v>1391</v>
      </c>
      <c r="F343" s="58">
        <f t="shared" si="5"/>
        <v>1</v>
      </c>
      <c r="G343" s="51"/>
      <c r="H343" s="45"/>
      <c r="I343" s="45" t="s">
        <v>113</v>
      </c>
      <c r="J343" s="45"/>
      <c r="K343" s="46"/>
      <c r="L343" s="45"/>
      <c r="M343" s="45"/>
      <c r="N343" s="46"/>
      <c r="O343" s="46"/>
      <c r="P343" s="46"/>
      <c r="Q343" s="46"/>
      <c r="R343" s="51"/>
      <c r="S343" s="45"/>
      <c r="T343" s="45"/>
      <c r="U343" s="45"/>
      <c r="V343" s="45"/>
      <c r="W343" s="45"/>
      <c r="X343" s="45"/>
      <c r="Y343" s="45"/>
      <c r="Z343" s="45"/>
      <c r="AA343" s="45"/>
      <c r="AB343" s="45"/>
    </row>
    <row r="344" spans="2:28" s="21" customFormat="1" x14ac:dyDescent="0.25">
      <c r="B344" s="89">
        <v>337</v>
      </c>
      <c r="C344" s="55" t="s">
        <v>1883</v>
      </c>
      <c r="D344" s="56" t="s">
        <v>1884</v>
      </c>
      <c r="E344" s="57" t="s">
        <v>1406</v>
      </c>
      <c r="F344" s="58">
        <f t="shared" si="5"/>
        <v>0</v>
      </c>
      <c r="G344" s="51"/>
      <c r="H344" s="45"/>
      <c r="I344" s="45"/>
      <c r="J344" s="45"/>
      <c r="K344" s="46"/>
      <c r="L344" s="45"/>
      <c r="M344" s="45"/>
      <c r="N344" s="46"/>
      <c r="O344" s="46"/>
      <c r="P344" s="46"/>
      <c r="Q344" s="46"/>
      <c r="R344" s="51"/>
      <c r="S344" s="45"/>
      <c r="T344" s="45"/>
      <c r="U344" s="45"/>
      <c r="V344" s="45"/>
      <c r="W344" s="45"/>
      <c r="X344" s="45"/>
      <c r="Y344" s="45"/>
      <c r="Z344" s="45"/>
      <c r="AA344" s="45"/>
      <c r="AB344" s="45"/>
    </row>
    <row r="345" spans="2:28" s="21" customFormat="1" x14ac:dyDescent="0.25">
      <c r="B345" s="89">
        <v>338</v>
      </c>
      <c r="C345" s="55" t="s">
        <v>1885</v>
      </c>
      <c r="D345" s="56" t="s">
        <v>1886</v>
      </c>
      <c r="E345" s="57" t="s">
        <v>1395</v>
      </c>
      <c r="F345" s="58">
        <f t="shared" si="5"/>
        <v>0.5</v>
      </c>
      <c r="G345" s="51"/>
      <c r="H345" s="45"/>
      <c r="I345" s="45"/>
      <c r="J345" s="45"/>
      <c r="K345" s="46"/>
      <c r="L345" s="45"/>
      <c r="M345" s="45"/>
      <c r="N345" s="46"/>
      <c r="O345" s="46"/>
      <c r="P345" s="46"/>
      <c r="Q345" s="46"/>
      <c r="R345" s="51"/>
      <c r="S345" s="45" t="s">
        <v>1926</v>
      </c>
      <c r="T345" s="45"/>
      <c r="U345" s="45"/>
      <c r="V345" s="45"/>
      <c r="W345" s="45"/>
      <c r="X345" s="45"/>
      <c r="Y345" s="45"/>
      <c r="Z345" s="45"/>
      <c r="AA345" s="45"/>
      <c r="AB345" s="45"/>
    </row>
    <row r="346" spans="2:28" s="21" customFormat="1" x14ac:dyDescent="0.25">
      <c r="B346" s="89">
        <v>339</v>
      </c>
      <c r="C346" s="55" t="s">
        <v>1887</v>
      </c>
      <c r="D346" s="56" t="s">
        <v>1888</v>
      </c>
      <c r="E346" s="57" t="s">
        <v>1391</v>
      </c>
      <c r="F346" s="58">
        <f t="shared" si="5"/>
        <v>0.5</v>
      </c>
      <c r="G346" s="51" t="s">
        <v>1926</v>
      </c>
      <c r="H346" s="45"/>
      <c r="I346" s="45"/>
      <c r="J346" s="45"/>
      <c r="K346" s="46"/>
      <c r="L346" s="45"/>
      <c r="M346" s="45"/>
      <c r="N346" s="46"/>
      <c r="O346" s="46"/>
      <c r="P346" s="46"/>
      <c r="Q346" s="46"/>
      <c r="R346" s="51"/>
      <c r="S346" s="45"/>
      <c r="T346" s="45"/>
      <c r="U346" s="45"/>
      <c r="V346" s="45"/>
      <c r="W346" s="45"/>
      <c r="X346" s="45"/>
      <c r="Y346" s="45"/>
      <c r="Z346" s="45"/>
      <c r="AA346" s="45"/>
      <c r="AB346" s="45"/>
    </row>
    <row r="347" spans="2:28" s="21" customFormat="1" x14ac:dyDescent="0.25">
      <c r="B347" s="89">
        <v>340</v>
      </c>
      <c r="C347" s="55" t="s">
        <v>1889</v>
      </c>
      <c r="D347" s="56" t="s">
        <v>1890</v>
      </c>
      <c r="E347" s="57" t="s">
        <v>1406</v>
      </c>
      <c r="F347" s="58">
        <f t="shared" si="5"/>
        <v>0</v>
      </c>
      <c r="G347" s="51"/>
      <c r="H347" s="45"/>
      <c r="I347" s="45"/>
      <c r="J347" s="45"/>
      <c r="K347" s="46"/>
      <c r="L347" s="45"/>
      <c r="M347" s="45"/>
      <c r="N347" s="46"/>
      <c r="O347" s="46"/>
      <c r="P347" s="46"/>
      <c r="Q347" s="46"/>
      <c r="R347" s="51"/>
      <c r="S347" s="45"/>
      <c r="T347" s="45"/>
      <c r="U347" s="45"/>
      <c r="V347" s="45"/>
      <c r="W347" s="45"/>
      <c r="X347" s="45"/>
      <c r="Y347" s="45"/>
      <c r="Z347" s="45"/>
      <c r="AA347" s="45"/>
      <c r="AB347" s="45"/>
    </row>
    <row r="348" spans="2:28" s="21" customFormat="1" x14ac:dyDescent="0.25">
      <c r="B348" s="89">
        <v>341</v>
      </c>
      <c r="C348" s="55" t="s">
        <v>1891</v>
      </c>
      <c r="D348" s="56" t="s">
        <v>1892</v>
      </c>
      <c r="E348" s="57" t="s">
        <v>1406</v>
      </c>
      <c r="F348" s="58">
        <f t="shared" si="5"/>
        <v>0</v>
      </c>
      <c r="G348" s="51"/>
      <c r="H348" s="45"/>
      <c r="I348" s="45"/>
      <c r="J348" s="45"/>
      <c r="K348" s="46"/>
      <c r="L348" s="45"/>
      <c r="M348" s="45"/>
      <c r="N348" s="46"/>
      <c r="O348" s="46"/>
      <c r="P348" s="46"/>
      <c r="Q348" s="46"/>
      <c r="R348" s="51"/>
      <c r="S348" s="45"/>
      <c r="T348" s="45"/>
      <c r="U348" s="45"/>
      <c r="V348" s="45"/>
      <c r="W348" s="45"/>
      <c r="X348" s="45"/>
      <c r="Y348" s="45"/>
      <c r="Z348" s="45"/>
      <c r="AA348" s="45"/>
      <c r="AB348" s="45"/>
    </row>
    <row r="349" spans="2:28" s="21" customFormat="1" x14ac:dyDescent="0.25">
      <c r="B349" s="89">
        <v>342</v>
      </c>
      <c r="C349" s="55" t="s">
        <v>1893</v>
      </c>
      <c r="D349" s="56" t="s">
        <v>1894</v>
      </c>
      <c r="E349" s="57" t="s">
        <v>1388</v>
      </c>
      <c r="F349" s="58">
        <f t="shared" si="5"/>
        <v>2</v>
      </c>
      <c r="G349" s="51"/>
      <c r="H349" s="45"/>
      <c r="I349" s="45"/>
      <c r="J349" s="45"/>
      <c r="K349" s="46"/>
      <c r="L349" s="45"/>
      <c r="M349" s="45"/>
      <c r="N349" s="46"/>
      <c r="O349" s="46"/>
      <c r="P349" s="46"/>
      <c r="Q349" s="46"/>
      <c r="R349" s="51"/>
      <c r="S349" s="45"/>
      <c r="T349" s="45"/>
      <c r="U349" s="45"/>
      <c r="V349" s="45"/>
      <c r="W349" s="45"/>
      <c r="X349" s="45" t="s">
        <v>113</v>
      </c>
      <c r="Y349" s="45" t="s">
        <v>113</v>
      </c>
      <c r="Z349" s="45"/>
      <c r="AA349" s="45"/>
      <c r="AB349" s="45"/>
    </row>
    <row r="350" spans="2:28" s="21" customFormat="1" x14ac:dyDescent="0.25">
      <c r="B350" s="89">
        <v>343</v>
      </c>
      <c r="C350" s="55" t="s">
        <v>1895</v>
      </c>
      <c r="D350" s="56" t="s">
        <v>1896</v>
      </c>
      <c r="E350" s="57" t="s">
        <v>1388</v>
      </c>
      <c r="F350" s="58">
        <f t="shared" si="5"/>
        <v>1</v>
      </c>
      <c r="G350" s="51"/>
      <c r="H350" s="45"/>
      <c r="I350" s="45"/>
      <c r="J350" s="45"/>
      <c r="K350" s="46"/>
      <c r="L350" s="45"/>
      <c r="M350" s="45"/>
      <c r="N350" s="46"/>
      <c r="O350" s="46"/>
      <c r="P350" s="46"/>
      <c r="Q350" s="46"/>
      <c r="R350" s="51"/>
      <c r="S350" s="45"/>
      <c r="T350" s="45"/>
      <c r="U350" s="45"/>
      <c r="V350" s="45"/>
      <c r="W350" s="45"/>
      <c r="X350" s="45"/>
      <c r="Y350" s="45" t="s">
        <v>113</v>
      </c>
      <c r="Z350" s="45"/>
      <c r="AA350" s="45"/>
      <c r="AB350" s="45"/>
    </row>
    <row r="351" spans="2:28" s="21" customFormat="1" x14ac:dyDescent="0.25">
      <c r="B351" s="89">
        <v>344</v>
      </c>
      <c r="C351" s="55" t="s">
        <v>1897</v>
      </c>
      <c r="D351" s="56" t="s">
        <v>1898</v>
      </c>
      <c r="E351" s="57" t="s">
        <v>1406</v>
      </c>
      <c r="F351" s="58">
        <f t="shared" si="5"/>
        <v>0</v>
      </c>
      <c r="G351" s="51"/>
      <c r="H351" s="45"/>
      <c r="I351" s="45"/>
      <c r="J351" s="45"/>
      <c r="K351" s="46"/>
      <c r="L351" s="45"/>
      <c r="M351" s="45"/>
      <c r="N351" s="46"/>
      <c r="O351" s="46"/>
      <c r="P351" s="46"/>
      <c r="Q351" s="46"/>
      <c r="R351" s="51"/>
      <c r="S351" s="45"/>
      <c r="T351" s="45"/>
      <c r="U351" s="45"/>
      <c r="V351" s="45"/>
      <c r="W351" s="45"/>
      <c r="X351" s="45"/>
      <c r="Y351" s="45"/>
      <c r="Z351" s="45"/>
      <c r="AA351" s="45"/>
      <c r="AB351" s="45"/>
    </row>
    <row r="352" spans="2:28" s="21" customFormat="1" x14ac:dyDescent="0.25">
      <c r="B352" s="89">
        <v>345</v>
      </c>
      <c r="C352" s="55" t="s">
        <v>1899</v>
      </c>
      <c r="D352" s="56" t="s">
        <v>1405</v>
      </c>
      <c r="E352" s="57" t="s">
        <v>1388</v>
      </c>
      <c r="F352" s="58">
        <f t="shared" si="5"/>
        <v>2</v>
      </c>
      <c r="G352" s="51"/>
      <c r="H352" s="45"/>
      <c r="I352" s="45"/>
      <c r="J352" s="45"/>
      <c r="K352" s="46"/>
      <c r="L352" s="45"/>
      <c r="M352" s="45"/>
      <c r="N352" s="46"/>
      <c r="O352" s="46"/>
      <c r="P352" s="46"/>
      <c r="Q352" s="46"/>
      <c r="R352" s="51"/>
      <c r="S352" s="45"/>
      <c r="T352" s="45"/>
      <c r="U352" s="45"/>
      <c r="V352" s="45"/>
      <c r="W352" s="45"/>
      <c r="X352" s="45" t="s">
        <v>113</v>
      </c>
      <c r="Y352" s="45" t="s">
        <v>113</v>
      </c>
      <c r="Z352" s="45"/>
      <c r="AA352" s="45"/>
      <c r="AB352" s="45"/>
    </row>
    <row r="353" spans="2:28" s="21" customFormat="1" x14ac:dyDescent="0.25">
      <c r="B353" s="89">
        <v>346</v>
      </c>
      <c r="C353" s="55" t="s">
        <v>1900</v>
      </c>
      <c r="D353" s="56" t="s">
        <v>1901</v>
      </c>
      <c r="E353" s="57" t="s">
        <v>1406</v>
      </c>
      <c r="F353" s="58">
        <f t="shared" si="5"/>
        <v>1</v>
      </c>
      <c r="G353" s="51"/>
      <c r="H353" s="45"/>
      <c r="I353" s="45"/>
      <c r="J353" s="45" t="s">
        <v>113</v>
      </c>
      <c r="K353" s="46"/>
      <c r="L353" s="45"/>
      <c r="M353" s="45"/>
      <c r="N353" s="46"/>
      <c r="O353" s="46"/>
      <c r="P353" s="46"/>
      <c r="Q353" s="46"/>
      <c r="R353" s="51"/>
      <c r="S353" s="45"/>
      <c r="T353" s="45"/>
      <c r="U353" s="45"/>
      <c r="V353" s="45"/>
      <c r="W353" s="45"/>
      <c r="X353" s="45"/>
      <c r="Y353" s="45"/>
      <c r="Z353" s="45"/>
      <c r="AA353" s="45"/>
      <c r="AB353" s="45"/>
    </row>
    <row r="354" spans="2:28" s="21" customFormat="1" x14ac:dyDescent="0.25">
      <c r="B354" s="89">
        <v>347</v>
      </c>
      <c r="C354" s="55" t="s">
        <v>1902</v>
      </c>
      <c r="D354" s="56" t="s">
        <v>1903</v>
      </c>
      <c r="E354" s="57" t="s">
        <v>1388</v>
      </c>
      <c r="F354" s="58">
        <f t="shared" si="5"/>
        <v>0</v>
      </c>
      <c r="G354" s="51"/>
      <c r="H354" s="45"/>
      <c r="I354" s="45"/>
      <c r="J354" s="45"/>
      <c r="K354" s="46"/>
      <c r="L354" s="45"/>
      <c r="M354" s="45"/>
      <c r="N354" s="46"/>
      <c r="O354" s="46"/>
      <c r="P354" s="46"/>
      <c r="Q354" s="46"/>
      <c r="R354" s="51"/>
      <c r="S354" s="45"/>
      <c r="T354" s="45"/>
      <c r="U354" s="45"/>
      <c r="V354" s="45"/>
      <c r="W354" s="45"/>
      <c r="X354" s="45"/>
      <c r="Y354" s="45"/>
      <c r="Z354" s="45"/>
      <c r="AA354" s="45"/>
      <c r="AB354" s="45"/>
    </row>
    <row r="355" spans="2:28" s="21" customFormat="1" x14ac:dyDescent="0.25">
      <c r="B355" s="89">
        <v>348</v>
      </c>
      <c r="C355" s="55" t="s">
        <v>1904</v>
      </c>
      <c r="D355" s="56" t="s">
        <v>1905</v>
      </c>
      <c r="E355" s="57" t="s">
        <v>1406</v>
      </c>
      <c r="F355" s="58">
        <f t="shared" si="5"/>
        <v>1</v>
      </c>
      <c r="G355" s="51"/>
      <c r="H355" s="45"/>
      <c r="I355" s="45"/>
      <c r="J355" s="45"/>
      <c r="K355" s="46"/>
      <c r="L355" s="45"/>
      <c r="M355" s="45"/>
      <c r="N355" s="46"/>
      <c r="O355" s="46"/>
      <c r="P355" s="46"/>
      <c r="Q355" s="46"/>
      <c r="R355" s="51"/>
      <c r="S355" s="45"/>
      <c r="T355" s="45" t="s">
        <v>113</v>
      </c>
      <c r="U355" s="45"/>
      <c r="V355" s="45"/>
      <c r="W355" s="45"/>
      <c r="X355" s="45"/>
      <c r="Y355" s="45"/>
      <c r="Z355" s="45"/>
      <c r="AA355" s="45"/>
      <c r="AB355" s="45"/>
    </row>
    <row r="356" spans="2:28" s="21" customFormat="1" x14ac:dyDescent="0.25">
      <c r="B356" s="89">
        <v>349</v>
      </c>
      <c r="C356" s="55" t="s">
        <v>1906</v>
      </c>
      <c r="D356" s="56" t="s">
        <v>1907</v>
      </c>
      <c r="E356" s="57" t="s">
        <v>1406</v>
      </c>
      <c r="F356" s="58">
        <f t="shared" si="5"/>
        <v>0</v>
      </c>
      <c r="G356" s="51"/>
      <c r="H356" s="45"/>
      <c r="I356" s="45"/>
      <c r="J356" s="45"/>
      <c r="K356" s="46"/>
      <c r="L356" s="45"/>
      <c r="M356" s="45"/>
      <c r="N356" s="46"/>
      <c r="O356" s="46"/>
      <c r="P356" s="46"/>
      <c r="Q356" s="46"/>
      <c r="R356" s="51"/>
      <c r="S356" s="45"/>
      <c r="T356" s="45"/>
      <c r="U356" s="45"/>
      <c r="V356" s="45"/>
      <c r="W356" s="45"/>
      <c r="X356" s="45"/>
      <c r="Y356" s="45"/>
      <c r="Z356" s="45"/>
      <c r="AA356" s="45"/>
      <c r="AB356" s="45"/>
    </row>
    <row r="357" spans="2:28" s="21" customFormat="1" x14ac:dyDescent="0.25">
      <c r="B357" s="89">
        <v>350</v>
      </c>
      <c r="C357" s="55" t="s">
        <v>1908</v>
      </c>
      <c r="D357" s="56" t="s">
        <v>179</v>
      </c>
      <c r="E357" s="57" t="s">
        <v>1406</v>
      </c>
      <c r="F357" s="58">
        <f t="shared" si="5"/>
        <v>0</v>
      </c>
      <c r="G357" s="51"/>
      <c r="H357" s="45"/>
      <c r="I357" s="45"/>
      <c r="J357" s="45"/>
      <c r="K357" s="46"/>
      <c r="L357" s="45"/>
      <c r="M357" s="45"/>
      <c r="N357" s="46"/>
      <c r="O357" s="46"/>
      <c r="P357" s="46"/>
      <c r="Q357" s="46"/>
      <c r="R357" s="51"/>
      <c r="S357" s="45"/>
      <c r="T357" s="45"/>
      <c r="U357" s="45"/>
      <c r="V357" s="45"/>
      <c r="W357" s="45"/>
      <c r="X357" s="45"/>
      <c r="Y357" s="45"/>
      <c r="Z357" s="45"/>
      <c r="AA357" s="45"/>
      <c r="AB357" s="45"/>
    </row>
    <row r="358" spans="2:28" s="21" customFormat="1" x14ac:dyDescent="0.25">
      <c r="B358" s="89">
        <v>351</v>
      </c>
      <c r="C358" s="55" t="s">
        <v>1909</v>
      </c>
      <c r="D358" s="56" t="s">
        <v>1910</v>
      </c>
      <c r="E358" s="57" t="s">
        <v>1382</v>
      </c>
      <c r="F358" s="58">
        <f t="shared" si="5"/>
        <v>1.5</v>
      </c>
      <c r="G358" s="51"/>
      <c r="H358" s="45"/>
      <c r="I358" s="45"/>
      <c r="J358" s="45" t="s">
        <v>1926</v>
      </c>
      <c r="K358" s="46"/>
      <c r="L358" s="45"/>
      <c r="M358" s="45"/>
      <c r="N358" s="46"/>
      <c r="O358" s="46"/>
      <c r="P358" s="46"/>
      <c r="Q358" s="46"/>
      <c r="R358" s="51"/>
      <c r="S358" s="45"/>
      <c r="T358" s="45"/>
      <c r="U358" s="45"/>
      <c r="V358" s="45"/>
      <c r="W358" s="45"/>
      <c r="X358" s="45"/>
      <c r="Y358" s="45" t="s">
        <v>113</v>
      </c>
      <c r="Z358" s="45"/>
      <c r="AA358" s="45"/>
      <c r="AB358" s="45"/>
    </row>
    <row r="359" spans="2:28" s="21" customFormat="1" x14ac:dyDescent="0.25">
      <c r="B359" s="89">
        <v>352</v>
      </c>
      <c r="C359" s="55" t="s">
        <v>1911</v>
      </c>
      <c r="D359" s="56" t="s">
        <v>1394</v>
      </c>
      <c r="E359" s="57" t="s">
        <v>1409</v>
      </c>
      <c r="F359" s="58">
        <f t="shared" si="5"/>
        <v>0</v>
      </c>
      <c r="G359" s="51"/>
      <c r="H359" s="45"/>
      <c r="I359" s="45"/>
      <c r="J359" s="45"/>
      <c r="K359" s="46"/>
      <c r="L359" s="45"/>
      <c r="M359" s="45"/>
      <c r="N359" s="46"/>
      <c r="O359" s="46"/>
      <c r="P359" s="46"/>
      <c r="Q359" s="46"/>
      <c r="R359" s="51"/>
      <c r="S359" s="45"/>
      <c r="T359" s="45"/>
      <c r="U359" s="45"/>
      <c r="V359" s="45"/>
      <c r="W359" s="45"/>
      <c r="X359" s="45"/>
      <c r="Y359" s="45"/>
      <c r="Z359" s="45"/>
      <c r="AA359" s="45"/>
      <c r="AB359" s="45"/>
    </row>
    <row r="360" spans="2:28" s="21" customFormat="1" x14ac:dyDescent="0.25">
      <c r="B360" s="89">
        <v>353</v>
      </c>
      <c r="C360" s="55" t="s">
        <v>1912</v>
      </c>
      <c r="D360" s="56" t="s">
        <v>1913</v>
      </c>
      <c r="E360" s="57" t="s">
        <v>1642</v>
      </c>
      <c r="F360" s="58">
        <f t="shared" si="5"/>
        <v>0</v>
      </c>
      <c r="G360" s="51"/>
      <c r="H360" s="45"/>
      <c r="I360" s="45"/>
      <c r="J360" s="45"/>
      <c r="K360" s="46"/>
      <c r="L360" s="45"/>
      <c r="M360" s="45"/>
      <c r="N360" s="46"/>
      <c r="O360" s="46"/>
      <c r="P360" s="46"/>
      <c r="Q360" s="46"/>
      <c r="R360" s="51"/>
      <c r="S360" s="45"/>
      <c r="T360" s="45"/>
      <c r="U360" s="45"/>
      <c r="V360" s="45"/>
      <c r="W360" s="45"/>
      <c r="X360" s="45"/>
      <c r="Y360" s="45"/>
      <c r="Z360" s="45"/>
      <c r="AA360" s="45"/>
      <c r="AB360" s="45"/>
    </row>
    <row r="361" spans="2:28" s="21" customFormat="1" x14ac:dyDescent="0.25">
      <c r="B361" s="89">
        <v>354</v>
      </c>
      <c r="C361" s="55" t="s">
        <v>1914</v>
      </c>
      <c r="D361" s="56" t="s">
        <v>1915</v>
      </c>
      <c r="E361" s="57" t="s">
        <v>1409</v>
      </c>
      <c r="F361" s="58">
        <f t="shared" si="5"/>
        <v>0</v>
      </c>
      <c r="G361" s="51"/>
      <c r="H361" s="45"/>
      <c r="I361" s="45"/>
      <c r="J361" s="45"/>
      <c r="K361" s="46"/>
      <c r="L361" s="45"/>
      <c r="M361" s="45"/>
      <c r="N361" s="46"/>
      <c r="O361" s="46"/>
      <c r="P361" s="46"/>
      <c r="Q361" s="46"/>
      <c r="R361" s="51"/>
      <c r="S361" s="45"/>
      <c r="T361" s="45"/>
      <c r="U361" s="45"/>
      <c r="V361" s="45"/>
      <c r="W361" s="45"/>
      <c r="X361" s="45"/>
      <c r="Y361" s="45"/>
      <c r="Z361" s="45"/>
      <c r="AA361" s="45"/>
      <c r="AB361" s="45"/>
    </row>
    <row r="362" spans="2:28" s="21" customFormat="1" x14ac:dyDescent="0.25">
      <c r="B362" s="89">
        <v>355</v>
      </c>
      <c r="C362" s="55" t="s">
        <v>1916</v>
      </c>
      <c r="D362" s="56" t="s">
        <v>1917</v>
      </c>
      <c r="E362" s="57" t="s">
        <v>1382</v>
      </c>
      <c r="F362" s="58">
        <f t="shared" si="5"/>
        <v>0</v>
      </c>
      <c r="G362" s="51"/>
      <c r="H362" s="45"/>
      <c r="I362" s="45"/>
      <c r="J362" s="45"/>
      <c r="K362" s="46"/>
      <c r="L362" s="45"/>
      <c r="M362" s="45"/>
      <c r="N362" s="46"/>
      <c r="O362" s="46"/>
      <c r="P362" s="46"/>
      <c r="Q362" s="46"/>
      <c r="R362" s="51"/>
      <c r="S362" s="45"/>
      <c r="T362" s="45"/>
      <c r="U362" s="45"/>
      <c r="V362" s="45"/>
      <c r="W362" s="45"/>
      <c r="X362" s="45"/>
      <c r="Y362" s="45"/>
      <c r="Z362" s="45"/>
      <c r="AA362" s="45"/>
      <c r="AB362" s="45"/>
    </row>
    <row r="363" spans="2:28" s="21" customFormat="1" x14ac:dyDescent="0.25">
      <c r="B363" s="89">
        <v>356</v>
      </c>
      <c r="C363" s="55" t="s">
        <v>1918</v>
      </c>
      <c r="D363" s="56" t="s">
        <v>177</v>
      </c>
      <c r="E363" s="57" t="s">
        <v>1642</v>
      </c>
      <c r="F363" s="58">
        <f t="shared" si="5"/>
        <v>0</v>
      </c>
      <c r="G363" s="51"/>
      <c r="H363" s="45"/>
      <c r="I363" s="45"/>
      <c r="J363" s="45"/>
      <c r="K363" s="46"/>
      <c r="L363" s="45"/>
      <c r="M363" s="45"/>
      <c r="N363" s="46"/>
      <c r="O363" s="46"/>
      <c r="P363" s="46"/>
      <c r="Q363" s="46"/>
      <c r="R363" s="51"/>
      <c r="S363" s="45"/>
      <c r="T363" s="45"/>
      <c r="U363" s="45"/>
      <c r="V363" s="45"/>
      <c r="W363" s="45"/>
      <c r="X363" s="45"/>
      <c r="Y363" s="45"/>
      <c r="Z363" s="45"/>
      <c r="AA363" s="45"/>
      <c r="AB363" s="45"/>
    </row>
    <row r="364" spans="2:28" s="21" customFormat="1" x14ac:dyDescent="0.25">
      <c r="B364" s="89">
        <v>357</v>
      </c>
      <c r="C364" s="55" t="s">
        <v>1919</v>
      </c>
      <c r="D364" s="56" t="s">
        <v>1920</v>
      </c>
      <c r="E364" s="57" t="s">
        <v>1409</v>
      </c>
      <c r="F364" s="58">
        <f t="shared" si="5"/>
        <v>2</v>
      </c>
      <c r="G364" s="51"/>
      <c r="H364" s="45" t="s">
        <v>113</v>
      </c>
      <c r="I364" s="45"/>
      <c r="J364" s="45"/>
      <c r="K364" s="46"/>
      <c r="L364" s="45"/>
      <c r="M364" s="45"/>
      <c r="N364" s="46"/>
      <c r="O364" s="46"/>
      <c r="P364" s="46"/>
      <c r="Q364" s="46"/>
      <c r="R364" s="51"/>
      <c r="S364" s="45"/>
      <c r="T364" s="45" t="s">
        <v>113</v>
      </c>
      <c r="U364" s="45"/>
      <c r="V364" s="45"/>
      <c r="W364" s="45"/>
      <c r="X364" s="45"/>
      <c r="Y364" s="45"/>
      <c r="Z364" s="45"/>
      <c r="AA364" s="45"/>
      <c r="AB364" s="45"/>
    </row>
    <row r="365" spans="2:28" s="21" customFormat="1" x14ac:dyDescent="0.25">
      <c r="B365" s="89">
        <v>358</v>
      </c>
      <c r="C365" s="55" t="s">
        <v>1921</v>
      </c>
      <c r="D365" s="56" t="s">
        <v>1922</v>
      </c>
      <c r="E365" s="57" t="s">
        <v>1385</v>
      </c>
      <c r="F365" s="58">
        <f t="shared" si="5"/>
        <v>0</v>
      </c>
      <c r="G365" s="51"/>
      <c r="H365" s="45"/>
      <c r="I365" s="45"/>
      <c r="J365" s="45"/>
      <c r="K365" s="46"/>
      <c r="L365" s="45"/>
      <c r="M365" s="45"/>
      <c r="N365" s="46"/>
      <c r="O365" s="46"/>
      <c r="P365" s="46"/>
      <c r="Q365" s="46"/>
      <c r="R365" s="51"/>
      <c r="S365" s="45"/>
      <c r="T365" s="45"/>
      <c r="U365" s="45"/>
      <c r="V365" s="45"/>
      <c r="W365" s="45"/>
      <c r="X365" s="45"/>
      <c r="Y365" s="45"/>
      <c r="Z365" s="45"/>
      <c r="AA365" s="45"/>
      <c r="AB365" s="45"/>
    </row>
    <row r="366" spans="2:28" s="21" customFormat="1" x14ac:dyDescent="0.25">
      <c r="B366" s="89">
        <v>359</v>
      </c>
      <c r="C366" s="55" t="s">
        <v>1923</v>
      </c>
      <c r="D366" s="56" t="s">
        <v>1924</v>
      </c>
      <c r="E366" s="57" t="s">
        <v>1385</v>
      </c>
      <c r="F366" s="58">
        <f t="shared" si="5"/>
        <v>3</v>
      </c>
      <c r="G366" s="51"/>
      <c r="H366" s="45" t="s">
        <v>113</v>
      </c>
      <c r="I366" s="45"/>
      <c r="J366" s="45"/>
      <c r="K366" s="46"/>
      <c r="L366" s="45"/>
      <c r="M366" s="45"/>
      <c r="N366" s="46"/>
      <c r="O366" s="46"/>
      <c r="P366" s="46"/>
      <c r="Q366" s="46"/>
      <c r="R366" s="51"/>
      <c r="S366" s="45"/>
      <c r="T366" s="45" t="s">
        <v>113</v>
      </c>
      <c r="U366" s="45"/>
      <c r="V366" s="45"/>
      <c r="W366" s="45"/>
      <c r="X366" s="45"/>
      <c r="Y366" s="45" t="s">
        <v>113</v>
      </c>
      <c r="Z366" s="45"/>
      <c r="AA366" s="45"/>
      <c r="AB366" s="45"/>
    </row>
    <row r="367" spans="2:28" s="21" customFormat="1" x14ac:dyDescent="0.25">
      <c r="B367" s="15"/>
      <c r="C367" s="42"/>
      <c r="D367" s="43"/>
      <c r="E367" s="44"/>
      <c r="F367" s="58"/>
      <c r="G367" s="19"/>
      <c r="H367" s="18"/>
      <c r="I367" s="19"/>
      <c r="J367" s="19"/>
      <c r="K367" s="18"/>
      <c r="L367" s="19"/>
      <c r="M367" s="19"/>
      <c r="N367" s="18"/>
      <c r="O367" s="18"/>
      <c r="P367" s="18"/>
      <c r="Q367" s="18"/>
      <c r="R367" s="50"/>
      <c r="S367" s="19"/>
      <c r="T367" s="19"/>
      <c r="U367" s="19"/>
      <c r="V367" s="19"/>
      <c r="W367" s="19"/>
      <c r="X367" s="19"/>
      <c r="Y367" s="19"/>
      <c r="Z367" s="19"/>
      <c r="AA367" s="19"/>
      <c r="AB367" s="19"/>
    </row>
    <row r="368" spans="2:28" s="21" customFormat="1" x14ac:dyDescent="0.25">
      <c r="B368" s="15"/>
      <c r="C368" s="42"/>
      <c r="D368" s="43"/>
      <c r="E368" s="44"/>
      <c r="F368" s="58"/>
      <c r="G368" s="19"/>
      <c r="H368" s="18"/>
      <c r="I368" s="19"/>
      <c r="J368" s="19"/>
      <c r="K368" s="18"/>
      <c r="L368" s="19"/>
      <c r="M368" s="19"/>
      <c r="N368" s="18"/>
      <c r="O368" s="18"/>
      <c r="P368" s="18"/>
      <c r="Q368" s="18"/>
      <c r="R368" s="50"/>
      <c r="S368" s="19"/>
      <c r="T368" s="19"/>
      <c r="U368" s="19"/>
      <c r="V368" s="19"/>
      <c r="W368" s="19"/>
      <c r="X368" s="19"/>
      <c r="Y368" s="19"/>
      <c r="Z368" s="19"/>
      <c r="AA368" s="19"/>
      <c r="AB368" s="19"/>
    </row>
    <row r="369" spans="2:28" s="21" customFormat="1" x14ac:dyDescent="0.25">
      <c r="B369" s="15"/>
      <c r="C369" s="42"/>
      <c r="D369" s="43"/>
      <c r="E369" s="44"/>
      <c r="F369" s="58"/>
      <c r="G369" s="19"/>
      <c r="H369" s="18"/>
      <c r="I369" s="19"/>
      <c r="J369" s="19"/>
      <c r="K369" s="18"/>
      <c r="L369" s="19"/>
      <c r="M369" s="19"/>
      <c r="N369" s="18"/>
      <c r="O369" s="18"/>
      <c r="P369" s="18"/>
      <c r="Q369" s="18"/>
      <c r="R369" s="50"/>
      <c r="S369" s="19"/>
      <c r="T369" s="19"/>
      <c r="U369" s="19"/>
      <c r="V369" s="19"/>
      <c r="W369" s="19"/>
      <c r="X369" s="19"/>
      <c r="Y369" s="19"/>
      <c r="Z369" s="19"/>
      <c r="AA369" s="19"/>
      <c r="AB369" s="19"/>
    </row>
    <row r="370" spans="2:28" ht="13" thickBot="1" x14ac:dyDescent="0.3">
      <c r="B370" s="6"/>
      <c r="C370" s="7"/>
      <c r="D370" s="8"/>
      <c r="E370" s="9"/>
      <c r="F370" s="9"/>
      <c r="G370" s="29"/>
      <c r="H370" s="29"/>
      <c r="I370" s="9"/>
      <c r="J370" s="29"/>
      <c r="K370" s="29"/>
      <c r="L370" s="9"/>
      <c r="M370" s="29"/>
      <c r="N370" s="29"/>
      <c r="O370" s="29"/>
      <c r="P370" s="29"/>
      <c r="Q370" s="29"/>
      <c r="R370" s="6"/>
      <c r="S370" s="9"/>
      <c r="T370" s="9"/>
      <c r="U370" s="9"/>
      <c r="V370" s="9"/>
      <c r="W370" s="9"/>
      <c r="X370" s="9"/>
      <c r="Y370" s="9"/>
      <c r="Z370" s="9"/>
      <c r="AA370" s="9"/>
      <c r="AB370" s="9"/>
    </row>
    <row r="372" spans="2:28" ht="13" x14ac:dyDescent="0.3">
      <c r="G372" s="26"/>
      <c r="H372" s="1"/>
      <c r="I372" s="142" t="s">
        <v>80</v>
      </c>
      <c r="J372" s="142"/>
      <c r="K372" s="1"/>
      <c r="L372" s="142" t="s">
        <v>80</v>
      </c>
      <c r="M372" s="142"/>
      <c r="N372" s="1"/>
      <c r="O372" s="1"/>
      <c r="P372" s="1"/>
      <c r="Q372" s="1"/>
      <c r="R372" s="142" t="s">
        <v>80</v>
      </c>
      <c r="S372" s="142"/>
      <c r="T372" s="142"/>
      <c r="U372" s="142"/>
      <c r="V372" s="142"/>
      <c r="W372" s="142"/>
      <c r="X372" s="142"/>
      <c r="Y372" s="142"/>
      <c r="Z372" s="142"/>
      <c r="AA372" s="142"/>
      <c r="AB372" s="142"/>
    </row>
    <row r="374" spans="2:28" s="13" customFormat="1" ht="15" customHeight="1" x14ac:dyDescent="0.35">
      <c r="B374" s="147" t="s">
        <v>69</v>
      </c>
      <c r="C374" s="147"/>
      <c r="D374" s="147" t="s">
        <v>70</v>
      </c>
      <c r="E374" s="147"/>
      <c r="F374" s="14"/>
      <c r="G374" s="14"/>
      <c r="I374" s="147" t="s">
        <v>71</v>
      </c>
      <c r="J374" s="147"/>
      <c r="L374" s="147" t="s">
        <v>71</v>
      </c>
      <c r="M374" s="147"/>
      <c r="R374" s="147" t="s">
        <v>71</v>
      </c>
      <c r="S374" s="147"/>
      <c r="T374" s="147"/>
      <c r="U374" s="147"/>
      <c r="V374" s="147"/>
      <c r="W374" s="147"/>
      <c r="X374" s="147"/>
      <c r="Y374" s="147"/>
      <c r="Z374" s="147"/>
      <c r="AA374" s="147"/>
      <c r="AB374" s="147"/>
    </row>
    <row r="375" spans="2:28" s="13" customFormat="1" ht="13.5" x14ac:dyDescent="0.35">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spans="2:28" s="13" customFormat="1" ht="13.5" x14ac:dyDescent="0.35">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8" spans="2:28" ht="15" customHeight="1" x14ac:dyDescent="0.3">
      <c r="B378" s="140"/>
      <c r="C378" s="140"/>
      <c r="D378" s="140"/>
      <c r="E378" s="140"/>
      <c r="F378" s="27"/>
      <c r="G378" s="27"/>
      <c r="H378" s="11"/>
      <c r="I378" s="140" t="s">
        <v>72</v>
      </c>
      <c r="J378" s="140"/>
      <c r="K378" s="11"/>
      <c r="L378" s="140" t="s">
        <v>72</v>
      </c>
      <c r="M378" s="140"/>
      <c r="N378" s="11"/>
      <c r="O378" s="11"/>
      <c r="P378" s="11"/>
      <c r="Q378" s="11"/>
      <c r="R378" s="140" t="s">
        <v>72</v>
      </c>
      <c r="S378" s="140"/>
      <c r="T378" s="140"/>
      <c r="U378" s="140"/>
      <c r="V378" s="140"/>
      <c r="W378" s="140"/>
      <c r="X378" s="140"/>
      <c r="Y378" s="140"/>
      <c r="Z378" s="140"/>
      <c r="AA378" s="140"/>
      <c r="AB378" s="140"/>
    </row>
  </sheetData>
  <mergeCells count="18">
    <mergeCell ref="B378:C378"/>
    <mergeCell ref="D378:E378"/>
    <mergeCell ref="R378:AB378"/>
    <mergeCell ref="I372:J372"/>
    <mergeCell ref="I374:J374"/>
    <mergeCell ref="I378:J378"/>
    <mergeCell ref="L378:M378"/>
    <mergeCell ref="C2:D2"/>
    <mergeCell ref="E2:G2"/>
    <mergeCell ref="C3:D3"/>
    <mergeCell ref="E3:G3"/>
    <mergeCell ref="B374:C374"/>
    <mergeCell ref="D374:E374"/>
    <mergeCell ref="B5:AB5"/>
    <mergeCell ref="R372:AB372"/>
    <mergeCell ref="R374:AB374"/>
    <mergeCell ref="L372:M372"/>
    <mergeCell ref="L374:M374"/>
  </mergeCells>
  <phoneticPr fontId="11" type="noConversion"/>
  <conditionalFormatting sqref="F8:F369">
    <cfRule type="cellIs" dxfId="2" priority="2" operator="greaterThan">
      <formula>4</formula>
    </cfRule>
  </conditionalFormatting>
  <conditionalFormatting sqref="F8:F366">
    <cfRule type="cellIs" dxfId="1" priority="1" operator="greaterThan">
      <formula>3.5</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G76"/>
  <sheetViews>
    <sheetView workbookViewId="0">
      <selection activeCell="B7" sqref="B7:G7"/>
    </sheetView>
  </sheetViews>
  <sheetFormatPr defaultRowHeight="12.5" x14ac:dyDescent="0.25"/>
  <cols>
    <col min="1" max="1" width="2.6328125" style="1" customWidth="1"/>
    <col min="2" max="2" width="4.6328125" style="12" customWidth="1"/>
    <col min="3" max="3" width="12.6328125" style="1" customWidth="1"/>
    <col min="4" max="4" width="20.453125" style="1" bestFit="1" customWidth="1"/>
    <col min="5" max="5" width="7.6328125" style="1" customWidth="1"/>
    <col min="6" max="6" width="20.90625" style="1" customWidth="1"/>
    <col min="7" max="7" width="12.453125" style="13" customWidth="1"/>
    <col min="8" max="250" width="9.08984375" style="1"/>
    <col min="251" max="251" width="2.6328125" style="1" customWidth="1"/>
    <col min="252" max="252" width="4.6328125" style="1" customWidth="1"/>
    <col min="253" max="253" width="12.6328125" style="1" customWidth="1"/>
    <col min="254" max="254" width="21.36328125" style="1" customWidth="1"/>
    <col min="255" max="255" width="7.6328125" style="1" customWidth="1"/>
    <col min="256" max="256" width="14" style="1" bestFit="1" customWidth="1"/>
    <col min="257" max="257" width="13.90625" style="1" bestFit="1" customWidth="1"/>
    <col min="258" max="259" width="10.6328125" style="1" customWidth="1"/>
    <col min="260" max="506" width="9.08984375" style="1"/>
    <col min="507" max="507" width="2.6328125" style="1" customWidth="1"/>
    <col min="508" max="508" width="4.6328125" style="1" customWidth="1"/>
    <col min="509" max="509" width="12.6328125" style="1" customWidth="1"/>
    <col min="510" max="510" width="21.36328125" style="1" customWidth="1"/>
    <col min="511" max="511" width="7.6328125" style="1" customWidth="1"/>
    <col min="512" max="512" width="14" style="1" bestFit="1" customWidth="1"/>
    <col min="513" max="513" width="13.90625" style="1" bestFit="1" customWidth="1"/>
    <col min="514" max="515" width="10.6328125" style="1" customWidth="1"/>
    <col min="516" max="762" width="9.08984375" style="1"/>
    <col min="763" max="763" width="2.6328125" style="1" customWidth="1"/>
    <col min="764" max="764" width="4.6328125" style="1" customWidth="1"/>
    <col min="765" max="765" width="12.6328125" style="1" customWidth="1"/>
    <col min="766" max="766" width="21.36328125" style="1" customWidth="1"/>
    <col min="767" max="767" width="7.6328125" style="1" customWidth="1"/>
    <col min="768" max="768" width="14" style="1" bestFit="1" customWidth="1"/>
    <col min="769" max="769" width="13.90625" style="1" bestFit="1" customWidth="1"/>
    <col min="770" max="771" width="10.6328125" style="1" customWidth="1"/>
    <col min="772" max="1018" width="9.08984375" style="1"/>
    <col min="1019" max="1019" width="2.6328125" style="1" customWidth="1"/>
    <col min="1020" max="1020" width="4.6328125" style="1" customWidth="1"/>
    <col min="1021" max="1021" width="12.6328125" style="1" customWidth="1"/>
    <col min="1022" max="1022" width="21.36328125" style="1" customWidth="1"/>
    <col min="1023" max="1023" width="7.6328125" style="1" customWidth="1"/>
    <col min="1024" max="1024" width="14" style="1" bestFit="1" customWidth="1"/>
    <col min="1025" max="1025" width="13.90625" style="1" bestFit="1" customWidth="1"/>
    <col min="1026" max="1027" width="10.6328125" style="1" customWidth="1"/>
    <col min="1028" max="1274" width="9.08984375" style="1"/>
    <col min="1275" max="1275" width="2.6328125" style="1" customWidth="1"/>
    <col min="1276" max="1276" width="4.6328125" style="1" customWidth="1"/>
    <col min="1277" max="1277" width="12.6328125" style="1" customWidth="1"/>
    <col min="1278" max="1278" width="21.36328125" style="1" customWidth="1"/>
    <col min="1279" max="1279" width="7.6328125" style="1" customWidth="1"/>
    <col min="1280" max="1280" width="14" style="1" bestFit="1" customWidth="1"/>
    <col min="1281" max="1281" width="13.90625" style="1" bestFit="1" customWidth="1"/>
    <col min="1282" max="1283" width="10.6328125" style="1" customWidth="1"/>
    <col min="1284" max="1530" width="9.08984375" style="1"/>
    <col min="1531" max="1531" width="2.6328125" style="1" customWidth="1"/>
    <col min="1532" max="1532" width="4.6328125" style="1" customWidth="1"/>
    <col min="1533" max="1533" width="12.6328125" style="1" customWidth="1"/>
    <col min="1534" max="1534" width="21.36328125" style="1" customWidth="1"/>
    <col min="1535" max="1535" width="7.6328125" style="1" customWidth="1"/>
    <col min="1536" max="1536" width="14" style="1" bestFit="1" customWidth="1"/>
    <col min="1537" max="1537" width="13.90625" style="1" bestFit="1" customWidth="1"/>
    <col min="1538" max="1539" width="10.6328125" style="1" customWidth="1"/>
    <col min="1540" max="1786" width="9.08984375" style="1"/>
    <col min="1787" max="1787" width="2.6328125" style="1" customWidth="1"/>
    <col min="1788" max="1788" width="4.6328125" style="1" customWidth="1"/>
    <col min="1789" max="1789" width="12.6328125" style="1" customWidth="1"/>
    <col min="1790" max="1790" width="21.36328125" style="1" customWidth="1"/>
    <col min="1791" max="1791" width="7.6328125" style="1" customWidth="1"/>
    <col min="1792" max="1792" width="14" style="1" bestFit="1" customWidth="1"/>
    <col min="1793" max="1793" width="13.90625" style="1" bestFit="1" customWidth="1"/>
    <col min="1794" max="1795" width="10.6328125" style="1" customWidth="1"/>
    <col min="1796" max="2042" width="9.08984375" style="1"/>
    <col min="2043" max="2043" width="2.6328125" style="1" customWidth="1"/>
    <col min="2044" max="2044" width="4.6328125" style="1" customWidth="1"/>
    <col min="2045" max="2045" width="12.6328125" style="1" customWidth="1"/>
    <col min="2046" max="2046" width="21.36328125" style="1" customWidth="1"/>
    <col min="2047" max="2047" width="7.6328125" style="1" customWidth="1"/>
    <col min="2048" max="2048" width="14" style="1" bestFit="1" customWidth="1"/>
    <col min="2049" max="2049" width="13.90625" style="1" bestFit="1" customWidth="1"/>
    <col min="2050" max="2051" width="10.6328125" style="1" customWidth="1"/>
    <col min="2052" max="2298" width="9.08984375" style="1"/>
    <col min="2299" max="2299" width="2.6328125" style="1" customWidth="1"/>
    <col min="2300" max="2300" width="4.6328125" style="1" customWidth="1"/>
    <col min="2301" max="2301" width="12.6328125" style="1" customWidth="1"/>
    <col min="2302" max="2302" width="21.36328125" style="1" customWidth="1"/>
    <col min="2303" max="2303" width="7.6328125" style="1" customWidth="1"/>
    <col min="2304" max="2304" width="14" style="1" bestFit="1" customWidth="1"/>
    <col min="2305" max="2305" width="13.90625" style="1" bestFit="1" customWidth="1"/>
    <col min="2306" max="2307" width="10.6328125" style="1" customWidth="1"/>
    <col min="2308" max="2554" width="9.08984375" style="1"/>
    <col min="2555" max="2555" width="2.6328125" style="1" customWidth="1"/>
    <col min="2556" max="2556" width="4.6328125" style="1" customWidth="1"/>
    <col min="2557" max="2557" width="12.6328125" style="1" customWidth="1"/>
    <col min="2558" max="2558" width="21.36328125" style="1" customWidth="1"/>
    <col min="2559" max="2559" width="7.6328125" style="1" customWidth="1"/>
    <col min="2560" max="2560" width="14" style="1" bestFit="1" customWidth="1"/>
    <col min="2561" max="2561" width="13.90625" style="1" bestFit="1" customWidth="1"/>
    <col min="2562" max="2563" width="10.6328125" style="1" customWidth="1"/>
    <col min="2564" max="2810" width="9.08984375" style="1"/>
    <col min="2811" max="2811" width="2.6328125" style="1" customWidth="1"/>
    <col min="2812" max="2812" width="4.6328125" style="1" customWidth="1"/>
    <col min="2813" max="2813" width="12.6328125" style="1" customWidth="1"/>
    <col min="2814" max="2814" width="21.36328125" style="1" customWidth="1"/>
    <col min="2815" max="2815" width="7.6328125" style="1" customWidth="1"/>
    <col min="2816" max="2816" width="14" style="1" bestFit="1" customWidth="1"/>
    <col min="2817" max="2817" width="13.90625" style="1" bestFit="1" customWidth="1"/>
    <col min="2818" max="2819" width="10.6328125" style="1" customWidth="1"/>
    <col min="2820" max="3066" width="9.08984375" style="1"/>
    <col min="3067" max="3067" width="2.6328125" style="1" customWidth="1"/>
    <col min="3068" max="3068" width="4.6328125" style="1" customWidth="1"/>
    <col min="3069" max="3069" width="12.6328125" style="1" customWidth="1"/>
    <col min="3070" max="3070" width="21.36328125" style="1" customWidth="1"/>
    <col min="3071" max="3071" width="7.6328125" style="1" customWidth="1"/>
    <col min="3072" max="3072" width="14" style="1" bestFit="1" customWidth="1"/>
    <col min="3073" max="3073" width="13.90625" style="1" bestFit="1" customWidth="1"/>
    <col min="3074" max="3075" width="10.6328125" style="1" customWidth="1"/>
    <col min="3076" max="3322" width="9.08984375" style="1"/>
    <col min="3323" max="3323" width="2.6328125" style="1" customWidth="1"/>
    <col min="3324" max="3324" width="4.6328125" style="1" customWidth="1"/>
    <col min="3325" max="3325" width="12.6328125" style="1" customWidth="1"/>
    <col min="3326" max="3326" width="21.36328125" style="1" customWidth="1"/>
    <col min="3327" max="3327" width="7.6328125" style="1" customWidth="1"/>
    <col min="3328" max="3328" width="14" style="1" bestFit="1" customWidth="1"/>
    <col min="3329" max="3329" width="13.90625" style="1" bestFit="1" customWidth="1"/>
    <col min="3330" max="3331" width="10.6328125" style="1" customWidth="1"/>
    <col min="3332" max="3578" width="9.08984375" style="1"/>
    <col min="3579" max="3579" width="2.6328125" style="1" customWidth="1"/>
    <col min="3580" max="3580" width="4.6328125" style="1" customWidth="1"/>
    <col min="3581" max="3581" width="12.6328125" style="1" customWidth="1"/>
    <col min="3582" max="3582" width="21.36328125" style="1" customWidth="1"/>
    <col min="3583" max="3583" width="7.6328125" style="1" customWidth="1"/>
    <col min="3584" max="3584" width="14" style="1" bestFit="1" customWidth="1"/>
    <col min="3585" max="3585" width="13.90625" style="1" bestFit="1" customWidth="1"/>
    <col min="3586" max="3587" width="10.6328125" style="1" customWidth="1"/>
    <col min="3588" max="3834" width="9.08984375" style="1"/>
    <col min="3835" max="3835" width="2.6328125" style="1" customWidth="1"/>
    <col min="3836" max="3836" width="4.6328125" style="1" customWidth="1"/>
    <col min="3837" max="3837" width="12.6328125" style="1" customWidth="1"/>
    <col min="3838" max="3838" width="21.36328125" style="1" customWidth="1"/>
    <col min="3839" max="3839" width="7.6328125" style="1" customWidth="1"/>
    <col min="3840" max="3840" width="14" style="1" bestFit="1" customWidth="1"/>
    <col min="3841" max="3841" width="13.90625" style="1" bestFit="1" customWidth="1"/>
    <col min="3842" max="3843" width="10.6328125" style="1" customWidth="1"/>
    <col min="3844" max="4090" width="9.08984375" style="1"/>
    <col min="4091" max="4091" width="2.6328125" style="1" customWidth="1"/>
    <col min="4092" max="4092" width="4.6328125" style="1" customWidth="1"/>
    <col min="4093" max="4093" width="12.6328125" style="1" customWidth="1"/>
    <col min="4094" max="4094" width="21.36328125" style="1" customWidth="1"/>
    <col min="4095" max="4095" width="7.6328125" style="1" customWidth="1"/>
    <col min="4096" max="4096" width="14" style="1" bestFit="1" customWidth="1"/>
    <col min="4097" max="4097" width="13.90625" style="1" bestFit="1" customWidth="1"/>
    <col min="4098" max="4099" width="10.6328125" style="1" customWidth="1"/>
    <col min="4100" max="4346" width="9.08984375" style="1"/>
    <col min="4347" max="4347" width="2.6328125" style="1" customWidth="1"/>
    <col min="4348" max="4348" width="4.6328125" style="1" customWidth="1"/>
    <col min="4349" max="4349" width="12.6328125" style="1" customWidth="1"/>
    <col min="4350" max="4350" width="21.36328125" style="1" customWidth="1"/>
    <col min="4351" max="4351" width="7.6328125" style="1" customWidth="1"/>
    <col min="4352" max="4352" width="14" style="1" bestFit="1" customWidth="1"/>
    <col min="4353" max="4353" width="13.90625" style="1" bestFit="1" customWidth="1"/>
    <col min="4354" max="4355" width="10.6328125" style="1" customWidth="1"/>
    <col min="4356" max="4602" width="9.08984375" style="1"/>
    <col min="4603" max="4603" width="2.6328125" style="1" customWidth="1"/>
    <col min="4604" max="4604" width="4.6328125" style="1" customWidth="1"/>
    <col min="4605" max="4605" width="12.6328125" style="1" customWidth="1"/>
    <col min="4606" max="4606" width="21.36328125" style="1" customWidth="1"/>
    <col min="4607" max="4607" width="7.6328125" style="1" customWidth="1"/>
    <col min="4608" max="4608" width="14" style="1" bestFit="1" customWidth="1"/>
    <col min="4609" max="4609" width="13.90625" style="1" bestFit="1" customWidth="1"/>
    <col min="4610" max="4611" width="10.6328125" style="1" customWidth="1"/>
    <col min="4612" max="4858" width="9.08984375" style="1"/>
    <col min="4859" max="4859" width="2.6328125" style="1" customWidth="1"/>
    <col min="4860" max="4860" width="4.6328125" style="1" customWidth="1"/>
    <col min="4861" max="4861" width="12.6328125" style="1" customWidth="1"/>
    <col min="4862" max="4862" width="21.36328125" style="1" customWidth="1"/>
    <col min="4863" max="4863" width="7.6328125" style="1" customWidth="1"/>
    <col min="4864" max="4864" width="14" style="1" bestFit="1" customWidth="1"/>
    <col min="4865" max="4865" width="13.90625" style="1" bestFit="1" customWidth="1"/>
    <col min="4866" max="4867" width="10.6328125" style="1" customWidth="1"/>
    <col min="4868" max="5114" width="9.08984375" style="1"/>
    <col min="5115" max="5115" width="2.6328125" style="1" customWidth="1"/>
    <col min="5116" max="5116" width="4.6328125" style="1" customWidth="1"/>
    <col min="5117" max="5117" width="12.6328125" style="1" customWidth="1"/>
    <col min="5118" max="5118" width="21.36328125" style="1" customWidth="1"/>
    <col min="5119" max="5119" width="7.6328125" style="1" customWidth="1"/>
    <col min="5120" max="5120" width="14" style="1" bestFit="1" customWidth="1"/>
    <col min="5121" max="5121" width="13.90625" style="1" bestFit="1" customWidth="1"/>
    <col min="5122" max="5123" width="10.6328125" style="1" customWidth="1"/>
    <col min="5124" max="5370" width="9.08984375" style="1"/>
    <col min="5371" max="5371" width="2.6328125" style="1" customWidth="1"/>
    <col min="5372" max="5372" width="4.6328125" style="1" customWidth="1"/>
    <col min="5373" max="5373" width="12.6328125" style="1" customWidth="1"/>
    <col min="5374" max="5374" width="21.36328125" style="1" customWidth="1"/>
    <col min="5375" max="5375" width="7.6328125" style="1" customWidth="1"/>
    <col min="5376" max="5376" width="14" style="1" bestFit="1" customWidth="1"/>
    <col min="5377" max="5377" width="13.90625" style="1" bestFit="1" customWidth="1"/>
    <col min="5378" max="5379" width="10.6328125" style="1" customWidth="1"/>
    <col min="5380" max="5626" width="9.08984375" style="1"/>
    <col min="5627" max="5627" width="2.6328125" style="1" customWidth="1"/>
    <col min="5628" max="5628" width="4.6328125" style="1" customWidth="1"/>
    <col min="5629" max="5629" width="12.6328125" style="1" customWidth="1"/>
    <col min="5630" max="5630" width="21.36328125" style="1" customWidth="1"/>
    <col min="5631" max="5631" width="7.6328125" style="1" customWidth="1"/>
    <col min="5632" max="5632" width="14" style="1" bestFit="1" customWidth="1"/>
    <col min="5633" max="5633" width="13.90625" style="1" bestFit="1" customWidth="1"/>
    <col min="5634" max="5635" width="10.6328125" style="1" customWidth="1"/>
    <col min="5636" max="5882" width="9.08984375" style="1"/>
    <col min="5883" max="5883" width="2.6328125" style="1" customWidth="1"/>
    <col min="5884" max="5884" width="4.6328125" style="1" customWidth="1"/>
    <col min="5885" max="5885" width="12.6328125" style="1" customWidth="1"/>
    <col min="5886" max="5886" width="21.36328125" style="1" customWidth="1"/>
    <col min="5887" max="5887" width="7.6328125" style="1" customWidth="1"/>
    <col min="5888" max="5888" width="14" style="1" bestFit="1" customWidth="1"/>
    <col min="5889" max="5889" width="13.90625" style="1" bestFit="1" customWidth="1"/>
    <col min="5890" max="5891" width="10.6328125" style="1" customWidth="1"/>
    <col min="5892" max="6138" width="9.08984375" style="1"/>
    <col min="6139" max="6139" width="2.6328125" style="1" customWidth="1"/>
    <col min="6140" max="6140" width="4.6328125" style="1" customWidth="1"/>
    <col min="6141" max="6141" width="12.6328125" style="1" customWidth="1"/>
    <col min="6142" max="6142" width="21.36328125" style="1" customWidth="1"/>
    <col min="6143" max="6143" width="7.6328125" style="1" customWidth="1"/>
    <col min="6144" max="6144" width="14" style="1" bestFit="1" customWidth="1"/>
    <col min="6145" max="6145" width="13.90625" style="1" bestFit="1" customWidth="1"/>
    <col min="6146" max="6147" width="10.6328125" style="1" customWidth="1"/>
    <col min="6148" max="6394" width="9.08984375" style="1"/>
    <col min="6395" max="6395" width="2.6328125" style="1" customWidth="1"/>
    <col min="6396" max="6396" width="4.6328125" style="1" customWidth="1"/>
    <col min="6397" max="6397" width="12.6328125" style="1" customWidth="1"/>
    <col min="6398" max="6398" width="21.36328125" style="1" customWidth="1"/>
    <col min="6399" max="6399" width="7.6328125" style="1" customWidth="1"/>
    <col min="6400" max="6400" width="14" style="1" bestFit="1" customWidth="1"/>
    <col min="6401" max="6401" width="13.90625" style="1" bestFit="1" customWidth="1"/>
    <col min="6402" max="6403" width="10.6328125" style="1" customWidth="1"/>
    <col min="6404" max="6650" width="9.08984375" style="1"/>
    <col min="6651" max="6651" width="2.6328125" style="1" customWidth="1"/>
    <col min="6652" max="6652" width="4.6328125" style="1" customWidth="1"/>
    <col min="6653" max="6653" width="12.6328125" style="1" customWidth="1"/>
    <col min="6654" max="6654" width="21.36328125" style="1" customWidth="1"/>
    <col min="6655" max="6655" width="7.6328125" style="1" customWidth="1"/>
    <col min="6656" max="6656" width="14" style="1" bestFit="1" customWidth="1"/>
    <col min="6657" max="6657" width="13.90625" style="1" bestFit="1" customWidth="1"/>
    <col min="6658" max="6659" width="10.6328125" style="1" customWidth="1"/>
    <col min="6660" max="6906" width="9.08984375" style="1"/>
    <col min="6907" max="6907" width="2.6328125" style="1" customWidth="1"/>
    <col min="6908" max="6908" width="4.6328125" style="1" customWidth="1"/>
    <col min="6909" max="6909" width="12.6328125" style="1" customWidth="1"/>
    <col min="6910" max="6910" width="21.36328125" style="1" customWidth="1"/>
    <col min="6911" max="6911" width="7.6328125" style="1" customWidth="1"/>
    <col min="6912" max="6912" width="14" style="1" bestFit="1" customWidth="1"/>
    <col min="6913" max="6913" width="13.90625" style="1" bestFit="1" customWidth="1"/>
    <col min="6914" max="6915" width="10.6328125" style="1" customWidth="1"/>
    <col min="6916" max="7162" width="9.08984375" style="1"/>
    <col min="7163" max="7163" width="2.6328125" style="1" customWidth="1"/>
    <col min="7164" max="7164" width="4.6328125" style="1" customWidth="1"/>
    <col min="7165" max="7165" width="12.6328125" style="1" customWidth="1"/>
    <col min="7166" max="7166" width="21.36328125" style="1" customWidth="1"/>
    <col min="7167" max="7167" width="7.6328125" style="1" customWidth="1"/>
    <col min="7168" max="7168" width="14" style="1" bestFit="1" customWidth="1"/>
    <col min="7169" max="7169" width="13.90625" style="1" bestFit="1" customWidth="1"/>
    <col min="7170" max="7171" width="10.6328125" style="1" customWidth="1"/>
    <col min="7172" max="7418" width="9.08984375" style="1"/>
    <col min="7419" max="7419" width="2.6328125" style="1" customWidth="1"/>
    <col min="7420" max="7420" width="4.6328125" style="1" customWidth="1"/>
    <col min="7421" max="7421" width="12.6328125" style="1" customWidth="1"/>
    <col min="7422" max="7422" width="21.36328125" style="1" customWidth="1"/>
    <col min="7423" max="7423" width="7.6328125" style="1" customWidth="1"/>
    <col min="7424" max="7424" width="14" style="1" bestFit="1" customWidth="1"/>
    <col min="7425" max="7425" width="13.90625" style="1" bestFit="1" customWidth="1"/>
    <col min="7426" max="7427" width="10.6328125" style="1" customWidth="1"/>
    <col min="7428" max="7674" width="9.08984375" style="1"/>
    <col min="7675" max="7675" width="2.6328125" style="1" customWidth="1"/>
    <col min="7676" max="7676" width="4.6328125" style="1" customWidth="1"/>
    <col min="7677" max="7677" width="12.6328125" style="1" customWidth="1"/>
    <col min="7678" max="7678" width="21.36328125" style="1" customWidth="1"/>
    <col min="7679" max="7679" width="7.6328125" style="1" customWidth="1"/>
    <col min="7680" max="7680" width="14" style="1" bestFit="1" customWidth="1"/>
    <col min="7681" max="7681" width="13.90625" style="1" bestFit="1" customWidth="1"/>
    <col min="7682" max="7683" width="10.6328125" style="1" customWidth="1"/>
    <col min="7684" max="7930" width="9.08984375" style="1"/>
    <col min="7931" max="7931" width="2.6328125" style="1" customWidth="1"/>
    <col min="7932" max="7932" width="4.6328125" style="1" customWidth="1"/>
    <col min="7933" max="7933" width="12.6328125" style="1" customWidth="1"/>
    <col min="7934" max="7934" width="21.36328125" style="1" customWidth="1"/>
    <col min="7935" max="7935" width="7.6328125" style="1" customWidth="1"/>
    <col min="7936" max="7936" width="14" style="1" bestFit="1" customWidth="1"/>
    <col min="7937" max="7937" width="13.90625" style="1" bestFit="1" customWidth="1"/>
    <col min="7938" max="7939" width="10.6328125" style="1" customWidth="1"/>
    <col min="7940" max="8186" width="9.08984375" style="1"/>
    <col min="8187" max="8187" width="2.6328125" style="1" customWidth="1"/>
    <col min="8188" max="8188" width="4.6328125" style="1" customWidth="1"/>
    <col min="8189" max="8189" width="12.6328125" style="1" customWidth="1"/>
    <col min="8190" max="8190" width="21.36328125" style="1" customWidth="1"/>
    <col min="8191" max="8191" width="7.6328125" style="1" customWidth="1"/>
    <col min="8192" max="8192" width="14" style="1" bestFit="1" customWidth="1"/>
    <col min="8193" max="8193" width="13.90625" style="1" bestFit="1" customWidth="1"/>
    <col min="8194" max="8195" width="10.6328125" style="1" customWidth="1"/>
    <col min="8196" max="8442" width="9.08984375" style="1"/>
    <col min="8443" max="8443" width="2.6328125" style="1" customWidth="1"/>
    <col min="8444" max="8444" width="4.6328125" style="1" customWidth="1"/>
    <col min="8445" max="8445" width="12.6328125" style="1" customWidth="1"/>
    <col min="8446" max="8446" width="21.36328125" style="1" customWidth="1"/>
    <col min="8447" max="8447" width="7.6328125" style="1" customWidth="1"/>
    <col min="8448" max="8448" width="14" style="1" bestFit="1" customWidth="1"/>
    <col min="8449" max="8449" width="13.90625" style="1" bestFit="1" customWidth="1"/>
    <col min="8450" max="8451" width="10.6328125" style="1" customWidth="1"/>
    <col min="8452" max="8698" width="9.08984375" style="1"/>
    <col min="8699" max="8699" width="2.6328125" style="1" customWidth="1"/>
    <col min="8700" max="8700" width="4.6328125" style="1" customWidth="1"/>
    <col min="8701" max="8701" width="12.6328125" style="1" customWidth="1"/>
    <col min="8702" max="8702" width="21.36328125" style="1" customWidth="1"/>
    <col min="8703" max="8703" width="7.6328125" style="1" customWidth="1"/>
    <col min="8704" max="8704" width="14" style="1" bestFit="1" customWidth="1"/>
    <col min="8705" max="8705" width="13.90625" style="1" bestFit="1" customWidth="1"/>
    <col min="8706" max="8707" width="10.6328125" style="1" customWidth="1"/>
    <col min="8708" max="8954" width="9.08984375" style="1"/>
    <col min="8955" max="8955" width="2.6328125" style="1" customWidth="1"/>
    <col min="8956" max="8956" width="4.6328125" style="1" customWidth="1"/>
    <col min="8957" max="8957" width="12.6328125" style="1" customWidth="1"/>
    <col min="8958" max="8958" width="21.36328125" style="1" customWidth="1"/>
    <col min="8959" max="8959" width="7.6328125" style="1" customWidth="1"/>
    <col min="8960" max="8960" width="14" style="1" bestFit="1" customWidth="1"/>
    <col min="8961" max="8961" width="13.90625" style="1" bestFit="1" customWidth="1"/>
    <col min="8962" max="8963" width="10.6328125" style="1" customWidth="1"/>
    <col min="8964" max="9210" width="9.08984375" style="1"/>
    <col min="9211" max="9211" width="2.6328125" style="1" customWidth="1"/>
    <col min="9212" max="9212" width="4.6328125" style="1" customWidth="1"/>
    <col min="9213" max="9213" width="12.6328125" style="1" customWidth="1"/>
    <col min="9214" max="9214" width="21.36328125" style="1" customWidth="1"/>
    <col min="9215" max="9215" width="7.6328125" style="1" customWidth="1"/>
    <col min="9216" max="9216" width="14" style="1" bestFit="1" customWidth="1"/>
    <col min="9217" max="9217" width="13.90625" style="1" bestFit="1" customWidth="1"/>
    <col min="9218" max="9219" width="10.6328125" style="1" customWidth="1"/>
    <col min="9220" max="9466" width="9.08984375" style="1"/>
    <col min="9467" max="9467" width="2.6328125" style="1" customWidth="1"/>
    <col min="9468" max="9468" width="4.6328125" style="1" customWidth="1"/>
    <col min="9469" max="9469" width="12.6328125" style="1" customWidth="1"/>
    <col min="9470" max="9470" width="21.36328125" style="1" customWidth="1"/>
    <col min="9471" max="9471" width="7.6328125" style="1" customWidth="1"/>
    <col min="9472" max="9472" width="14" style="1" bestFit="1" customWidth="1"/>
    <col min="9473" max="9473" width="13.90625" style="1" bestFit="1" customWidth="1"/>
    <col min="9474" max="9475" width="10.6328125" style="1" customWidth="1"/>
    <col min="9476" max="9722" width="9.08984375" style="1"/>
    <col min="9723" max="9723" width="2.6328125" style="1" customWidth="1"/>
    <col min="9724" max="9724" width="4.6328125" style="1" customWidth="1"/>
    <col min="9725" max="9725" width="12.6328125" style="1" customWidth="1"/>
    <col min="9726" max="9726" width="21.36328125" style="1" customWidth="1"/>
    <col min="9727" max="9727" width="7.6328125" style="1" customWidth="1"/>
    <col min="9728" max="9728" width="14" style="1" bestFit="1" customWidth="1"/>
    <col min="9729" max="9729" width="13.90625" style="1" bestFit="1" customWidth="1"/>
    <col min="9730" max="9731" width="10.6328125" style="1" customWidth="1"/>
    <col min="9732" max="9978" width="9.08984375" style="1"/>
    <col min="9979" max="9979" width="2.6328125" style="1" customWidth="1"/>
    <col min="9980" max="9980" width="4.6328125" style="1" customWidth="1"/>
    <col min="9981" max="9981" width="12.6328125" style="1" customWidth="1"/>
    <col min="9982" max="9982" width="21.36328125" style="1" customWidth="1"/>
    <col min="9983" max="9983" width="7.6328125" style="1" customWidth="1"/>
    <col min="9984" max="9984" width="14" style="1" bestFit="1" customWidth="1"/>
    <col min="9985" max="9985" width="13.90625" style="1" bestFit="1" customWidth="1"/>
    <col min="9986" max="9987" width="10.6328125" style="1" customWidth="1"/>
    <col min="9988" max="10234" width="9.08984375" style="1"/>
    <col min="10235" max="10235" width="2.6328125" style="1" customWidth="1"/>
    <col min="10236" max="10236" width="4.6328125" style="1" customWidth="1"/>
    <col min="10237" max="10237" width="12.6328125" style="1" customWidth="1"/>
    <col min="10238" max="10238" width="21.36328125" style="1" customWidth="1"/>
    <col min="10239" max="10239" width="7.6328125" style="1" customWidth="1"/>
    <col min="10240" max="10240" width="14" style="1" bestFit="1" customWidth="1"/>
    <col min="10241" max="10241" width="13.90625" style="1" bestFit="1" customWidth="1"/>
    <col min="10242" max="10243" width="10.6328125" style="1" customWidth="1"/>
    <col min="10244" max="10490" width="9.08984375" style="1"/>
    <col min="10491" max="10491" width="2.6328125" style="1" customWidth="1"/>
    <col min="10492" max="10492" width="4.6328125" style="1" customWidth="1"/>
    <col min="10493" max="10493" width="12.6328125" style="1" customWidth="1"/>
    <col min="10494" max="10494" width="21.36328125" style="1" customWidth="1"/>
    <col min="10495" max="10495" width="7.6328125" style="1" customWidth="1"/>
    <col min="10496" max="10496" width="14" style="1" bestFit="1" customWidth="1"/>
    <col min="10497" max="10497" width="13.90625" style="1" bestFit="1" customWidth="1"/>
    <col min="10498" max="10499" width="10.6328125" style="1" customWidth="1"/>
    <col min="10500" max="10746" width="9.08984375" style="1"/>
    <col min="10747" max="10747" width="2.6328125" style="1" customWidth="1"/>
    <col min="10748" max="10748" width="4.6328125" style="1" customWidth="1"/>
    <col min="10749" max="10749" width="12.6328125" style="1" customWidth="1"/>
    <col min="10750" max="10750" width="21.36328125" style="1" customWidth="1"/>
    <col min="10751" max="10751" width="7.6328125" style="1" customWidth="1"/>
    <col min="10752" max="10752" width="14" style="1" bestFit="1" customWidth="1"/>
    <col min="10753" max="10753" width="13.90625" style="1" bestFit="1" customWidth="1"/>
    <col min="10754" max="10755" width="10.6328125" style="1" customWidth="1"/>
    <col min="10756" max="11002" width="9.08984375" style="1"/>
    <col min="11003" max="11003" width="2.6328125" style="1" customWidth="1"/>
    <col min="11004" max="11004" width="4.6328125" style="1" customWidth="1"/>
    <col min="11005" max="11005" width="12.6328125" style="1" customWidth="1"/>
    <col min="11006" max="11006" width="21.36328125" style="1" customWidth="1"/>
    <col min="11007" max="11007" width="7.6328125" style="1" customWidth="1"/>
    <col min="11008" max="11008" width="14" style="1" bestFit="1" customWidth="1"/>
    <col min="11009" max="11009" width="13.90625" style="1" bestFit="1" customWidth="1"/>
    <col min="11010" max="11011" width="10.6328125" style="1" customWidth="1"/>
    <col min="11012" max="11258" width="9.08984375" style="1"/>
    <col min="11259" max="11259" width="2.6328125" style="1" customWidth="1"/>
    <col min="11260" max="11260" width="4.6328125" style="1" customWidth="1"/>
    <col min="11261" max="11261" width="12.6328125" style="1" customWidth="1"/>
    <col min="11262" max="11262" width="21.36328125" style="1" customWidth="1"/>
    <col min="11263" max="11263" width="7.6328125" style="1" customWidth="1"/>
    <col min="11264" max="11264" width="14" style="1" bestFit="1" customWidth="1"/>
    <col min="11265" max="11265" width="13.90625" style="1" bestFit="1" customWidth="1"/>
    <col min="11266" max="11267" width="10.6328125" style="1" customWidth="1"/>
    <col min="11268" max="11514" width="9.08984375" style="1"/>
    <col min="11515" max="11515" width="2.6328125" style="1" customWidth="1"/>
    <col min="11516" max="11516" width="4.6328125" style="1" customWidth="1"/>
    <col min="11517" max="11517" width="12.6328125" style="1" customWidth="1"/>
    <col min="11518" max="11518" width="21.36328125" style="1" customWidth="1"/>
    <col min="11519" max="11519" width="7.6328125" style="1" customWidth="1"/>
    <col min="11520" max="11520" width="14" style="1" bestFit="1" customWidth="1"/>
    <col min="11521" max="11521" width="13.90625" style="1" bestFit="1" customWidth="1"/>
    <col min="11522" max="11523" width="10.6328125" style="1" customWidth="1"/>
    <col min="11524" max="11770" width="9.08984375" style="1"/>
    <col min="11771" max="11771" width="2.6328125" style="1" customWidth="1"/>
    <col min="11772" max="11772" width="4.6328125" style="1" customWidth="1"/>
    <col min="11773" max="11773" width="12.6328125" style="1" customWidth="1"/>
    <col min="11774" max="11774" width="21.36328125" style="1" customWidth="1"/>
    <col min="11775" max="11775" width="7.6328125" style="1" customWidth="1"/>
    <col min="11776" max="11776" width="14" style="1" bestFit="1" customWidth="1"/>
    <col min="11777" max="11777" width="13.90625" style="1" bestFit="1" customWidth="1"/>
    <col min="11778" max="11779" width="10.6328125" style="1" customWidth="1"/>
    <col min="11780" max="12026" width="9.08984375" style="1"/>
    <col min="12027" max="12027" width="2.6328125" style="1" customWidth="1"/>
    <col min="12028" max="12028" width="4.6328125" style="1" customWidth="1"/>
    <col min="12029" max="12029" width="12.6328125" style="1" customWidth="1"/>
    <col min="12030" max="12030" width="21.36328125" style="1" customWidth="1"/>
    <col min="12031" max="12031" width="7.6328125" style="1" customWidth="1"/>
    <col min="12032" max="12032" width="14" style="1" bestFit="1" customWidth="1"/>
    <col min="12033" max="12033" width="13.90625" style="1" bestFit="1" customWidth="1"/>
    <col min="12034" max="12035" width="10.6328125" style="1" customWidth="1"/>
    <col min="12036" max="12282" width="9.08984375" style="1"/>
    <col min="12283" max="12283" width="2.6328125" style="1" customWidth="1"/>
    <col min="12284" max="12284" width="4.6328125" style="1" customWidth="1"/>
    <col min="12285" max="12285" width="12.6328125" style="1" customWidth="1"/>
    <col min="12286" max="12286" width="21.36328125" style="1" customWidth="1"/>
    <col min="12287" max="12287" width="7.6328125" style="1" customWidth="1"/>
    <col min="12288" max="12288" width="14" style="1" bestFit="1" customWidth="1"/>
    <col min="12289" max="12289" width="13.90625" style="1" bestFit="1" customWidth="1"/>
    <col min="12290" max="12291" width="10.6328125" style="1" customWidth="1"/>
    <col min="12292" max="12538" width="9.08984375" style="1"/>
    <col min="12539" max="12539" width="2.6328125" style="1" customWidth="1"/>
    <col min="12540" max="12540" width="4.6328125" style="1" customWidth="1"/>
    <col min="12541" max="12541" width="12.6328125" style="1" customWidth="1"/>
    <col min="12542" max="12542" width="21.36328125" style="1" customWidth="1"/>
    <col min="12543" max="12543" width="7.6328125" style="1" customWidth="1"/>
    <col min="12544" max="12544" width="14" style="1" bestFit="1" customWidth="1"/>
    <col min="12545" max="12545" width="13.90625" style="1" bestFit="1" customWidth="1"/>
    <col min="12546" max="12547" width="10.6328125" style="1" customWidth="1"/>
    <col min="12548" max="12794" width="9.08984375" style="1"/>
    <col min="12795" max="12795" width="2.6328125" style="1" customWidth="1"/>
    <col min="12796" max="12796" width="4.6328125" style="1" customWidth="1"/>
    <col min="12797" max="12797" width="12.6328125" style="1" customWidth="1"/>
    <col min="12798" max="12798" width="21.36328125" style="1" customWidth="1"/>
    <col min="12799" max="12799" width="7.6328125" style="1" customWidth="1"/>
    <col min="12800" max="12800" width="14" style="1" bestFit="1" customWidth="1"/>
    <col min="12801" max="12801" width="13.90625" style="1" bestFit="1" customWidth="1"/>
    <col min="12802" max="12803" width="10.6328125" style="1" customWidth="1"/>
    <col min="12804" max="13050" width="9.08984375" style="1"/>
    <col min="13051" max="13051" width="2.6328125" style="1" customWidth="1"/>
    <col min="13052" max="13052" width="4.6328125" style="1" customWidth="1"/>
    <col min="13053" max="13053" width="12.6328125" style="1" customWidth="1"/>
    <col min="13054" max="13054" width="21.36328125" style="1" customWidth="1"/>
    <col min="13055" max="13055" width="7.6328125" style="1" customWidth="1"/>
    <col min="13056" max="13056" width="14" style="1" bestFit="1" customWidth="1"/>
    <col min="13057" max="13057" width="13.90625" style="1" bestFit="1" customWidth="1"/>
    <col min="13058" max="13059" width="10.6328125" style="1" customWidth="1"/>
    <col min="13060" max="13306" width="9.08984375" style="1"/>
    <col min="13307" max="13307" width="2.6328125" style="1" customWidth="1"/>
    <col min="13308" max="13308" width="4.6328125" style="1" customWidth="1"/>
    <col min="13309" max="13309" width="12.6328125" style="1" customWidth="1"/>
    <col min="13310" max="13310" width="21.36328125" style="1" customWidth="1"/>
    <col min="13311" max="13311" width="7.6328125" style="1" customWidth="1"/>
    <col min="13312" max="13312" width="14" style="1" bestFit="1" customWidth="1"/>
    <col min="13313" max="13313" width="13.90625" style="1" bestFit="1" customWidth="1"/>
    <col min="13314" max="13315" width="10.6328125" style="1" customWidth="1"/>
    <col min="13316" max="13562" width="9.08984375" style="1"/>
    <col min="13563" max="13563" width="2.6328125" style="1" customWidth="1"/>
    <col min="13564" max="13564" width="4.6328125" style="1" customWidth="1"/>
    <col min="13565" max="13565" width="12.6328125" style="1" customWidth="1"/>
    <col min="13566" max="13566" width="21.36328125" style="1" customWidth="1"/>
    <col min="13567" max="13567" width="7.6328125" style="1" customWidth="1"/>
    <col min="13568" max="13568" width="14" style="1" bestFit="1" customWidth="1"/>
    <col min="13569" max="13569" width="13.90625" style="1" bestFit="1" customWidth="1"/>
    <col min="13570" max="13571" width="10.6328125" style="1" customWidth="1"/>
    <col min="13572" max="13818" width="9.08984375" style="1"/>
    <col min="13819" max="13819" width="2.6328125" style="1" customWidth="1"/>
    <col min="13820" max="13820" width="4.6328125" style="1" customWidth="1"/>
    <col min="13821" max="13821" width="12.6328125" style="1" customWidth="1"/>
    <col min="13822" max="13822" width="21.36328125" style="1" customWidth="1"/>
    <col min="13823" max="13823" width="7.6328125" style="1" customWidth="1"/>
    <col min="13824" max="13824" width="14" style="1" bestFit="1" customWidth="1"/>
    <col min="13825" max="13825" width="13.90625" style="1" bestFit="1" customWidth="1"/>
    <col min="13826" max="13827" width="10.6328125" style="1" customWidth="1"/>
    <col min="13828" max="14074" width="9.08984375" style="1"/>
    <col min="14075" max="14075" width="2.6328125" style="1" customWidth="1"/>
    <col min="14076" max="14076" width="4.6328125" style="1" customWidth="1"/>
    <col min="14077" max="14077" width="12.6328125" style="1" customWidth="1"/>
    <col min="14078" max="14078" width="21.36328125" style="1" customWidth="1"/>
    <col min="14079" max="14079" width="7.6328125" style="1" customWidth="1"/>
    <col min="14080" max="14080" width="14" style="1" bestFit="1" customWidth="1"/>
    <col min="14081" max="14081" width="13.90625" style="1" bestFit="1" customWidth="1"/>
    <col min="14082" max="14083" width="10.6328125" style="1" customWidth="1"/>
    <col min="14084" max="14330" width="9.08984375" style="1"/>
    <col min="14331" max="14331" width="2.6328125" style="1" customWidth="1"/>
    <col min="14332" max="14332" width="4.6328125" style="1" customWidth="1"/>
    <col min="14333" max="14333" width="12.6328125" style="1" customWidth="1"/>
    <col min="14334" max="14334" width="21.36328125" style="1" customWidth="1"/>
    <col min="14335" max="14335" width="7.6328125" style="1" customWidth="1"/>
    <col min="14336" max="14336" width="14" style="1" bestFit="1" customWidth="1"/>
    <col min="14337" max="14337" width="13.90625" style="1" bestFit="1" customWidth="1"/>
    <col min="14338" max="14339" width="10.6328125" style="1" customWidth="1"/>
    <col min="14340" max="14586" width="9.08984375" style="1"/>
    <col min="14587" max="14587" width="2.6328125" style="1" customWidth="1"/>
    <col min="14588" max="14588" width="4.6328125" style="1" customWidth="1"/>
    <col min="14589" max="14589" width="12.6328125" style="1" customWidth="1"/>
    <col min="14590" max="14590" width="21.36328125" style="1" customWidth="1"/>
    <col min="14591" max="14591" width="7.6328125" style="1" customWidth="1"/>
    <col min="14592" max="14592" width="14" style="1" bestFit="1" customWidth="1"/>
    <col min="14593" max="14593" width="13.90625" style="1" bestFit="1" customWidth="1"/>
    <col min="14594" max="14595" width="10.6328125" style="1" customWidth="1"/>
    <col min="14596" max="14842" width="9.08984375" style="1"/>
    <col min="14843" max="14843" width="2.6328125" style="1" customWidth="1"/>
    <col min="14844" max="14844" width="4.6328125" style="1" customWidth="1"/>
    <col min="14845" max="14845" width="12.6328125" style="1" customWidth="1"/>
    <col min="14846" max="14846" width="21.36328125" style="1" customWidth="1"/>
    <col min="14847" max="14847" width="7.6328125" style="1" customWidth="1"/>
    <col min="14848" max="14848" width="14" style="1" bestFit="1" customWidth="1"/>
    <col min="14849" max="14849" width="13.90625" style="1" bestFit="1" customWidth="1"/>
    <col min="14850" max="14851" width="10.6328125" style="1" customWidth="1"/>
    <col min="14852" max="15098" width="9.08984375" style="1"/>
    <col min="15099" max="15099" width="2.6328125" style="1" customWidth="1"/>
    <col min="15100" max="15100" width="4.6328125" style="1" customWidth="1"/>
    <col min="15101" max="15101" width="12.6328125" style="1" customWidth="1"/>
    <col min="15102" max="15102" width="21.36328125" style="1" customWidth="1"/>
    <col min="15103" max="15103" width="7.6328125" style="1" customWidth="1"/>
    <col min="15104" max="15104" width="14" style="1" bestFit="1" customWidth="1"/>
    <col min="15105" max="15105" width="13.90625" style="1" bestFit="1" customWidth="1"/>
    <col min="15106" max="15107" width="10.6328125" style="1" customWidth="1"/>
    <col min="15108" max="15354" width="9.08984375" style="1"/>
    <col min="15355" max="15355" width="2.6328125" style="1" customWidth="1"/>
    <col min="15356" max="15356" width="4.6328125" style="1" customWidth="1"/>
    <col min="15357" max="15357" width="12.6328125" style="1" customWidth="1"/>
    <col min="15358" max="15358" width="21.36328125" style="1" customWidth="1"/>
    <col min="15359" max="15359" width="7.6328125" style="1" customWidth="1"/>
    <col min="15360" max="15360" width="14" style="1" bestFit="1" customWidth="1"/>
    <col min="15361" max="15361" width="13.90625" style="1" bestFit="1" customWidth="1"/>
    <col min="15362" max="15363" width="10.6328125" style="1" customWidth="1"/>
    <col min="15364" max="15610" width="9.08984375" style="1"/>
    <col min="15611" max="15611" width="2.6328125" style="1" customWidth="1"/>
    <col min="15612" max="15612" width="4.6328125" style="1" customWidth="1"/>
    <col min="15613" max="15613" width="12.6328125" style="1" customWidth="1"/>
    <col min="15614" max="15614" width="21.36328125" style="1" customWidth="1"/>
    <col min="15615" max="15615" width="7.6328125" style="1" customWidth="1"/>
    <col min="15616" max="15616" width="14" style="1" bestFit="1" customWidth="1"/>
    <col min="15617" max="15617" width="13.90625" style="1" bestFit="1" customWidth="1"/>
    <col min="15618" max="15619" width="10.6328125" style="1" customWidth="1"/>
    <col min="15620" max="15866" width="9.08984375" style="1"/>
    <col min="15867" max="15867" width="2.6328125" style="1" customWidth="1"/>
    <col min="15868" max="15868" width="4.6328125" style="1" customWidth="1"/>
    <col min="15869" max="15869" width="12.6328125" style="1" customWidth="1"/>
    <col min="15870" max="15870" width="21.36328125" style="1" customWidth="1"/>
    <col min="15871" max="15871" width="7.6328125" style="1" customWidth="1"/>
    <col min="15872" max="15872" width="14" style="1" bestFit="1" customWidth="1"/>
    <col min="15873" max="15873" width="13.90625" style="1" bestFit="1" customWidth="1"/>
    <col min="15874" max="15875" width="10.6328125" style="1" customWidth="1"/>
    <col min="15876" max="16122" width="9.08984375" style="1"/>
    <col min="16123" max="16123" width="2.6328125" style="1" customWidth="1"/>
    <col min="16124" max="16124" width="4.6328125" style="1" customWidth="1"/>
    <col min="16125" max="16125" width="12.6328125" style="1" customWidth="1"/>
    <col min="16126" max="16126" width="21.36328125" style="1" customWidth="1"/>
    <col min="16127" max="16127" width="7.6328125" style="1" customWidth="1"/>
    <col min="16128" max="16128" width="14" style="1" bestFit="1" customWidth="1"/>
    <col min="16129" max="16129" width="13.90625" style="1" bestFit="1" customWidth="1"/>
    <col min="16130" max="16131" width="10.6328125" style="1" customWidth="1"/>
    <col min="16132" max="16384" width="9.08984375" style="1"/>
  </cols>
  <sheetData>
    <row r="2" spans="2:7" ht="13" x14ac:dyDescent="0.3">
      <c r="C2" s="143" t="s">
        <v>0</v>
      </c>
      <c r="D2" s="144"/>
      <c r="E2" s="141"/>
      <c r="F2" s="141"/>
      <c r="G2" s="1"/>
    </row>
    <row r="3" spans="2:7" x14ac:dyDescent="0.25">
      <c r="C3" s="145" t="s">
        <v>1</v>
      </c>
      <c r="D3" s="145"/>
      <c r="E3" s="146"/>
      <c r="F3" s="146"/>
      <c r="G3" s="1"/>
    </row>
    <row r="5" spans="2:7" ht="19" x14ac:dyDescent="0.25">
      <c r="B5" s="149" t="s">
        <v>118</v>
      </c>
      <c r="C5" s="149"/>
      <c r="D5" s="149"/>
      <c r="E5" s="149"/>
      <c r="F5" s="149"/>
      <c r="G5" s="149"/>
    </row>
    <row r="6" spans="2:7" s="2" customFormat="1" ht="15.5" x14ac:dyDescent="0.35">
      <c r="B6" s="148" t="s">
        <v>3</v>
      </c>
      <c r="C6" s="148"/>
      <c r="D6" s="148"/>
      <c r="E6" s="148"/>
      <c r="F6" s="148"/>
      <c r="G6" s="148"/>
    </row>
    <row r="7" spans="2:7" ht="18" customHeight="1" x14ac:dyDescent="0.25">
      <c r="B7" s="150" t="s">
        <v>4</v>
      </c>
      <c r="C7" s="150"/>
      <c r="D7" s="150"/>
      <c r="E7" s="150"/>
      <c r="F7" s="150"/>
      <c r="G7" s="150"/>
    </row>
    <row r="8" spans="2:7" ht="13" thickBot="1" x14ac:dyDescent="0.3"/>
    <row r="9" spans="2:7" s="13" customFormat="1" ht="25.5" customHeight="1" x14ac:dyDescent="0.35">
      <c r="B9" s="3" t="s">
        <v>5</v>
      </c>
      <c r="C9" s="4" t="s">
        <v>6</v>
      </c>
      <c r="D9" s="4" t="s">
        <v>7</v>
      </c>
      <c r="E9" s="4" t="s">
        <v>8</v>
      </c>
      <c r="F9" s="22" t="s">
        <v>119</v>
      </c>
      <c r="G9" s="23" t="s">
        <v>13</v>
      </c>
    </row>
    <row r="10" spans="2:7" s="21" customFormat="1" x14ac:dyDescent="0.35">
      <c r="B10" s="15">
        <v>1</v>
      </c>
      <c r="C10" s="16" t="s">
        <v>120</v>
      </c>
      <c r="D10" s="17" t="s">
        <v>121</v>
      </c>
      <c r="E10" s="18" t="s">
        <v>122</v>
      </c>
      <c r="F10" s="33"/>
      <c r="G10" s="34"/>
    </row>
    <row r="11" spans="2:7" s="21" customFormat="1" x14ac:dyDescent="0.35">
      <c r="B11" s="15">
        <v>2</v>
      </c>
      <c r="C11" s="16" t="s">
        <v>123</v>
      </c>
      <c r="D11" s="17" t="s">
        <v>124</v>
      </c>
      <c r="E11" s="18" t="s">
        <v>125</v>
      </c>
      <c r="F11" s="33"/>
      <c r="G11" s="34"/>
    </row>
    <row r="12" spans="2:7" s="21" customFormat="1" x14ac:dyDescent="0.35">
      <c r="B12" s="15">
        <v>3</v>
      </c>
      <c r="C12" s="16" t="s">
        <v>126</v>
      </c>
      <c r="D12" s="17" t="s">
        <v>127</v>
      </c>
      <c r="E12" s="18" t="s">
        <v>125</v>
      </c>
      <c r="F12" s="33"/>
      <c r="G12" s="34"/>
    </row>
    <row r="13" spans="2:7" s="21" customFormat="1" x14ac:dyDescent="0.35">
      <c r="B13" s="15">
        <v>4</v>
      </c>
      <c r="C13" s="16" t="s">
        <v>128</v>
      </c>
      <c r="D13" s="17" t="s">
        <v>129</v>
      </c>
      <c r="E13" s="18" t="s">
        <v>125</v>
      </c>
      <c r="F13" s="33"/>
      <c r="G13" s="34"/>
    </row>
    <row r="14" spans="2:7" s="21" customFormat="1" x14ac:dyDescent="0.35">
      <c r="B14" s="15">
        <v>5</v>
      </c>
      <c r="C14" s="16" t="s">
        <v>130</v>
      </c>
      <c r="D14" s="17" t="s">
        <v>131</v>
      </c>
      <c r="E14" s="18" t="s">
        <v>132</v>
      </c>
      <c r="F14" s="33"/>
      <c r="G14" s="34"/>
    </row>
    <row r="15" spans="2:7" s="21" customFormat="1" x14ac:dyDescent="0.35">
      <c r="B15" s="15">
        <v>6</v>
      </c>
      <c r="C15" s="16" t="s">
        <v>133</v>
      </c>
      <c r="D15" s="17" t="s">
        <v>38</v>
      </c>
      <c r="E15" s="18" t="s">
        <v>132</v>
      </c>
      <c r="F15" s="33"/>
      <c r="G15" s="34"/>
    </row>
    <row r="16" spans="2:7" s="21" customFormat="1" x14ac:dyDescent="0.35">
      <c r="B16" s="15">
        <v>7</v>
      </c>
      <c r="C16" s="16" t="s">
        <v>134</v>
      </c>
      <c r="D16" s="17" t="s">
        <v>135</v>
      </c>
      <c r="E16" s="18" t="s">
        <v>14</v>
      </c>
      <c r="F16" s="33"/>
      <c r="G16" s="34"/>
    </row>
    <row r="17" spans="2:7" s="21" customFormat="1" x14ac:dyDescent="0.35">
      <c r="B17" s="15">
        <v>8</v>
      </c>
      <c r="C17" s="16" t="s">
        <v>136</v>
      </c>
      <c r="D17" s="17" t="s">
        <v>137</v>
      </c>
      <c r="E17" s="18" t="s">
        <v>132</v>
      </c>
      <c r="F17" s="33"/>
      <c r="G17" s="34"/>
    </row>
    <row r="18" spans="2:7" s="21" customFormat="1" x14ac:dyDescent="0.35">
      <c r="B18" s="15">
        <v>9</v>
      </c>
      <c r="C18" s="16" t="s">
        <v>138</v>
      </c>
      <c r="D18" s="17" t="s">
        <v>139</v>
      </c>
      <c r="E18" s="18" t="s">
        <v>14</v>
      </c>
      <c r="F18" s="33"/>
      <c r="G18" s="34"/>
    </row>
    <row r="19" spans="2:7" s="21" customFormat="1" x14ac:dyDescent="0.35">
      <c r="B19" s="15">
        <v>10</v>
      </c>
      <c r="C19" s="16" t="s">
        <v>140</v>
      </c>
      <c r="D19" s="17" t="s">
        <v>141</v>
      </c>
      <c r="E19" s="18" t="s">
        <v>142</v>
      </c>
      <c r="F19" s="33"/>
      <c r="G19" s="34"/>
    </row>
    <row r="20" spans="2:7" s="21" customFormat="1" x14ac:dyDescent="0.35">
      <c r="B20" s="15">
        <v>11</v>
      </c>
      <c r="C20" s="16" t="s">
        <v>143</v>
      </c>
      <c r="D20" s="17" t="s">
        <v>144</v>
      </c>
      <c r="E20" s="18" t="s">
        <v>145</v>
      </c>
      <c r="F20" s="33"/>
      <c r="G20" s="34"/>
    </row>
    <row r="21" spans="2:7" s="21" customFormat="1" x14ac:dyDescent="0.35">
      <c r="B21" s="15">
        <v>12</v>
      </c>
      <c r="C21" s="16" t="s">
        <v>146</v>
      </c>
      <c r="D21" s="17" t="s">
        <v>147</v>
      </c>
      <c r="E21" s="18" t="s">
        <v>148</v>
      </c>
      <c r="F21" s="33"/>
      <c r="G21" s="34"/>
    </row>
    <row r="22" spans="2:7" s="21" customFormat="1" x14ac:dyDescent="0.35">
      <c r="B22" s="15">
        <v>13</v>
      </c>
      <c r="C22" s="16" t="s">
        <v>149</v>
      </c>
      <c r="D22" s="17" t="s">
        <v>150</v>
      </c>
      <c r="E22" s="18" t="s">
        <v>151</v>
      </c>
      <c r="F22" s="33"/>
      <c r="G22" s="34"/>
    </row>
    <row r="23" spans="2:7" s="21" customFormat="1" x14ac:dyDescent="0.35">
      <c r="B23" s="15">
        <v>14</v>
      </c>
      <c r="C23" s="16" t="s">
        <v>152</v>
      </c>
      <c r="D23" s="17" t="s">
        <v>153</v>
      </c>
      <c r="E23" s="18" t="s">
        <v>148</v>
      </c>
      <c r="F23" s="33"/>
      <c r="G23" s="34"/>
    </row>
    <row r="24" spans="2:7" s="21" customFormat="1" x14ac:dyDescent="0.35">
      <c r="B24" s="15">
        <v>15</v>
      </c>
      <c r="C24" s="16" t="s">
        <v>154</v>
      </c>
      <c r="D24" s="17" t="s">
        <v>155</v>
      </c>
      <c r="E24" s="18" t="s">
        <v>142</v>
      </c>
      <c r="F24" s="33"/>
      <c r="G24" s="34"/>
    </row>
    <row r="25" spans="2:7" s="21" customFormat="1" x14ac:dyDescent="0.35">
      <c r="B25" s="15">
        <v>16</v>
      </c>
      <c r="C25" s="16" t="s">
        <v>156</v>
      </c>
      <c r="D25" s="17" t="s">
        <v>157</v>
      </c>
      <c r="E25" s="18" t="s">
        <v>158</v>
      </c>
      <c r="F25" s="33"/>
      <c r="G25" s="34"/>
    </row>
    <row r="26" spans="2:7" s="21" customFormat="1" x14ac:dyDescent="0.35">
      <c r="B26" s="15">
        <v>17</v>
      </c>
      <c r="C26" s="16" t="s">
        <v>159</v>
      </c>
      <c r="D26" s="17" t="s">
        <v>160</v>
      </c>
      <c r="E26" s="18" t="s">
        <v>151</v>
      </c>
      <c r="F26" s="33"/>
      <c r="G26" s="34"/>
    </row>
    <row r="27" spans="2:7" s="21" customFormat="1" x14ac:dyDescent="0.35">
      <c r="B27" s="15">
        <v>18</v>
      </c>
      <c r="C27" s="16" t="s">
        <v>161</v>
      </c>
      <c r="D27" s="17" t="s">
        <v>162</v>
      </c>
      <c r="E27" s="18" t="s">
        <v>158</v>
      </c>
      <c r="F27" s="33"/>
      <c r="G27" s="34"/>
    </row>
    <row r="28" spans="2:7" s="21" customFormat="1" x14ac:dyDescent="0.35">
      <c r="B28" s="15">
        <v>19</v>
      </c>
      <c r="C28" s="16" t="s">
        <v>163</v>
      </c>
      <c r="D28" s="17" t="s">
        <v>164</v>
      </c>
      <c r="E28" s="18" t="s">
        <v>158</v>
      </c>
      <c r="F28" s="33"/>
      <c r="G28" s="34"/>
    </row>
    <row r="29" spans="2:7" s="21" customFormat="1" x14ac:dyDescent="0.35">
      <c r="B29" s="15">
        <v>20</v>
      </c>
      <c r="C29" s="16" t="s">
        <v>165</v>
      </c>
      <c r="D29" s="17" t="s">
        <v>166</v>
      </c>
      <c r="E29" s="18" t="s">
        <v>148</v>
      </c>
      <c r="F29" s="33"/>
      <c r="G29" s="34"/>
    </row>
    <row r="30" spans="2:7" s="21" customFormat="1" x14ac:dyDescent="0.35">
      <c r="B30" s="15">
        <v>21</v>
      </c>
      <c r="C30" s="16" t="s">
        <v>167</v>
      </c>
      <c r="D30" s="17" t="s">
        <v>168</v>
      </c>
      <c r="E30" s="18" t="s">
        <v>169</v>
      </c>
      <c r="F30" s="33"/>
      <c r="G30" s="34"/>
    </row>
    <row r="31" spans="2:7" s="21" customFormat="1" x14ac:dyDescent="0.35">
      <c r="B31" s="15">
        <v>22</v>
      </c>
      <c r="C31" s="16" t="s">
        <v>170</v>
      </c>
      <c r="D31" s="17" t="s">
        <v>171</v>
      </c>
      <c r="E31" s="18" t="s">
        <v>158</v>
      </c>
      <c r="F31" s="33"/>
      <c r="G31" s="34"/>
    </row>
    <row r="32" spans="2:7" s="21" customFormat="1" x14ac:dyDescent="0.35">
      <c r="B32" s="15">
        <v>23</v>
      </c>
      <c r="C32" s="16" t="s">
        <v>172</v>
      </c>
      <c r="D32" s="17" t="s">
        <v>173</v>
      </c>
      <c r="E32" s="18" t="s">
        <v>142</v>
      </c>
      <c r="F32" s="33"/>
      <c r="G32" s="34"/>
    </row>
    <row r="33" spans="2:7" s="21" customFormat="1" x14ac:dyDescent="0.35">
      <c r="B33" s="15">
        <v>24</v>
      </c>
      <c r="C33" s="16" t="s">
        <v>174</v>
      </c>
      <c r="D33" s="17" t="s">
        <v>175</v>
      </c>
      <c r="E33" s="18" t="s">
        <v>169</v>
      </c>
      <c r="F33" s="33"/>
      <c r="G33" s="34"/>
    </row>
    <row r="34" spans="2:7" s="21" customFormat="1" x14ac:dyDescent="0.35">
      <c r="B34" s="15">
        <v>25</v>
      </c>
      <c r="C34" s="16" t="s">
        <v>176</v>
      </c>
      <c r="D34" s="17" t="s">
        <v>177</v>
      </c>
      <c r="E34" s="18" t="s">
        <v>158</v>
      </c>
      <c r="F34" s="33"/>
      <c r="G34" s="34"/>
    </row>
    <row r="35" spans="2:7" s="21" customFormat="1" x14ac:dyDescent="0.35">
      <c r="B35" s="15">
        <v>26</v>
      </c>
      <c r="C35" s="16" t="s">
        <v>178</v>
      </c>
      <c r="D35" s="17" t="s">
        <v>179</v>
      </c>
      <c r="E35" s="18" t="s">
        <v>158</v>
      </c>
      <c r="F35" s="33"/>
      <c r="G35" s="34"/>
    </row>
    <row r="36" spans="2:7" s="21" customFormat="1" x14ac:dyDescent="0.35">
      <c r="B36" s="15">
        <v>27</v>
      </c>
      <c r="C36" s="16" t="s">
        <v>180</v>
      </c>
      <c r="D36" s="17" t="s">
        <v>181</v>
      </c>
      <c r="E36" s="18" t="s">
        <v>52</v>
      </c>
      <c r="F36" s="33"/>
      <c r="G36" s="34"/>
    </row>
    <row r="37" spans="2:7" s="21" customFormat="1" x14ac:dyDescent="0.35">
      <c r="B37" s="15">
        <v>28</v>
      </c>
      <c r="C37" s="16" t="s">
        <v>182</v>
      </c>
      <c r="D37" s="17" t="s">
        <v>183</v>
      </c>
      <c r="E37" s="18" t="s">
        <v>148</v>
      </c>
      <c r="F37" s="33"/>
      <c r="G37" s="34"/>
    </row>
    <row r="38" spans="2:7" s="21" customFormat="1" x14ac:dyDescent="0.35">
      <c r="B38" s="15">
        <v>29</v>
      </c>
      <c r="C38" s="16" t="s">
        <v>184</v>
      </c>
      <c r="D38" s="17" t="s">
        <v>185</v>
      </c>
      <c r="E38" s="18" t="s">
        <v>186</v>
      </c>
      <c r="F38" s="33"/>
      <c r="G38" s="34"/>
    </row>
    <row r="39" spans="2:7" s="21" customFormat="1" x14ac:dyDescent="0.35">
      <c r="B39" s="15">
        <v>30</v>
      </c>
      <c r="C39" s="16" t="s">
        <v>187</v>
      </c>
      <c r="D39" s="31" t="s">
        <v>188</v>
      </c>
      <c r="E39" s="32" t="s">
        <v>148</v>
      </c>
      <c r="F39" s="33"/>
      <c r="G39" s="34"/>
    </row>
    <row r="40" spans="2:7" s="21" customFormat="1" x14ac:dyDescent="0.35">
      <c r="B40" s="15">
        <v>31</v>
      </c>
      <c r="C40" s="16" t="s">
        <v>189</v>
      </c>
      <c r="D40" s="31" t="s">
        <v>190</v>
      </c>
      <c r="E40" s="32" t="s">
        <v>14</v>
      </c>
      <c r="F40" s="33"/>
      <c r="G40" s="34"/>
    </row>
    <row r="41" spans="2:7" s="21" customFormat="1" x14ac:dyDescent="0.35">
      <c r="B41" s="15">
        <v>32</v>
      </c>
      <c r="C41" s="16" t="s">
        <v>191</v>
      </c>
      <c r="D41" s="31" t="s">
        <v>192</v>
      </c>
      <c r="E41" s="32" t="s">
        <v>122</v>
      </c>
      <c r="F41" s="33"/>
      <c r="G41" s="34"/>
    </row>
    <row r="42" spans="2:7" s="21" customFormat="1" x14ac:dyDescent="0.35">
      <c r="B42" s="15">
        <v>33</v>
      </c>
      <c r="C42" s="16" t="s">
        <v>193</v>
      </c>
      <c r="D42" s="31" t="s">
        <v>194</v>
      </c>
      <c r="E42" s="32" t="s">
        <v>122</v>
      </c>
      <c r="F42" s="33"/>
      <c r="G42" s="34"/>
    </row>
    <row r="43" spans="2:7" s="21" customFormat="1" x14ac:dyDescent="0.35">
      <c r="B43" s="15">
        <v>34</v>
      </c>
      <c r="C43" s="16" t="s">
        <v>195</v>
      </c>
      <c r="D43" s="31" t="s">
        <v>196</v>
      </c>
      <c r="E43" s="32" t="s">
        <v>169</v>
      </c>
      <c r="F43" s="33"/>
      <c r="G43" s="34"/>
    </row>
    <row r="44" spans="2:7" s="21" customFormat="1" x14ac:dyDescent="0.35">
      <c r="B44" s="15">
        <v>35</v>
      </c>
      <c r="C44" s="16" t="s">
        <v>197</v>
      </c>
      <c r="D44" s="31" t="s">
        <v>198</v>
      </c>
      <c r="E44" s="32" t="s">
        <v>148</v>
      </c>
      <c r="F44" s="33"/>
      <c r="G44" s="34"/>
    </row>
    <row r="45" spans="2:7" s="21" customFormat="1" x14ac:dyDescent="0.35">
      <c r="B45" s="15">
        <v>36</v>
      </c>
      <c r="C45" s="16" t="s">
        <v>199</v>
      </c>
      <c r="D45" s="31" t="s">
        <v>200</v>
      </c>
      <c r="E45" s="32" t="s">
        <v>142</v>
      </c>
      <c r="F45" s="33"/>
      <c r="G45" s="34"/>
    </row>
    <row r="46" spans="2:7" s="21" customFormat="1" x14ac:dyDescent="0.35">
      <c r="B46" s="15">
        <v>37</v>
      </c>
      <c r="C46" s="16" t="s">
        <v>201</v>
      </c>
      <c r="D46" s="31" t="s">
        <v>202</v>
      </c>
      <c r="E46" s="32" t="s">
        <v>145</v>
      </c>
      <c r="F46" s="33"/>
      <c r="G46" s="34"/>
    </row>
    <row r="47" spans="2:7" s="21" customFormat="1" x14ac:dyDescent="0.35">
      <c r="B47" s="15">
        <v>38</v>
      </c>
      <c r="C47" s="16" t="s">
        <v>203</v>
      </c>
      <c r="D47" s="31" t="s">
        <v>204</v>
      </c>
      <c r="E47" s="32" t="s">
        <v>169</v>
      </c>
      <c r="F47" s="33"/>
      <c r="G47" s="34"/>
    </row>
    <row r="48" spans="2:7" s="21" customFormat="1" x14ac:dyDescent="0.35">
      <c r="B48" s="15">
        <v>39</v>
      </c>
      <c r="C48" s="16" t="s">
        <v>205</v>
      </c>
      <c r="D48" s="31" t="s">
        <v>206</v>
      </c>
      <c r="E48" s="32" t="s">
        <v>145</v>
      </c>
      <c r="F48" s="33"/>
      <c r="G48" s="34"/>
    </row>
    <row r="49" spans="2:7" s="21" customFormat="1" x14ac:dyDescent="0.35">
      <c r="B49" s="15">
        <v>40</v>
      </c>
      <c r="C49" s="16" t="s">
        <v>207</v>
      </c>
      <c r="D49" s="31" t="s">
        <v>208</v>
      </c>
      <c r="E49" s="32" t="s">
        <v>142</v>
      </c>
      <c r="F49" s="33"/>
      <c r="G49" s="34"/>
    </row>
    <row r="50" spans="2:7" s="21" customFormat="1" x14ac:dyDescent="0.35">
      <c r="B50" s="15">
        <v>41</v>
      </c>
      <c r="C50" s="16" t="s">
        <v>209</v>
      </c>
      <c r="D50" s="31" t="s">
        <v>210</v>
      </c>
      <c r="E50" s="32" t="s">
        <v>186</v>
      </c>
      <c r="F50" s="33"/>
      <c r="G50" s="34"/>
    </row>
    <row r="51" spans="2:7" s="21" customFormat="1" x14ac:dyDescent="0.35">
      <c r="B51" s="15">
        <v>42</v>
      </c>
      <c r="C51" s="16" t="s">
        <v>211</v>
      </c>
      <c r="D51" s="31" t="s">
        <v>212</v>
      </c>
      <c r="E51" s="32" t="s">
        <v>142</v>
      </c>
      <c r="F51" s="33"/>
      <c r="G51" s="34"/>
    </row>
    <row r="52" spans="2:7" s="21" customFormat="1" x14ac:dyDescent="0.35">
      <c r="B52" s="15">
        <v>43</v>
      </c>
      <c r="C52" s="16" t="s">
        <v>213</v>
      </c>
      <c r="D52" s="31" t="s">
        <v>214</v>
      </c>
      <c r="E52" s="32" t="s">
        <v>52</v>
      </c>
      <c r="F52" s="33"/>
      <c r="G52" s="34"/>
    </row>
    <row r="53" spans="2:7" s="21" customFormat="1" x14ac:dyDescent="0.35">
      <c r="B53" s="15">
        <v>44</v>
      </c>
      <c r="C53" s="16" t="s">
        <v>215</v>
      </c>
      <c r="D53" s="31" t="s">
        <v>216</v>
      </c>
      <c r="E53" s="32" t="s">
        <v>145</v>
      </c>
      <c r="F53" s="33"/>
      <c r="G53" s="34"/>
    </row>
    <row r="54" spans="2:7" s="21" customFormat="1" x14ac:dyDescent="0.35">
      <c r="B54" s="15">
        <v>45</v>
      </c>
      <c r="C54" s="16" t="s">
        <v>217</v>
      </c>
      <c r="D54" s="31" t="s">
        <v>218</v>
      </c>
      <c r="E54" s="32" t="s">
        <v>148</v>
      </c>
      <c r="F54" s="33"/>
      <c r="G54" s="34"/>
    </row>
    <row r="55" spans="2:7" s="21" customFormat="1" x14ac:dyDescent="0.35">
      <c r="B55" s="15">
        <v>46</v>
      </c>
      <c r="C55" s="16" t="s">
        <v>219</v>
      </c>
      <c r="D55" s="31" t="s">
        <v>220</v>
      </c>
      <c r="E55" s="32" t="s">
        <v>186</v>
      </c>
      <c r="F55" s="33"/>
      <c r="G55" s="34"/>
    </row>
    <row r="56" spans="2:7" s="21" customFormat="1" x14ac:dyDescent="0.35">
      <c r="B56" s="15">
        <v>47</v>
      </c>
      <c r="C56" s="16" t="s">
        <v>221</v>
      </c>
      <c r="D56" s="31" t="s">
        <v>222</v>
      </c>
      <c r="E56" s="32" t="s">
        <v>186</v>
      </c>
      <c r="F56" s="33"/>
      <c r="G56" s="34"/>
    </row>
    <row r="57" spans="2:7" s="21" customFormat="1" x14ac:dyDescent="0.35">
      <c r="B57" s="15">
        <v>48</v>
      </c>
      <c r="C57" s="16" t="s">
        <v>223</v>
      </c>
      <c r="D57" s="17" t="s">
        <v>224</v>
      </c>
      <c r="E57" s="18" t="s">
        <v>142</v>
      </c>
      <c r="F57" s="33"/>
      <c r="G57" s="34"/>
    </row>
    <row r="58" spans="2:7" s="21" customFormat="1" x14ac:dyDescent="0.35">
      <c r="B58" s="15">
        <v>49</v>
      </c>
      <c r="C58" s="16" t="s">
        <v>225</v>
      </c>
      <c r="D58" s="17" t="s">
        <v>226</v>
      </c>
      <c r="E58" s="18" t="s">
        <v>186</v>
      </c>
      <c r="F58" s="33"/>
      <c r="G58" s="34"/>
    </row>
    <row r="59" spans="2:7" s="21" customFormat="1" x14ac:dyDescent="0.35">
      <c r="B59" s="15">
        <v>50</v>
      </c>
      <c r="C59" s="16" t="s">
        <v>227</v>
      </c>
      <c r="D59" s="17" t="s">
        <v>228</v>
      </c>
      <c r="E59" s="18" t="s">
        <v>169</v>
      </c>
      <c r="F59" s="33"/>
      <c r="G59" s="34"/>
    </row>
    <row r="60" spans="2:7" s="21" customFormat="1" x14ac:dyDescent="0.35">
      <c r="B60" s="15">
        <v>51</v>
      </c>
      <c r="C60" s="16" t="s">
        <v>229</v>
      </c>
      <c r="D60" s="31" t="s">
        <v>230</v>
      </c>
      <c r="E60" s="32" t="s">
        <v>186</v>
      </c>
      <c r="F60" s="33"/>
      <c r="G60" s="34"/>
    </row>
    <row r="61" spans="2:7" s="21" customFormat="1" x14ac:dyDescent="0.35">
      <c r="B61" s="15">
        <v>52</v>
      </c>
      <c r="C61" s="16" t="s">
        <v>231</v>
      </c>
      <c r="D61" s="31" t="s">
        <v>232</v>
      </c>
      <c r="E61" s="32" t="s">
        <v>52</v>
      </c>
      <c r="F61" s="33"/>
      <c r="G61" s="34"/>
    </row>
    <row r="62" spans="2:7" s="21" customFormat="1" x14ac:dyDescent="0.35">
      <c r="B62" s="15">
        <v>53</v>
      </c>
      <c r="C62" s="16" t="s">
        <v>233</v>
      </c>
      <c r="D62" s="31" t="s">
        <v>234</v>
      </c>
      <c r="E62" s="32" t="s">
        <v>169</v>
      </c>
      <c r="F62" s="33"/>
      <c r="G62" s="34"/>
    </row>
    <row r="63" spans="2:7" s="21" customFormat="1" x14ac:dyDescent="0.35">
      <c r="B63" s="15">
        <v>54</v>
      </c>
      <c r="C63" s="16">
        <v>1601040121</v>
      </c>
      <c r="D63" s="31" t="s">
        <v>235</v>
      </c>
      <c r="E63" s="32" t="s">
        <v>236</v>
      </c>
      <c r="F63" s="33"/>
      <c r="G63" s="34"/>
    </row>
    <row r="64" spans="2:7" s="21" customFormat="1" x14ac:dyDescent="0.35">
      <c r="B64" s="15">
        <v>55</v>
      </c>
      <c r="C64" s="16">
        <v>1601040287</v>
      </c>
      <c r="D64" s="31" t="s">
        <v>237</v>
      </c>
      <c r="E64" s="32" t="s">
        <v>238</v>
      </c>
      <c r="F64" s="33"/>
      <c r="G64" s="34"/>
    </row>
    <row r="65" spans="2:7" s="21" customFormat="1" x14ac:dyDescent="0.35">
      <c r="B65" s="15">
        <v>56</v>
      </c>
      <c r="C65" s="16">
        <v>1501040130</v>
      </c>
      <c r="D65" s="31" t="s">
        <v>239</v>
      </c>
      <c r="E65" s="32" t="s">
        <v>240</v>
      </c>
      <c r="F65" s="33"/>
      <c r="G65" s="34"/>
    </row>
    <row r="66" spans="2:7" s="21" customFormat="1" x14ac:dyDescent="0.35">
      <c r="B66" s="15">
        <v>57</v>
      </c>
      <c r="C66" s="16">
        <v>1601040008</v>
      </c>
      <c r="D66" s="31" t="s">
        <v>241</v>
      </c>
      <c r="E66" s="32" t="s">
        <v>236</v>
      </c>
      <c r="F66" s="19"/>
      <c r="G66" s="20"/>
    </row>
    <row r="67" spans="2:7" s="21" customFormat="1" x14ac:dyDescent="0.35">
      <c r="B67" s="15">
        <v>58</v>
      </c>
      <c r="C67" s="16">
        <v>1601040240</v>
      </c>
      <c r="D67" s="17" t="s">
        <v>242</v>
      </c>
      <c r="E67" s="32" t="s">
        <v>236</v>
      </c>
      <c r="F67" s="19"/>
      <c r="G67" s="20"/>
    </row>
    <row r="68" spans="2:7" s="21" customFormat="1" x14ac:dyDescent="0.35">
      <c r="B68" s="15"/>
      <c r="C68" s="16"/>
      <c r="D68" s="17"/>
      <c r="E68" s="18"/>
      <c r="F68" s="19"/>
      <c r="G68" s="20"/>
    </row>
    <row r="69" spans="2:7" ht="13" thickBot="1" x14ac:dyDescent="0.3">
      <c r="B69" s="6"/>
      <c r="C69" s="7"/>
      <c r="D69" s="8"/>
      <c r="E69" s="9"/>
      <c r="F69" s="9"/>
      <c r="G69" s="10"/>
    </row>
    <row r="71" spans="2:7" ht="15" customHeight="1" x14ac:dyDescent="0.3">
      <c r="G71" s="26"/>
    </row>
    <row r="72" spans="2:7" s="13" customFormat="1" ht="15" customHeight="1" x14ac:dyDescent="0.35">
      <c r="B72" s="147" t="s">
        <v>69</v>
      </c>
      <c r="C72" s="147"/>
      <c r="D72" s="147"/>
      <c r="E72" s="147"/>
      <c r="F72" s="147"/>
      <c r="G72" s="30"/>
    </row>
    <row r="73" spans="2:7" s="13" customFormat="1" ht="13.5" x14ac:dyDescent="0.35">
      <c r="B73" s="14"/>
      <c r="C73" s="14"/>
      <c r="D73" s="14"/>
      <c r="E73" s="14"/>
      <c r="F73" s="14"/>
      <c r="G73" s="14"/>
    </row>
    <row r="74" spans="2:7" s="13" customFormat="1" ht="13.5" x14ac:dyDescent="0.35">
      <c r="B74" s="14"/>
      <c r="C74" s="14"/>
      <c r="D74" s="14"/>
      <c r="E74" s="14"/>
      <c r="F74" s="14"/>
      <c r="G74" s="14"/>
    </row>
    <row r="76" spans="2:7" ht="15" customHeight="1" x14ac:dyDescent="0.3">
      <c r="B76" s="140"/>
      <c r="C76" s="141"/>
      <c r="D76" s="140"/>
      <c r="E76" s="141"/>
      <c r="G76" s="27"/>
    </row>
  </sheetData>
  <mergeCells count="11">
    <mergeCell ref="B72:C72"/>
    <mergeCell ref="D72:F72"/>
    <mergeCell ref="B76:C76"/>
    <mergeCell ref="D76:E76"/>
    <mergeCell ref="B7:G7"/>
    <mergeCell ref="C2:D2"/>
    <mergeCell ref="E2:F2"/>
    <mergeCell ref="C3:D3"/>
    <mergeCell ref="E3:F3"/>
    <mergeCell ref="B6:G6"/>
    <mergeCell ref="B5:G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8"/>
  <sheetViews>
    <sheetView showGridLines="0" topLeftCell="A61" workbookViewId="0">
      <selection activeCell="H5" sqref="H5"/>
    </sheetView>
  </sheetViews>
  <sheetFormatPr defaultRowHeight="14.5" x14ac:dyDescent="0.35"/>
  <cols>
    <col min="1" max="1" width="12.36328125" customWidth="1"/>
    <col min="2" max="2" width="34.1796875" customWidth="1"/>
    <col min="3" max="3" width="8" style="37" customWidth="1"/>
    <col min="4" max="8" width="11.453125" customWidth="1"/>
    <col min="9" max="9" width="13.08984375" customWidth="1"/>
    <col min="10" max="10" width="11.54296875" customWidth="1"/>
    <col min="11" max="11" width="20.6328125" bestFit="1" customWidth="1"/>
    <col min="12" max="12" width="19.6328125" customWidth="1"/>
    <col min="13" max="13" width="11.36328125" customWidth="1"/>
  </cols>
  <sheetData>
    <row r="1" spans="1:14" ht="28.5" x14ac:dyDescent="0.35">
      <c r="A1" s="156" t="s">
        <v>1979</v>
      </c>
      <c r="B1" s="156"/>
      <c r="C1" s="156"/>
      <c r="D1" s="156"/>
      <c r="E1" s="156"/>
    </row>
    <row r="2" spans="1:14" x14ac:dyDescent="0.35">
      <c r="A2" s="107" t="s">
        <v>1927</v>
      </c>
      <c r="B2" s="107" t="s">
        <v>81</v>
      </c>
      <c r="C2" s="107" t="s">
        <v>82</v>
      </c>
      <c r="D2" s="107" t="s">
        <v>1928</v>
      </c>
      <c r="E2" s="107" t="s">
        <v>1929</v>
      </c>
      <c r="F2" s="107" t="s">
        <v>1975</v>
      </c>
      <c r="G2" s="107" t="s">
        <v>1976</v>
      </c>
      <c r="H2" s="107" t="s">
        <v>1977</v>
      </c>
      <c r="I2" s="107" t="s">
        <v>1930</v>
      </c>
      <c r="J2" s="107" t="s">
        <v>1931</v>
      </c>
      <c r="K2" s="107" t="s">
        <v>1932</v>
      </c>
      <c r="L2" s="107" t="s">
        <v>1933</v>
      </c>
      <c r="M2" s="107" t="s">
        <v>1934</v>
      </c>
    </row>
    <row r="3" spans="1:14" x14ac:dyDescent="0.35">
      <c r="A3" s="108" t="s">
        <v>1935</v>
      </c>
      <c r="B3" s="109" t="s">
        <v>1936</v>
      </c>
      <c r="C3" s="110">
        <f>ROUND((I3*10+J3*15+K3*15+L3*50+M3*10)/100,1)</f>
        <v>0</v>
      </c>
      <c r="D3" s="111">
        <v>2201040046</v>
      </c>
      <c r="E3" s="111">
        <v>2201040025</v>
      </c>
      <c r="F3" s="111">
        <v>2201040192</v>
      </c>
      <c r="G3" s="111">
        <v>2201040062</v>
      </c>
      <c r="H3" s="111">
        <v>2201040064</v>
      </c>
      <c r="I3" s="37">
        <v>0</v>
      </c>
      <c r="J3" s="37">
        <v>0</v>
      </c>
      <c r="K3" s="37">
        <v>0</v>
      </c>
      <c r="L3" s="37">
        <v>0</v>
      </c>
      <c r="M3" s="37">
        <v>0</v>
      </c>
    </row>
    <row r="4" spans="1:14" x14ac:dyDescent="0.35">
      <c r="A4" s="108" t="s">
        <v>1937</v>
      </c>
      <c r="B4" s="109" t="s">
        <v>1938</v>
      </c>
      <c r="C4" s="110">
        <f t="shared" ref="C4:C18" si="0">ROUND((I4*10+J4*15+K4*15+L4*50+M4*10)/100,1)</f>
        <v>0</v>
      </c>
      <c r="D4" s="111">
        <v>2001040085</v>
      </c>
      <c r="E4" s="111">
        <v>2001040175</v>
      </c>
      <c r="F4" s="111">
        <v>2001040217</v>
      </c>
      <c r="G4" s="111">
        <v>2001040212</v>
      </c>
      <c r="H4" s="111"/>
      <c r="I4" s="37">
        <v>0</v>
      </c>
      <c r="J4" s="37">
        <v>0</v>
      </c>
      <c r="K4" s="37">
        <v>0</v>
      </c>
      <c r="L4" s="37">
        <v>0</v>
      </c>
      <c r="M4" s="37">
        <v>0</v>
      </c>
    </row>
    <row r="5" spans="1:14" x14ac:dyDescent="0.35">
      <c r="A5" s="108" t="s">
        <v>1939</v>
      </c>
      <c r="B5" s="109" t="s">
        <v>1940</v>
      </c>
      <c r="C5" s="110">
        <f t="shared" si="0"/>
        <v>0</v>
      </c>
      <c r="D5" s="111">
        <v>2201040111</v>
      </c>
      <c r="E5" s="111">
        <v>2201040181</v>
      </c>
      <c r="F5" s="111">
        <v>2201040137</v>
      </c>
      <c r="G5" s="111">
        <v>2201040075</v>
      </c>
      <c r="H5" s="111">
        <v>2101060018</v>
      </c>
      <c r="I5" s="37">
        <v>0</v>
      </c>
      <c r="J5" s="37">
        <v>0</v>
      </c>
      <c r="K5" s="37">
        <v>0</v>
      </c>
      <c r="L5" s="37">
        <v>0</v>
      </c>
      <c r="M5" s="37">
        <v>0</v>
      </c>
    </row>
    <row r="6" spans="1:14" ht="26" x14ac:dyDescent="0.35">
      <c r="A6" s="108" t="s">
        <v>1941</v>
      </c>
      <c r="B6" s="109" t="s">
        <v>1942</v>
      </c>
      <c r="C6" s="110">
        <f t="shared" si="0"/>
        <v>4.3</v>
      </c>
      <c r="D6" s="111">
        <v>2101040008</v>
      </c>
      <c r="E6" s="111">
        <v>2101040198</v>
      </c>
      <c r="F6" s="111">
        <v>2101040212</v>
      </c>
      <c r="G6" s="111">
        <v>2001060045</v>
      </c>
      <c r="H6" s="111">
        <v>2201060022</v>
      </c>
      <c r="I6" s="37">
        <v>0</v>
      </c>
      <c r="J6" s="37">
        <v>8</v>
      </c>
      <c r="K6" s="37">
        <v>5</v>
      </c>
      <c r="L6" s="37">
        <v>3</v>
      </c>
      <c r="M6" s="37">
        <v>8</v>
      </c>
    </row>
    <row r="7" spans="1:14" x14ac:dyDescent="0.35">
      <c r="A7" s="108" t="s">
        <v>1943</v>
      </c>
      <c r="B7" s="109" t="s">
        <v>1944</v>
      </c>
      <c r="C7" s="110">
        <f t="shared" si="0"/>
        <v>5.9</v>
      </c>
      <c r="D7" s="111">
        <v>2201060069</v>
      </c>
      <c r="E7" s="111">
        <v>2201060070</v>
      </c>
      <c r="F7" s="111">
        <v>2201060002</v>
      </c>
      <c r="G7" s="111">
        <v>2201060030</v>
      </c>
      <c r="H7" s="111">
        <v>2201060046</v>
      </c>
      <c r="I7" s="37">
        <v>0</v>
      </c>
      <c r="J7" s="37">
        <v>8</v>
      </c>
      <c r="K7" s="37">
        <v>4</v>
      </c>
      <c r="L7" s="37">
        <v>7</v>
      </c>
      <c r="M7" s="37">
        <v>6</v>
      </c>
    </row>
    <row r="8" spans="1:14" x14ac:dyDescent="0.35">
      <c r="A8" s="108" t="s">
        <v>1945</v>
      </c>
      <c r="B8" s="109" t="s">
        <v>1946</v>
      </c>
      <c r="C8" s="110">
        <f t="shared" si="0"/>
        <v>7.7</v>
      </c>
      <c r="D8" s="111">
        <v>2201060017</v>
      </c>
      <c r="E8" s="111">
        <v>2201060036</v>
      </c>
      <c r="F8" s="111">
        <v>2201060015</v>
      </c>
      <c r="G8" s="111">
        <v>2201060043</v>
      </c>
      <c r="H8" s="111">
        <v>2201060058</v>
      </c>
      <c r="I8" s="37">
        <v>10</v>
      </c>
      <c r="J8" s="37">
        <v>8</v>
      </c>
      <c r="K8" s="37">
        <v>8</v>
      </c>
      <c r="L8" s="37">
        <v>7</v>
      </c>
      <c r="M8" s="37">
        <v>8</v>
      </c>
    </row>
    <row r="9" spans="1:14" x14ac:dyDescent="0.35">
      <c r="A9" s="108" t="s">
        <v>1947</v>
      </c>
      <c r="B9" s="109" t="s">
        <v>1948</v>
      </c>
      <c r="C9" s="110">
        <f t="shared" si="0"/>
        <v>4</v>
      </c>
      <c r="D9" s="111">
        <v>2101040045</v>
      </c>
      <c r="E9" s="111">
        <v>2101040130</v>
      </c>
      <c r="F9" s="111">
        <v>2101040082</v>
      </c>
      <c r="G9" s="111">
        <v>2101040106</v>
      </c>
      <c r="H9" s="111">
        <v>2101040053</v>
      </c>
      <c r="I9" s="37">
        <v>7</v>
      </c>
      <c r="J9" s="37">
        <v>8</v>
      </c>
      <c r="K9" s="37">
        <v>5</v>
      </c>
      <c r="L9" s="37">
        <v>1</v>
      </c>
      <c r="M9" s="37">
        <v>8</v>
      </c>
    </row>
    <row r="10" spans="1:14" x14ac:dyDescent="0.35">
      <c r="A10" s="108" t="s">
        <v>1949</v>
      </c>
      <c r="B10" s="109" t="s">
        <v>1950</v>
      </c>
      <c r="C10" s="110">
        <f t="shared" si="0"/>
        <v>5.6</v>
      </c>
      <c r="D10" s="111">
        <v>2201040018</v>
      </c>
      <c r="E10" s="111">
        <v>2201040002</v>
      </c>
      <c r="F10" s="111">
        <v>2201040149</v>
      </c>
      <c r="G10" s="111">
        <v>2201040129</v>
      </c>
      <c r="H10" s="111">
        <v>2201040140</v>
      </c>
      <c r="I10" s="37">
        <v>0</v>
      </c>
      <c r="J10" s="37">
        <v>6</v>
      </c>
      <c r="K10" s="37">
        <v>6</v>
      </c>
      <c r="L10" s="37">
        <v>6</v>
      </c>
      <c r="M10" s="37">
        <v>8</v>
      </c>
    </row>
    <row r="11" spans="1:14" x14ac:dyDescent="0.35">
      <c r="A11" s="108" t="s">
        <v>1951</v>
      </c>
      <c r="B11" s="109" t="s">
        <v>1952</v>
      </c>
      <c r="C11" s="110">
        <f t="shared" si="0"/>
        <v>8.3000000000000007</v>
      </c>
      <c r="D11" s="111">
        <v>2201040188</v>
      </c>
      <c r="E11" s="111">
        <v>2201040131</v>
      </c>
      <c r="F11" s="111">
        <v>2201040175</v>
      </c>
      <c r="G11" s="111">
        <v>2001060057</v>
      </c>
      <c r="H11" s="111">
        <v>2201060038</v>
      </c>
      <c r="I11" s="37">
        <v>10</v>
      </c>
      <c r="J11" s="37">
        <v>8</v>
      </c>
      <c r="K11" s="37">
        <v>7</v>
      </c>
      <c r="L11" s="37">
        <v>8.5</v>
      </c>
      <c r="M11" s="37">
        <v>8</v>
      </c>
    </row>
    <row r="12" spans="1:14" ht="26" x14ac:dyDescent="0.35">
      <c r="A12" s="108" t="s">
        <v>1953</v>
      </c>
      <c r="B12" s="109" t="s">
        <v>1954</v>
      </c>
      <c r="C12" s="110">
        <f t="shared" si="0"/>
        <v>6.6</v>
      </c>
      <c r="D12" s="111">
        <v>2201040068</v>
      </c>
      <c r="E12" s="111">
        <v>2201040120</v>
      </c>
      <c r="F12" s="111">
        <v>2201040169</v>
      </c>
      <c r="G12" s="111">
        <v>2101060011</v>
      </c>
      <c r="H12" s="111">
        <v>2101060074</v>
      </c>
      <c r="I12" s="37">
        <v>10</v>
      </c>
      <c r="J12" s="37">
        <v>8</v>
      </c>
      <c r="K12" s="37">
        <v>7</v>
      </c>
      <c r="L12" s="37">
        <v>5</v>
      </c>
      <c r="M12" s="37">
        <v>8</v>
      </c>
    </row>
    <row r="13" spans="1:14" x14ac:dyDescent="0.35">
      <c r="A13" s="108" t="s">
        <v>1955</v>
      </c>
      <c r="B13" s="109" t="s">
        <v>1956</v>
      </c>
      <c r="C13" s="110">
        <f t="shared" si="0"/>
        <v>7.2</v>
      </c>
      <c r="D13" s="111">
        <v>2201040105</v>
      </c>
      <c r="E13" s="111">
        <v>2201040089</v>
      </c>
      <c r="F13" s="111">
        <v>2201040061</v>
      </c>
      <c r="G13" s="111">
        <v>2201040121</v>
      </c>
      <c r="H13" s="111">
        <v>2101060040</v>
      </c>
      <c r="I13" s="37">
        <v>10</v>
      </c>
      <c r="J13" s="37">
        <v>4</v>
      </c>
      <c r="K13" s="37">
        <v>5</v>
      </c>
      <c r="L13" s="37">
        <v>8</v>
      </c>
      <c r="M13" s="37">
        <v>8</v>
      </c>
      <c r="N13" s="112"/>
    </row>
    <row r="14" spans="1:14" x14ac:dyDescent="0.35">
      <c r="A14" s="108" t="s">
        <v>1957</v>
      </c>
      <c r="B14" s="109" t="s">
        <v>1958</v>
      </c>
      <c r="C14" s="110">
        <f t="shared" si="0"/>
        <v>7.3</v>
      </c>
      <c r="D14" s="111">
        <v>2201040038</v>
      </c>
      <c r="E14" s="111">
        <v>2201040084</v>
      </c>
      <c r="F14" s="111">
        <v>2201040091</v>
      </c>
      <c r="G14" s="111">
        <v>2201040164</v>
      </c>
      <c r="H14" s="111">
        <v>2201040172</v>
      </c>
      <c r="I14" s="37">
        <v>10</v>
      </c>
      <c r="J14" s="37">
        <v>8</v>
      </c>
      <c r="K14" s="37">
        <v>5</v>
      </c>
      <c r="L14" s="37">
        <v>7</v>
      </c>
      <c r="M14" s="37">
        <v>8</v>
      </c>
      <c r="N14" s="112"/>
    </row>
    <row r="15" spans="1:14" x14ac:dyDescent="0.35">
      <c r="A15" s="108" t="s">
        <v>1959</v>
      </c>
      <c r="B15" s="109" t="s">
        <v>1960</v>
      </c>
      <c r="C15" s="110">
        <f t="shared" si="0"/>
        <v>6.8</v>
      </c>
      <c r="D15" s="111">
        <v>2101040121</v>
      </c>
      <c r="E15" s="111">
        <v>2101040096</v>
      </c>
      <c r="F15" s="111">
        <v>2101040103</v>
      </c>
      <c r="G15" s="111">
        <v>2101040135</v>
      </c>
      <c r="H15" s="111">
        <v>2101040048</v>
      </c>
      <c r="I15" s="37">
        <v>10</v>
      </c>
      <c r="J15" s="37">
        <v>8</v>
      </c>
      <c r="K15" s="37">
        <v>5</v>
      </c>
      <c r="L15" s="37">
        <v>6.5</v>
      </c>
      <c r="M15" s="37">
        <v>6</v>
      </c>
      <c r="N15" s="112"/>
    </row>
    <row r="16" spans="1:14" ht="26" x14ac:dyDescent="0.35">
      <c r="A16" s="108" t="s">
        <v>1961</v>
      </c>
      <c r="B16" s="109" t="s">
        <v>1962</v>
      </c>
      <c r="C16" s="110">
        <f t="shared" si="0"/>
        <v>7.5</v>
      </c>
      <c r="D16" s="111">
        <v>2201040123</v>
      </c>
      <c r="E16" s="111">
        <v>2201040151</v>
      </c>
      <c r="F16" s="111">
        <v>2201040197</v>
      </c>
      <c r="G16" s="111">
        <v>2201040085</v>
      </c>
      <c r="H16" s="111">
        <v>2201040190</v>
      </c>
      <c r="I16" s="37">
        <v>7</v>
      </c>
      <c r="J16" s="37">
        <v>8</v>
      </c>
      <c r="K16" s="37">
        <v>5</v>
      </c>
      <c r="L16" s="37">
        <v>8</v>
      </c>
      <c r="M16" s="37">
        <v>8</v>
      </c>
      <c r="N16" s="112"/>
    </row>
    <row r="17" spans="1:14" ht="26" x14ac:dyDescent="0.35">
      <c r="A17" s="108" t="s">
        <v>1963</v>
      </c>
      <c r="B17" s="109" t="s">
        <v>1964</v>
      </c>
      <c r="C17" s="110">
        <f t="shared" si="0"/>
        <v>7.3</v>
      </c>
      <c r="D17" s="111">
        <v>2101040061</v>
      </c>
      <c r="E17" s="111">
        <v>2101040023</v>
      </c>
      <c r="F17" s="111">
        <v>2101040060</v>
      </c>
      <c r="G17" s="111">
        <v>2101040200</v>
      </c>
      <c r="H17" s="111">
        <v>2101040022</v>
      </c>
      <c r="I17" s="37">
        <v>10</v>
      </c>
      <c r="J17" s="37">
        <v>8</v>
      </c>
      <c r="K17" s="37">
        <v>5</v>
      </c>
      <c r="L17" s="37">
        <v>7</v>
      </c>
      <c r="M17" s="37">
        <v>8</v>
      </c>
      <c r="N17" s="112"/>
    </row>
    <row r="18" spans="1:14" x14ac:dyDescent="0.35">
      <c r="A18" s="108" t="s">
        <v>1965</v>
      </c>
      <c r="B18" s="109" t="s">
        <v>1966</v>
      </c>
      <c r="C18" s="110">
        <f t="shared" si="0"/>
        <v>7.3</v>
      </c>
      <c r="D18" s="111">
        <v>2201040154</v>
      </c>
      <c r="E18" s="111">
        <v>2201040083</v>
      </c>
      <c r="F18" s="111">
        <v>2201040106</v>
      </c>
      <c r="G18" s="111">
        <v>2201040072</v>
      </c>
      <c r="H18" s="111">
        <v>2201040024</v>
      </c>
      <c r="I18" s="37">
        <v>10</v>
      </c>
      <c r="J18" s="37">
        <v>8.5</v>
      </c>
      <c r="K18" s="37">
        <v>5</v>
      </c>
      <c r="L18" s="37">
        <v>7</v>
      </c>
      <c r="M18" s="37">
        <v>8</v>
      </c>
      <c r="N18" s="112"/>
    </row>
    <row r="19" spans="1:14" ht="26" x14ac:dyDescent="0.35">
      <c r="A19" s="108" t="s">
        <v>1967</v>
      </c>
      <c r="B19" s="109" t="s">
        <v>1968</v>
      </c>
      <c r="C19" s="110">
        <f>ROUND((I19*10+J19*15+K19*15+L19*50+M19*10)/100,1)</f>
        <v>5.7</v>
      </c>
      <c r="D19" s="111">
        <v>2101060024</v>
      </c>
      <c r="E19" s="111">
        <v>2101060019</v>
      </c>
      <c r="F19" s="111">
        <v>2101060025</v>
      </c>
      <c r="G19" s="111">
        <v>2101060021</v>
      </c>
      <c r="H19" s="111">
        <v>2101060008</v>
      </c>
      <c r="I19" s="37">
        <v>7</v>
      </c>
      <c r="J19" s="37">
        <v>7</v>
      </c>
      <c r="K19" s="37">
        <v>4</v>
      </c>
      <c r="L19" s="37">
        <v>5</v>
      </c>
      <c r="M19" s="37">
        <v>8</v>
      </c>
      <c r="N19" s="112"/>
    </row>
    <row r="20" spans="1:14" x14ac:dyDescent="0.35">
      <c r="A20" s="108" t="s">
        <v>1969</v>
      </c>
      <c r="B20" s="109" t="s">
        <v>1970</v>
      </c>
      <c r="C20" s="110">
        <f>ROUND((I20*10+J20*15+K20*15+L20*50+M20*10)/100,1)</f>
        <v>4.4000000000000004</v>
      </c>
      <c r="D20" s="111">
        <v>2101060055</v>
      </c>
      <c r="E20" s="111">
        <v>2001060007</v>
      </c>
      <c r="F20" s="111">
        <v>2101040023</v>
      </c>
      <c r="G20" s="111">
        <v>2101040032</v>
      </c>
      <c r="H20" s="111">
        <v>2101040044</v>
      </c>
      <c r="I20" s="37">
        <v>4</v>
      </c>
      <c r="J20" s="37">
        <v>6</v>
      </c>
      <c r="K20" s="37">
        <v>5</v>
      </c>
      <c r="L20" s="37">
        <v>3</v>
      </c>
      <c r="M20" s="37">
        <v>8</v>
      </c>
    </row>
    <row r="21" spans="1:14" ht="26" x14ac:dyDescent="0.35">
      <c r="A21" s="108" t="s">
        <v>1971</v>
      </c>
      <c r="B21" s="109" t="s">
        <v>1972</v>
      </c>
      <c r="C21" s="110">
        <f t="shared" ref="C21:C22" si="1">ROUND((I21*10+J21*15+K21*15+L21*50+M21*10)/100,1)</f>
        <v>4.5999999999999996</v>
      </c>
      <c r="D21" s="111">
        <v>2101040172</v>
      </c>
      <c r="E21" s="111">
        <v>2101040209</v>
      </c>
      <c r="F21" s="111">
        <v>2101040137</v>
      </c>
      <c r="G21" s="111">
        <v>2101060067</v>
      </c>
      <c r="H21" s="111">
        <v>2101040034</v>
      </c>
      <c r="I21" s="37">
        <v>0</v>
      </c>
      <c r="J21" s="37">
        <v>7</v>
      </c>
      <c r="K21" s="37">
        <v>5</v>
      </c>
      <c r="L21" s="37">
        <v>4</v>
      </c>
      <c r="M21" s="37">
        <v>8</v>
      </c>
    </row>
    <row r="22" spans="1:14" ht="26" x14ac:dyDescent="0.35">
      <c r="A22" s="108" t="s">
        <v>1973</v>
      </c>
      <c r="B22" s="109" t="s">
        <v>1974</v>
      </c>
      <c r="C22" s="110">
        <f t="shared" si="1"/>
        <v>7.5</v>
      </c>
      <c r="D22" s="111">
        <v>2201060054</v>
      </c>
      <c r="E22" s="111">
        <v>2201060011</v>
      </c>
      <c r="F22" s="111">
        <v>2201060065</v>
      </c>
      <c r="G22" s="111">
        <v>2201060028</v>
      </c>
      <c r="H22" s="111">
        <v>2201060001</v>
      </c>
      <c r="I22" s="37">
        <v>7</v>
      </c>
      <c r="J22" s="37">
        <v>8</v>
      </c>
      <c r="K22" s="37">
        <v>5</v>
      </c>
      <c r="L22" s="37">
        <v>8</v>
      </c>
      <c r="M22" s="37">
        <v>8</v>
      </c>
    </row>
    <row r="23" spans="1:14" ht="28.5" x14ac:dyDescent="0.35">
      <c r="A23" s="156" t="s">
        <v>1978</v>
      </c>
      <c r="B23" s="156"/>
      <c r="C23" s="156"/>
      <c r="D23" s="156"/>
      <c r="E23" s="156"/>
      <c r="K23" s="37"/>
    </row>
    <row r="24" spans="1:14" x14ac:dyDescent="0.35">
      <c r="A24" s="107" t="s">
        <v>1927</v>
      </c>
      <c r="B24" s="107" t="s">
        <v>81</v>
      </c>
      <c r="C24" s="107" t="s">
        <v>82</v>
      </c>
      <c r="D24" s="107" t="s">
        <v>1928</v>
      </c>
      <c r="E24" s="107" t="s">
        <v>1929</v>
      </c>
      <c r="F24" s="107" t="s">
        <v>1975</v>
      </c>
      <c r="G24" s="107" t="s">
        <v>1976</v>
      </c>
      <c r="H24" s="107" t="s">
        <v>1977</v>
      </c>
      <c r="I24" s="107" t="s">
        <v>1930</v>
      </c>
      <c r="J24" s="107" t="s">
        <v>1931</v>
      </c>
      <c r="K24" s="107" t="s">
        <v>1932</v>
      </c>
      <c r="L24" s="107" t="s">
        <v>1933</v>
      </c>
      <c r="M24" s="107" t="s">
        <v>1934</v>
      </c>
    </row>
    <row r="25" spans="1:14" x14ac:dyDescent="0.35">
      <c r="A25" s="108" t="s">
        <v>1935</v>
      </c>
      <c r="B25" s="109" t="s">
        <v>1936</v>
      </c>
      <c r="C25" s="110">
        <f>ROUND((I25*10+J25*15+K25*15+L25*50+M25*10)/100,1)</f>
        <v>6.6</v>
      </c>
      <c r="D25" s="111">
        <v>2201040160</v>
      </c>
      <c r="E25" s="111">
        <v>2201040201</v>
      </c>
      <c r="F25" s="111">
        <v>2101040191</v>
      </c>
      <c r="G25" s="111">
        <v>2101040214</v>
      </c>
      <c r="H25" s="111">
        <v>2101060038</v>
      </c>
      <c r="I25" s="37">
        <v>0</v>
      </c>
      <c r="J25" s="37">
        <v>8</v>
      </c>
      <c r="K25" s="37">
        <v>7</v>
      </c>
      <c r="L25" s="37">
        <v>7</v>
      </c>
      <c r="M25" s="37">
        <v>8</v>
      </c>
    </row>
    <row r="26" spans="1:14" x14ac:dyDescent="0.35">
      <c r="A26" s="108" t="s">
        <v>1937</v>
      </c>
      <c r="B26" s="109" t="s">
        <v>1938</v>
      </c>
      <c r="C26" s="110">
        <f t="shared" ref="C26:C40" si="2">ROUND((I26*10+J26*15+K26*15+L26*50+M26*10)/100,1)</f>
        <v>6.7</v>
      </c>
      <c r="D26" s="111">
        <v>2201040174</v>
      </c>
      <c r="E26" s="111">
        <v>2201040098</v>
      </c>
      <c r="F26" s="111">
        <v>2201040104</v>
      </c>
      <c r="G26" s="111">
        <v>2201040094</v>
      </c>
      <c r="H26" s="111">
        <v>2201040048</v>
      </c>
      <c r="I26" s="37">
        <v>10</v>
      </c>
      <c r="J26" s="37">
        <v>8</v>
      </c>
      <c r="K26" s="37">
        <v>8</v>
      </c>
      <c r="L26" s="37">
        <v>5</v>
      </c>
      <c r="M26" s="37">
        <v>8</v>
      </c>
    </row>
    <row r="27" spans="1:14" x14ac:dyDescent="0.35">
      <c r="A27" s="108" t="s">
        <v>1939</v>
      </c>
      <c r="B27" s="109" t="s">
        <v>1940</v>
      </c>
      <c r="C27" s="110">
        <f t="shared" si="2"/>
        <v>5.6</v>
      </c>
      <c r="D27" s="111">
        <v>2201060010</v>
      </c>
      <c r="E27" s="111">
        <v>2201040109</v>
      </c>
      <c r="F27" s="111">
        <v>2201060033</v>
      </c>
      <c r="G27" s="111">
        <v>2201060050</v>
      </c>
      <c r="H27" s="111">
        <v>2201040180</v>
      </c>
      <c r="I27" s="37">
        <v>10</v>
      </c>
      <c r="J27" s="37">
        <v>7</v>
      </c>
      <c r="K27" s="37">
        <v>8</v>
      </c>
      <c r="L27" s="37">
        <v>3</v>
      </c>
      <c r="M27" s="37">
        <v>8</v>
      </c>
    </row>
    <row r="28" spans="1:14" ht="26" x14ac:dyDescent="0.35">
      <c r="A28" s="108" t="s">
        <v>1941</v>
      </c>
      <c r="B28" s="109" t="s">
        <v>1942</v>
      </c>
      <c r="C28" s="110">
        <f t="shared" si="2"/>
        <v>7.1</v>
      </c>
      <c r="D28" s="111">
        <v>2101040078</v>
      </c>
      <c r="E28" s="111">
        <v>2101040201</v>
      </c>
      <c r="F28" s="111">
        <v>2101040055</v>
      </c>
      <c r="G28" s="111">
        <v>2101040041</v>
      </c>
      <c r="H28" s="111">
        <v>2101040126</v>
      </c>
      <c r="I28" s="37">
        <v>10</v>
      </c>
      <c r="J28" s="37">
        <v>8</v>
      </c>
      <c r="K28" s="37">
        <v>8</v>
      </c>
      <c r="L28" s="37">
        <v>6</v>
      </c>
      <c r="M28" s="37">
        <v>7</v>
      </c>
    </row>
    <row r="29" spans="1:14" x14ac:dyDescent="0.35">
      <c r="A29" s="108" t="s">
        <v>1943</v>
      </c>
      <c r="B29" s="109" t="s">
        <v>1944</v>
      </c>
      <c r="C29" s="110">
        <f t="shared" si="2"/>
        <v>6.6</v>
      </c>
      <c r="D29" s="111">
        <v>2101040047</v>
      </c>
      <c r="E29" s="111">
        <v>2101040143</v>
      </c>
      <c r="F29" s="111">
        <v>2101040162</v>
      </c>
      <c r="G29" s="111">
        <v>2201040057</v>
      </c>
      <c r="H29" s="111">
        <v>2101040033</v>
      </c>
      <c r="I29" s="37">
        <v>10</v>
      </c>
      <c r="J29" s="37">
        <v>6</v>
      </c>
      <c r="K29" s="37">
        <v>5</v>
      </c>
      <c r="L29" s="37">
        <v>6</v>
      </c>
      <c r="M29" s="37">
        <v>9</v>
      </c>
    </row>
    <row r="30" spans="1:14" x14ac:dyDescent="0.35">
      <c r="A30" s="108" t="s">
        <v>1945</v>
      </c>
      <c r="B30" s="109" t="s">
        <v>1946</v>
      </c>
      <c r="C30" s="110">
        <f t="shared" si="2"/>
        <v>7.3</v>
      </c>
      <c r="D30" s="111">
        <v>2001040107</v>
      </c>
      <c r="E30" s="111">
        <v>1901040136</v>
      </c>
      <c r="F30" s="111">
        <v>1901040016</v>
      </c>
      <c r="G30" s="111">
        <v>1901040104</v>
      </c>
      <c r="H30" s="111">
        <v>2301040095</v>
      </c>
      <c r="I30" s="37">
        <v>8</v>
      </c>
      <c r="J30" s="37">
        <v>7</v>
      </c>
      <c r="K30" s="37">
        <v>7</v>
      </c>
      <c r="L30" s="37">
        <v>7</v>
      </c>
      <c r="M30" s="37">
        <v>9</v>
      </c>
    </row>
    <row r="31" spans="1:14" x14ac:dyDescent="0.35">
      <c r="A31" s="108" t="s">
        <v>1947</v>
      </c>
      <c r="B31" s="109" t="s">
        <v>1948</v>
      </c>
      <c r="C31" s="110">
        <f t="shared" si="2"/>
        <v>7.3</v>
      </c>
      <c r="D31" s="111">
        <v>2201040031</v>
      </c>
      <c r="E31" s="111">
        <v>2201040016</v>
      </c>
      <c r="F31" s="111">
        <v>2201040078</v>
      </c>
      <c r="G31" s="111">
        <v>2201040088</v>
      </c>
      <c r="H31" s="111"/>
      <c r="I31" s="37">
        <v>7</v>
      </c>
      <c r="J31" s="37">
        <v>8</v>
      </c>
      <c r="K31" s="37">
        <v>7</v>
      </c>
      <c r="L31" s="37">
        <v>7</v>
      </c>
      <c r="M31" s="37">
        <v>8</v>
      </c>
    </row>
    <row r="32" spans="1:14" x14ac:dyDescent="0.35">
      <c r="A32" s="108" t="s">
        <v>1949</v>
      </c>
      <c r="B32" s="109" t="s">
        <v>1950</v>
      </c>
      <c r="C32" s="110">
        <f t="shared" si="2"/>
        <v>7.5</v>
      </c>
      <c r="D32" s="111">
        <v>2101040179</v>
      </c>
      <c r="E32" s="111">
        <v>2101040094</v>
      </c>
      <c r="F32" s="111">
        <v>2101040138</v>
      </c>
      <c r="G32" s="111"/>
      <c r="H32" s="111"/>
      <c r="I32" s="37">
        <v>8</v>
      </c>
      <c r="J32" s="37">
        <v>8</v>
      </c>
      <c r="K32" s="37">
        <v>7</v>
      </c>
      <c r="L32" s="37">
        <v>7</v>
      </c>
      <c r="M32" s="37">
        <v>9</v>
      </c>
    </row>
    <row r="33" spans="1:13" x14ac:dyDescent="0.35">
      <c r="A33" s="108" t="s">
        <v>1951</v>
      </c>
      <c r="B33" s="109" t="s">
        <v>1952</v>
      </c>
      <c r="C33" s="110">
        <f t="shared" si="2"/>
        <v>7.1</v>
      </c>
      <c r="D33" s="111">
        <v>2101040208</v>
      </c>
      <c r="E33" s="111">
        <v>2101040213</v>
      </c>
      <c r="F33" s="111">
        <v>2101040215</v>
      </c>
      <c r="G33" s="111"/>
      <c r="H33" s="111">
        <v>2101060056</v>
      </c>
      <c r="I33" s="37">
        <v>7</v>
      </c>
      <c r="J33" s="37">
        <v>7</v>
      </c>
      <c r="K33" s="37">
        <v>6</v>
      </c>
      <c r="L33" s="37">
        <v>7</v>
      </c>
      <c r="M33" s="37">
        <v>9</v>
      </c>
    </row>
    <row r="34" spans="1:13" ht="26" x14ac:dyDescent="0.35">
      <c r="A34" s="108" t="s">
        <v>1953</v>
      </c>
      <c r="B34" s="109" t="s">
        <v>1954</v>
      </c>
      <c r="C34" s="110">
        <f t="shared" si="2"/>
        <v>7.4</v>
      </c>
      <c r="D34" s="111">
        <v>2101060033</v>
      </c>
      <c r="E34" s="111">
        <v>2101060080</v>
      </c>
      <c r="F34" s="111">
        <v>2101060047</v>
      </c>
      <c r="G34" s="111">
        <v>2101060051</v>
      </c>
      <c r="H34" s="111">
        <v>2101060071</v>
      </c>
      <c r="I34" s="37">
        <v>8</v>
      </c>
      <c r="J34" s="37">
        <v>7</v>
      </c>
      <c r="K34" s="37">
        <v>8</v>
      </c>
      <c r="L34" s="37">
        <v>7</v>
      </c>
      <c r="M34" s="37">
        <v>8</v>
      </c>
    </row>
    <row r="35" spans="1:13" x14ac:dyDescent="0.35">
      <c r="A35" s="108" t="s">
        <v>1955</v>
      </c>
      <c r="B35" s="109" t="s">
        <v>1956</v>
      </c>
      <c r="C35" s="110">
        <f t="shared" si="2"/>
        <v>7.7</v>
      </c>
      <c r="D35" s="111">
        <v>2201040093</v>
      </c>
      <c r="E35" s="111">
        <v>2201040163</v>
      </c>
      <c r="F35" s="111">
        <v>2201040119</v>
      </c>
      <c r="G35" s="111">
        <v>2201040146</v>
      </c>
      <c r="H35" s="111"/>
      <c r="I35" s="37">
        <v>7</v>
      </c>
      <c r="J35" s="37">
        <v>8</v>
      </c>
      <c r="K35" s="37">
        <v>5</v>
      </c>
      <c r="L35" s="37">
        <v>8.5</v>
      </c>
      <c r="M35" s="37">
        <v>8</v>
      </c>
    </row>
    <row r="36" spans="1:13" x14ac:dyDescent="0.35">
      <c r="A36" s="108" t="s">
        <v>1957</v>
      </c>
      <c r="B36" s="109" t="s">
        <v>1958</v>
      </c>
      <c r="C36" s="110">
        <f t="shared" si="2"/>
        <v>6.5</v>
      </c>
      <c r="D36" s="111">
        <v>2201040142</v>
      </c>
      <c r="E36" s="111">
        <v>2201040070</v>
      </c>
      <c r="F36" s="111">
        <v>2201040115</v>
      </c>
      <c r="G36" s="111">
        <v>2201040150</v>
      </c>
      <c r="H36" s="111">
        <v>2201060004</v>
      </c>
      <c r="I36" s="119">
        <v>7</v>
      </c>
      <c r="J36" s="37">
        <v>8</v>
      </c>
      <c r="K36" s="37">
        <v>5</v>
      </c>
      <c r="L36" s="37">
        <v>6</v>
      </c>
      <c r="M36" s="37">
        <v>8</v>
      </c>
    </row>
    <row r="37" spans="1:13" x14ac:dyDescent="0.35">
      <c r="A37" s="108" t="s">
        <v>1959</v>
      </c>
      <c r="B37" s="109" t="s">
        <v>1960</v>
      </c>
      <c r="C37" s="110">
        <f t="shared" si="2"/>
        <v>5.5</v>
      </c>
      <c r="D37" s="111">
        <v>2101060032</v>
      </c>
      <c r="E37" s="111">
        <v>2101060010</v>
      </c>
      <c r="F37" s="111">
        <v>2101060016</v>
      </c>
      <c r="G37" s="111">
        <v>2101060030</v>
      </c>
      <c r="H37" s="111">
        <v>2101060060</v>
      </c>
      <c r="I37" s="37">
        <v>0</v>
      </c>
      <c r="J37" s="37">
        <v>7</v>
      </c>
      <c r="K37" s="37">
        <v>5</v>
      </c>
      <c r="L37" s="37">
        <v>6</v>
      </c>
      <c r="M37" s="37">
        <v>7</v>
      </c>
    </row>
    <row r="38" spans="1:13" ht="26" x14ac:dyDescent="0.35">
      <c r="A38" s="108" t="s">
        <v>1961</v>
      </c>
      <c r="B38" s="109" t="s">
        <v>1962</v>
      </c>
      <c r="C38" s="110">
        <f t="shared" si="2"/>
        <v>6.8</v>
      </c>
      <c r="D38" s="111">
        <v>2001040086</v>
      </c>
      <c r="E38" s="111">
        <v>2001040057</v>
      </c>
      <c r="F38" s="111">
        <v>2001040081</v>
      </c>
      <c r="G38" s="111">
        <v>2101040141</v>
      </c>
      <c r="H38" s="111">
        <v>2001040161</v>
      </c>
      <c r="I38" s="37">
        <v>10</v>
      </c>
      <c r="J38" s="37">
        <v>8</v>
      </c>
      <c r="K38" s="37">
        <v>5</v>
      </c>
      <c r="L38" s="37">
        <v>6</v>
      </c>
      <c r="M38" s="37">
        <v>8</v>
      </c>
    </row>
    <row r="39" spans="1:13" ht="26" x14ac:dyDescent="0.35">
      <c r="A39" s="108" t="s">
        <v>1963</v>
      </c>
      <c r="B39" s="109" t="s">
        <v>1964</v>
      </c>
      <c r="C39" s="110">
        <f t="shared" si="2"/>
        <v>5.8</v>
      </c>
      <c r="D39" s="111">
        <v>2101040108</v>
      </c>
      <c r="E39" s="111">
        <v>2101040184</v>
      </c>
      <c r="F39" s="111">
        <v>2101040158</v>
      </c>
      <c r="G39" s="111">
        <v>2101040161</v>
      </c>
      <c r="H39" s="111">
        <v>2101040151</v>
      </c>
      <c r="I39" s="37">
        <v>7</v>
      </c>
      <c r="J39" s="37">
        <v>7</v>
      </c>
      <c r="K39" s="37">
        <v>5</v>
      </c>
      <c r="L39" s="37">
        <v>5</v>
      </c>
      <c r="M39" s="37">
        <v>8</v>
      </c>
    </row>
    <row r="40" spans="1:13" x14ac:dyDescent="0.35">
      <c r="A40" s="108" t="s">
        <v>1965</v>
      </c>
      <c r="B40" s="109" t="s">
        <v>1966</v>
      </c>
      <c r="C40" s="110">
        <f t="shared" si="2"/>
        <v>6.8</v>
      </c>
      <c r="D40" s="111">
        <v>2201040087</v>
      </c>
      <c r="E40" s="111">
        <v>2201040114</v>
      </c>
      <c r="F40" s="111">
        <v>2201040159</v>
      </c>
      <c r="G40" s="111">
        <v>2201040021</v>
      </c>
      <c r="H40" s="111">
        <v>2201040009</v>
      </c>
      <c r="I40" s="37">
        <v>7</v>
      </c>
      <c r="J40" s="37">
        <v>7</v>
      </c>
      <c r="K40" s="37">
        <v>5</v>
      </c>
      <c r="L40" s="37">
        <v>7</v>
      </c>
      <c r="M40" s="37">
        <v>8</v>
      </c>
    </row>
    <row r="41" spans="1:13" ht="26" x14ac:dyDescent="0.35">
      <c r="A41" s="108" t="s">
        <v>1967</v>
      </c>
      <c r="B41" s="109" t="s">
        <v>1968</v>
      </c>
      <c r="C41" s="110">
        <f>ROUND((I41*10+J41*15+K41*15+L41*50+M41*10)/100,1)</f>
        <v>4.4000000000000004</v>
      </c>
      <c r="D41" s="111">
        <v>2101060026</v>
      </c>
      <c r="E41" s="111">
        <v>2101060053</v>
      </c>
      <c r="F41" s="111">
        <v>2101060085</v>
      </c>
      <c r="G41" s="111">
        <v>2101060037</v>
      </c>
      <c r="H41" s="111">
        <v>2101060064</v>
      </c>
      <c r="I41" s="37">
        <v>0</v>
      </c>
      <c r="J41" s="37">
        <v>5.5</v>
      </c>
      <c r="K41" s="37">
        <v>0</v>
      </c>
      <c r="L41" s="37">
        <v>5.5</v>
      </c>
      <c r="M41" s="37">
        <v>8</v>
      </c>
    </row>
    <row r="42" spans="1:13" x14ac:dyDescent="0.35">
      <c r="A42" s="108" t="s">
        <v>1969</v>
      </c>
      <c r="B42" s="109" t="s">
        <v>1970</v>
      </c>
      <c r="C42" s="110">
        <f>ROUND((I42*10+J42*15+K42*15+L42*50+M42*10)/100,1)</f>
        <v>8.1</v>
      </c>
      <c r="D42" s="111">
        <v>2101040027</v>
      </c>
      <c r="E42" s="111">
        <v>2101040101</v>
      </c>
      <c r="F42" s="111">
        <v>2101040028</v>
      </c>
      <c r="G42" s="111">
        <v>2101040150</v>
      </c>
      <c r="H42" s="111">
        <v>2101040032</v>
      </c>
      <c r="I42" s="37">
        <v>7</v>
      </c>
      <c r="J42" s="37">
        <v>8</v>
      </c>
      <c r="K42" s="37">
        <v>6</v>
      </c>
      <c r="L42" s="37">
        <v>9</v>
      </c>
      <c r="M42" s="37">
        <v>8</v>
      </c>
    </row>
    <row r="43" spans="1:13" ht="26" x14ac:dyDescent="0.35">
      <c r="A43" s="108" t="s">
        <v>1971</v>
      </c>
      <c r="B43" s="109" t="s">
        <v>1972</v>
      </c>
      <c r="C43" s="110">
        <f t="shared" ref="C43:C44" si="3">ROUND((I43*10+J43*15+K43*15+L43*50+M43*10)/100,1)</f>
        <v>7.1</v>
      </c>
      <c r="D43" s="111">
        <v>2101040107</v>
      </c>
      <c r="E43" s="111">
        <v>2101040065</v>
      </c>
      <c r="F43" s="111">
        <v>2101040165</v>
      </c>
      <c r="G43" s="111">
        <v>2201060045</v>
      </c>
      <c r="H43" s="111">
        <v>2201060077</v>
      </c>
      <c r="I43" s="37">
        <v>10</v>
      </c>
      <c r="J43" s="37">
        <v>7</v>
      </c>
      <c r="K43" s="37">
        <v>5</v>
      </c>
      <c r="L43" s="37">
        <v>7</v>
      </c>
      <c r="M43" s="37">
        <v>8</v>
      </c>
    </row>
    <row r="44" spans="1:13" ht="26" x14ac:dyDescent="0.35">
      <c r="A44" s="108" t="s">
        <v>1973</v>
      </c>
      <c r="B44" s="109" t="s">
        <v>1974</v>
      </c>
      <c r="C44" s="110">
        <f t="shared" si="3"/>
        <v>11.6</v>
      </c>
      <c r="D44" s="111">
        <v>2101040210</v>
      </c>
      <c r="E44" s="111">
        <v>2101040148</v>
      </c>
      <c r="F44" s="111">
        <v>2101040193</v>
      </c>
      <c r="G44" s="139">
        <v>2101040044</v>
      </c>
      <c r="H44" s="139">
        <v>2101040086</v>
      </c>
      <c r="I44" s="37">
        <v>55</v>
      </c>
      <c r="J44" s="37">
        <v>7</v>
      </c>
      <c r="K44" s="37">
        <v>5</v>
      </c>
      <c r="L44" s="37">
        <v>7</v>
      </c>
      <c r="M44" s="37">
        <v>8</v>
      </c>
    </row>
    <row r="45" spans="1:13" ht="28.5" x14ac:dyDescent="0.35">
      <c r="A45" s="156" t="s">
        <v>1980</v>
      </c>
      <c r="B45" s="156"/>
      <c r="C45" s="156"/>
      <c r="D45" s="156"/>
      <c r="E45" s="156"/>
    </row>
    <row r="46" spans="1:13" x14ac:dyDescent="0.35">
      <c r="A46" s="107" t="s">
        <v>1927</v>
      </c>
      <c r="B46" s="107" t="s">
        <v>81</v>
      </c>
      <c r="C46" s="107" t="s">
        <v>82</v>
      </c>
      <c r="D46" s="107" t="s">
        <v>1928</v>
      </c>
      <c r="E46" s="107" t="s">
        <v>1929</v>
      </c>
      <c r="F46" s="107" t="s">
        <v>1975</v>
      </c>
      <c r="G46" s="107" t="s">
        <v>1976</v>
      </c>
      <c r="H46" s="107" t="s">
        <v>1977</v>
      </c>
      <c r="I46" s="107" t="s">
        <v>1930</v>
      </c>
      <c r="J46" s="107" t="s">
        <v>1931</v>
      </c>
      <c r="K46" s="107" t="s">
        <v>1932</v>
      </c>
      <c r="L46" s="107" t="s">
        <v>1933</v>
      </c>
      <c r="M46" s="107" t="s">
        <v>1934</v>
      </c>
    </row>
    <row r="47" spans="1:13" x14ac:dyDescent="0.35">
      <c r="A47" s="108" t="s">
        <v>1935</v>
      </c>
      <c r="B47" s="109" t="s">
        <v>1936</v>
      </c>
      <c r="C47" s="110">
        <f>ROUND((I47*10+J47*15+K47*15+L47*50+M47*10)/100,1)</f>
        <v>8.4</v>
      </c>
      <c r="D47" s="111">
        <v>2101060009</v>
      </c>
      <c r="E47" s="111">
        <v>2201060052</v>
      </c>
      <c r="F47" s="111">
        <v>2001040129</v>
      </c>
      <c r="G47" s="111">
        <v>2201060012</v>
      </c>
      <c r="H47" s="111"/>
      <c r="I47" s="37">
        <v>10</v>
      </c>
      <c r="J47" s="37">
        <v>9</v>
      </c>
      <c r="K47" s="37">
        <v>8</v>
      </c>
      <c r="L47" s="37">
        <v>8</v>
      </c>
      <c r="M47" s="37">
        <v>8</v>
      </c>
    </row>
    <row r="48" spans="1:13" x14ac:dyDescent="0.35">
      <c r="A48" s="108" t="s">
        <v>1937</v>
      </c>
      <c r="B48" s="109" t="s">
        <v>1938</v>
      </c>
      <c r="C48" s="110">
        <f t="shared" ref="C48:C62" si="4">ROUND((I48*10+J48*15+K48*15+L48*50+M48*10)/100,1)</f>
        <v>8.5</v>
      </c>
      <c r="D48" s="111">
        <v>2201040096</v>
      </c>
      <c r="E48" s="111">
        <v>2201040133</v>
      </c>
      <c r="F48" s="111">
        <v>2201060061</v>
      </c>
      <c r="G48" s="111">
        <v>2201060039</v>
      </c>
      <c r="H48" s="111"/>
      <c r="I48" s="37">
        <v>10</v>
      </c>
      <c r="J48" s="37">
        <v>8</v>
      </c>
      <c r="K48" s="37">
        <v>8</v>
      </c>
      <c r="L48" s="37">
        <v>8.5</v>
      </c>
      <c r="M48" s="37">
        <v>8</v>
      </c>
    </row>
    <row r="49" spans="1:13" x14ac:dyDescent="0.35">
      <c r="A49" s="108" t="s">
        <v>1939</v>
      </c>
      <c r="B49" s="109" t="s">
        <v>1940</v>
      </c>
      <c r="C49" s="110">
        <f t="shared" si="4"/>
        <v>6.6</v>
      </c>
      <c r="D49" s="111">
        <v>2201040193</v>
      </c>
      <c r="E49" s="111">
        <v>2201040182</v>
      </c>
      <c r="F49" s="111">
        <v>2201040165</v>
      </c>
      <c r="G49" s="111">
        <v>2101040083</v>
      </c>
      <c r="H49" s="111"/>
      <c r="I49" s="119">
        <v>10</v>
      </c>
      <c r="J49" s="37">
        <v>7.5</v>
      </c>
      <c r="K49" s="37">
        <v>8</v>
      </c>
      <c r="L49" s="37">
        <v>5</v>
      </c>
      <c r="M49" s="37">
        <v>8</v>
      </c>
    </row>
    <row r="50" spans="1:13" ht="26" x14ac:dyDescent="0.35">
      <c r="A50" s="108" t="s">
        <v>1941</v>
      </c>
      <c r="B50" s="109" t="s">
        <v>1942</v>
      </c>
      <c r="C50" s="110">
        <f t="shared" si="4"/>
        <v>4.8</v>
      </c>
      <c r="D50" s="111">
        <v>2101040092</v>
      </c>
      <c r="E50" s="111">
        <v>2101040111</v>
      </c>
      <c r="F50" s="111">
        <v>2101040084</v>
      </c>
      <c r="G50" s="111"/>
      <c r="H50" s="111"/>
      <c r="I50" s="37">
        <v>0</v>
      </c>
      <c r="J50" s="37">
        <v>7.5</v>
      </c>
      <c r="K50" s="37">
        <v>6</v>
      </c>
      <c r="L50" s="37">
        <v>4</v>
      </c>
      <c r="M50" s="37">
        <v>8</v>
      </c>
    </row>
    <row r="51" spans="1:13" x14ac:dyDescent="0.35">
      <c r="A51" s="108" t="s">
        <v>1943</v>
      </c>
      <c r="B51" s="109" t="s">
        <v>1944</v>
      </c>
      <c r="C51" s="110">
        <f t="shared" si="4"/>
        <v>0</v>
      </c>
      <c r="D51" s="111">
        <v>2201040020</v>
      </c>
      <c r="E51" s="111">
        <v>2201040033</v>
      </c>
      <c r="F51" s="111">
        <v>2201040153</v>
      </c>
      <c r="G51" s="111">
        <v>2104010064</v>
      </c>
      <c r="H51" s="111"/>
      <c r="I51" s="37">
        <v>0</v>
      </c>
      <c r="J51" s="37">
        <v>0</v>
      </c>
      <c r="K51" s="37">
        <v>0</v>
      </c>
      <c r="L51" s="37">
        <v>0</v>
      </c>
      <c r="M51" s="37">
        <v>0</v>
      </c>
    </row>
    <row r="52" spans="1:13" x14ac:dyDescent="0.35">
      <c r="A52" s="108" t="s">
        <v>1945</v>
      </c>
      <c r="B52" s="109" t="s">
        <v>1946</v>
      </c>
      <c r="C52" s="110">
        <f t="shared" si="4"/>
        <v>7.6</v>
      </c>
      <c r="D52" s="111">
        <v>2201040108</v>
      </c>
      <c r="E52" s="111">
        <v>2201040168</v>
      </c>
      <c r="F52" s="111">
        <v>2201040004</v>
      </c>
      <c r="G52" s="111">
        <v>2201060066</v>
      </c>
      <c r="H52" s="111"/>
      <c r="I52" s="37">
        <v>10</v>
      </c>
      <c r="J52" s="37">
        <v>8</v>
      </c>
      <c r="K52" s="37">
        <v>7</v>
      </c>
      <c r="L52" s="37">
        <v>7</v>
      </c>
      <c r="M52" s="37">
        <v>8</v>
      </c>
    </row>
    <row r="53" spans="1:13" x14ac:dyDescent="0.35">
      <c r="A53" s="108" t="s">
        <v>1947</v>
      </c>
      <c r="B53" s="109" t="s">
        <v>1948</v>
      </c>
      <c r="C53" s="110">
        <f t="shared" si="4"/>
        <v>5.6</v>
      </c>
      <c r="D53" s="111">
        <v>2101040122</v>
      </c>
      <c r="E53" s="111">
        <v>2101040097</v>
      </c>
      <c r="F53" s="111">
        <v>2101040005</v>
      </c>
      <c r="G53" s="111">
        <v>2101040155</v>
      </c>
      <c r="H53" s="111"/>
      <c r="I53" s="37">
        <v>10</v>
      </c>
      <c r="J53" s="37">
        <v>6</v>
      </c>
      <c r="K53" s="37">
        <v>6</v>
      </c>
      <c r="L53" s="37">
        <v>4</v>
      </c>
      <c r="M53" s="37">
        <v>8</v>
      </c>
    </row>
    <row r="54" spans="1:13" x14ac:dyDescent="0.35">
      <c r="A54" s="108" t="s">
        <v>1949</v>
      </c>
      <c r="B54" s="109" t="s">
        <v>1950</v>
      </c>
      <c r="C54" s="110">
        <f t="shared" si="4"/>
        <v>5.8</v>
      </c>
      <c r="D54" s="111">
        <v>2001040174</v>
      </c>
      <c r="E54" s="111">
        <v>2001040156</v>
      </c>
      <c r="F54" s="111">
        <v>2001040167</v>
      </c>
      <c r="G54" s="111">
        <v>2001040039</v>
      </c>
      <c r="H54" s="111"/>
      <c r="I54" s="119">
        <v>0</v>
      </c>
      <c r="J54" s="37">
        <v>8</v>
      </c>
      <c r="K54" s="37">
        <v>7</v>
      </c>
      <c r="L54" s="37">
        <v>5.5</v>
      </c>
      <c r="M54" s="37">
        <v>8</v>
      </c>
    </row>
    <row r="55" spans="1:13" x14ac:dyDescent="0.35">
      <c r="A55" s="108" t="s">
        <v>1951</v>
      </c>
      <c r="B55" s="109" t="s">
        <v>1952</v>
      </c>
      <c r="C55" s="110">
        <f t="shared" si="4"/>
        <v>0</v>
      </c>
      <c r="D55" s="111">
        <v>2201040136</v>
      </c>
      <c r="E55" s="111">
        <v>2201040063</v>
      </c>
      <c r="F55" s="111">
        <v>2201040001</v>
      </c>
      <c r="G55" s="111">
        <v>2201040127</v>
      </c>
      <c r="H55" s="111"/>
      <c r="I55" s="37"/>
      <c r="J55" s="37"/>
      <c r="K55" s="37"/>
      <c r="L55" s="37"/>
      <c r="M55" s="37"/>
    </row>
    <row r="56" spans="1:13" ht="26" x14ac:dyDescent="0.35">
      <c r="A56" s="108" t="s">
        <v>1953</v>
      </c>
      <c r="B56" s="109" t="s">
        <v>1954</v>
      </c>
      <c r="C56" s="110">
        <f t="shared" si="4"/>
        <v>5.0999999999999996</v>
      </c>
      <c r="D56" s="111">
        <v>2101060005</v>
      </c>
      <c r="E56" s="111">
        <v>2101060022</v>
      </c>
      <c r="F56" s="111">
        <v>2101060082</v>
      </c>
      <c r="G56" s="111">
        <v>2101060061</v>
      </c>
      <c r="H56" s="111"/>
      <c r="I56" s="37">
        <v>10</v>
      </c>
      <c r="J56" s="37">
        <v>7</v>
      </c>
      <c r="K56" s="37">
        <v>8</v>
      </c>
      <c r="L56" s="37">
        <v>2</v>
      </c>
      <c r="M56" s="37">
        <v>8</v>
      </c>
    </row>
    <row r="57" spans="1:13" x14ac:dyDescent="0.35">
      <c r="A57" s="108" t="s">
        <v>1955</v>
      </c>
      <c r="B57" s="109" t="s">
        <v>1956</v>
      </c>
      <c r="C57" s="110">
        <f t="shared" si="4"/>
        <v>7.5</v>
      </c>
      <c r="D57" s="111">
        <v>2101040075</v>
      </c>
      <c r="E57" s="111">
        <v>2101040037</v>
      </c>
      <c r="F57" s="111">
        <v>2201040126</v>
      </c>
      <c r="G57" s="111">
        <v>2201040090</v>
      </c>
      <c r="H57" s="111"/>
      <c r="I57" s="37">
        <v>4</v>
      </c>
      <c r="J57" s="37">
        <v>8</v>
      </c>
      <c r="K57" s="37">
        <v>7</v>
      </c>
      <c r="L57" s="37">
        <v>8</v>
      </c>
      <c r="M57" s="37">
        <v>8</v>
      </c>
    </row>
    <row r="58" spans="1:13" x14ac:dyDescent="0.35">
      <c r="A58" s="108" t="s">
        <v>1957</v>
      </c>
      <c r="B58" s="109" t="s">
        <v>1958</v>
      </c>
      <c r="C58" s="110">
        <f t="shared" si="4"/>
        <v>7.5</v>
      </c>
      <c r="D58" s="111">
        <v>2101040017</v>
      </c>
      <c r="E58" s="111">
        <v>2101040051</v>
      </c>
      <c r="F58" s="111">
        <v>2001060018</v>
      </c>
      <c r="G58" s="111">
        <v>1901040140</v>
      </c>
      <c r="H58" s="111"/>
      <c r="I58" s="37">
        <v>7</v>
      </c>
      <c r="J58" s="37">
        <v>8</v>
      </c>
      <c r="K58" s="37">
        <v>5</v>
      </c>
      <c r="L58" s="37">
        <v>8</v>
      </c>
      <c r="M58" s="37">
        <v>8</v>
      </c>
    </row>
    <row r="59" spans="1:13" x14ac:dyDescent="0.35">
      <c r="A59" s="108" t="s">
        <v>1959</v>
      </c>
      <c r="B59" s="109" t="s">
        <v>1960</v>
      </c>
      <c r="C59" s="110">
        <f t="shared" si="4"/>
        <v>8.1999999999999993</v>
      </c>
      <c r="D59" s="111">
        <v>2201040199</v>
      </c>
      <c r="E59" s="111">
        <v>2201040198</v>
      </c>
      <c r="F59" s="111">
        <v>2201040162</v>
      </c>
      <c r="G59" s="111">
        <v>2101040026</v>
      </c>
      <c r="H59" s="111"/>
      <c r="I59" s="37">
        <v>10</v>
      </c>
      <c r="J59" s="37">
        <v>7.5</v>
      </c>
      <c r="K59" s="37">
        <v>8.5</v>
      </c>
      <c r="L59" s="37">
        <v>8</v>
      </c>
      <c r="M59" s="37">
        <v>8</v>
      </c>
    </row>
    <row r="60" spans="1:13" ht="26" x14ac:dyDescent="0.35">
      <c r="A60" s="108" t="s">
        <v>1961</v>
      </c>
      <c r="B60" s="109" t="s">
        <v>1962</v>
      </c>
      <c r="C60" s="110">
        <f t="shared" si="4"/>
        <v>7.1</v>
      </c>
      <c r="D60" s="111">
        <v>2201040145</v>
      </c>
      <c r="E60" s="111">
        <v>2201040128</v>
      </c>
      <c r="F60" s="111">
        <v>2201040059</v>
      </c>
      <c r="G60" s="111">
        <v>2201040034</v>
      </c>
      <c r="H60" s="111"/>
      <c r="I60" s="37">
        <v>7</v>
      </c>
      <c r="J60" s="37">
        <v>7</v>
      </c>
      <c r="K60" s="37">
        <v>5</v>
      </c>
      <c r="L60" s="37">
        <v>7.5</v>
      </c>
      <c r="M60" s="37">
        <v>8</v>
      </c>
    </row>
    <row r="61" spans="1:13" ht="26" x14ac:dyDescent="0.35">
      <c r="A61" s="108" t="s">
        <v>1963</v>
      </c>
      <c r="B61" s="109" t="s">
        <v>1964</v>
      </c>
      <c r="C61" s="110">
        <f t="shared" si="4"/>
        <v>4.8</v>
      </c>
      <c r="D61" s="111">
        <v>2101040187</v>
      </c>
      <c r="E61" s="111">
        <v>2101040181</v>
      </c>
      <c r="F61" s="111">
        <v>2101040119</v>
      </c>
      <c r="G61" s="111">
        <v>2101040197</v>
      </c>
      <c r="H61" s="111"/>
      <c r="I61" s="37">
        <v>0</v>
      </c>
      <c r="J61" s="37">
        <v>7</v>
      </c>
      <c r="K61" s="37">
        <v>3</v>
      </c>
      <c r="L61" s="37">
        <v>5</v>
      </c>
      <c r="M61" s="37">
        <v>8</v>
      </c>
    </row>
    <row r="62" spans="1:13" x14ac:dyDescent="0.35">
      <c r="A62" s="108" t="s">
        <v>1965</v>
      </c>
      <c r="B62" s="109" t="s">
        <v>1966</v>
      </c>
      <c r="C62" s="110">
        <f t="shared" si="4"/>
        <v>0</v>
      </c>
      <c r="D62" s="111">
        <v>2201040099</v>
      </c>
      <c r="E62" s="111">
        <v>2201040095</v>
      </c>
      <c r="F62" s="111">
        <v>2201040141</v>
      </c>
      <c r="G62" s="111">
        <v>2201040135</v>
      </c>
      <c r="H62" s="111"/>
      <c r="I62" s="37">
        <v>0</v>
      </c>
      <c r="J62" s="37">
        <v>0</v>
      </c>
      <c r="K62" s="37">
        <v>0</v>
      </c>
      <c r="L62" s="37">
        <v>0</v>
      </c>
      <c r="M62" s="37">
        <v>0</v>
      </c>
    </row>
    <row r="63" spans="1:13" ht="26" x14ac:dyDescent="0.35">
      <c r="A63" s="108" t="s">
        <v>1967</v>
      </c>
      <c r="B63" s="109" t="s">
        <v>1968</v>
      </c>
      <c r="C63" s="110">
        <f>ROUND((I63*10+J63*15+K63*15+L63*50+M63*10)/100,1)</f>
        <v>6.3</v>
      </c>
      <c r="D63" s="111">
        <v>2201040017</v>
      </c>
      <c r="E63" s="111">
        <v>2001040128</v>
      </c>
      <c r="F63" s="111">
        <v>2201040050</v>
      </c>
      <c r="G63" s="111">
        <v>2001060069</v>
      </c>
      <c r="H63" s="111"/>
      <c r="I63" s="37">
        <v>0</v>
      </c>
      <c r="J63" s="37">
        <v>8</v>
      </c>
      <c r="K63" s="37">
        <v>5</v>
      </c>
      <c r="L63" s="37">
        <v>7</v>
      </c>
      <c r="M63" s="37">
        <v>8</v>
      </c>
    </row>
    <row r="64" spans="1:13" x14ac:dyDescent="0.35">
      <c r="A64" s="108" t="s">
        <v>1969</v>
      </c>
      <c r="B64" s="109" t="s">
        <v>1970</v>
      </c>
      <c r="C64" s="110">
        <f>ROUND((I64*10+J64*15+K64*15+L64*50+M64*10)/100,1)</f>
        <v>7.5</v>
      </c>
      <c r="D64" s="111">
        <v>2201040103</v>
      </c>
      <c r="E64" s="111">
        <v>2201040158</v>
      </c>
      <c r="F64" s="111">
        <v>2301040107</v>
      </c>
      <c r="G64" s="111">
        <v>2201040183</v>
      </c>
      <c r="H64" s="111"/>
      <c r="I64" s="37">
        <v>10</v>
      </c>
      <c r="J64" s="37">
        <v>8</v>
      </c>
      <c r="K64" s="37">
        <v>5</v>
      </c>
      <c r="L64" s="37">
        <v>7.5</v>
      </c>
      <c r="M64" s="37">
        <v>8</v>
      </c>
    </row>
    <row r="65" spans="1:13" ht="26" x14ac:dyDescent="0.35">
      <c r="A65" s="108" t="s">
        <v>1971</v>
      </c>
      <c r="B65" s="109" t="s">
        <v>1972</v>
      </c>
      <c r="C65" s="110">
        <f t="shared" ref="C65:C66" si="5">ROUND((I65*10+J65*15+K65*15+L65*50+M65*10)/100,1)</f>
        <v>0</v>
      </c>
      <c r="D65" s="114">
        <v>2101040023</v>
      </c>
      <c r="E65" s="114">
        <v>2101060055</v>
      </c>
      <c r="F65" s="114">
        <v>2001040224</v>
      </c>
      <c r="G65" s="114">
        <v>2001060007</v>
      </c>
      <c r="H65" s="113"/>
      <c r="I65" s="37">
        <v>0</v>
      </c>
      <c r="J65" s="37">
        <v>0</v>
      </c>
      <c r="K65" s="37">
        <v>0</v>
      </c>
      <c r="L65" s="37">
        <v>0</v>
      </c>
      <c r="M65" s="37">
        <v>0</v>
      </c>
    </row>
    <row r="66" spans="1:13" ht="26" x14ac:dyDescent="0.35">
      <c r="A66" s="108" t="s">
        <v>1973</v>
      </c>
      <c r="B66" s="109" t="s">
        <v>1974</v>
      </c>
      <c r="C66" s="110">
        <f t="shared" si="5"/>
        <v>0</v>
      </c>
      <c r="D66" s="114">
        <v>2001040128</v>
      </c>
      <c r="E66" s="114">
        <v>2101060062</v>
      </c>
      <c r="F66" s="114">
        <v>2101060066</v>
      </c>
      <c r="G66" s="114">
        <v>2001040107</v>
      </c>
      <c r="H66" s="113"/>
      <c r="I66" s="37">
        <v>0</v>
      </c>
      <c r="J66" s="37">
        <v>0</v>
      </c>
      <c r="K66" s="37">
        <v>0</v>
      </c>
      <c r="L66" s="37">
        <v>0</v>
      </c>
      <c r="M66" s="37">
        <v>0</v>
      </c>
    </row>
    <row r="67" spans="1:13" ht="28.5" x14ac:dyDescent="0.35">
      <c r="A67" s="156" t="s">
        <v>1981</v>
      </c>
      <c r="B67" s="156"/>
      <c r="C67" s="156"/>
      <c r="D67" s="156"/>
      <c r="E67" s="156"/>
    </row>
    <row r="68" spans="1:13" x14ac:dyDescent="0.35">
      <c r="A68" s="107" t="s">
        <v>1927</v>
      </c>
      <c r="B68" s="107" t="s">
        <v>81</v>
      </c>
      <c r="C68" s="107" t="s">
        <v>82</v>
      </c>
      <c r="D68" s="107" t="s">
        <v>1928</v>
      </c>
      <c r="E68" s="107" t="s">
        <v>1929</v>
      </c>
      <c r="F68" s="107" t="s">
        <v>1975</v>
      </c>
      <c r="G68" s="107" t="s">
        <v>1976</v>
      </c>
      <c r="H68" s="107" t="s">
        <v>1977</v>
      </c>
      <c r="I68" s="107" t="s">
        <v>1930</v>
      </c>
      <c r="J68" s="107" t="s">
        <v>1931</v>
      </c>
      <c r="K68" s="107" t="s">
        <v>1932</v>
      </c>
      <c r="L68" s="107" t="s">
        <v>1933</v>
      </c>
      <c r="M68" s="107" t="s">
        <v>1934</v>
      </c>
    </row>
    <row r="69" spans="1:13" x14ac:dyDescent="0.35">
      <c r="A69" s="108" t="s">
        <v>1935</v>
      </c>
      <c r="B69" s="109" t="s">
        <v>1936</v>
      </c>
      <c r="C69" s="137">
        <v>7</v>
      </c>
      <c r="D69" s="111">
        <v>2201040167</v>
      </c>
      <c r="E69" s="111">
        <v>2201040187</v>
      </c>
      <c r="F69" s="111">
        <v>2201040069</v>
      </c>
      <c r="G69" s="111">
        <v>2201040132</v>
      </c>
      <c r="H69" s="111"/>
      <c r="I69" s="37"/>
      <c r="J69" s="37"/>
      <c r="K69" s="37"/>
      <c r="L69" s="37"/>
      <c r="M69" s="37"/>
    </row>
    <row r="70" spans="1:13" x14ac:dyDescent="0.35">
      <c r="A70" s="108" t="s">
        <v>1937</v>
      </c>
      <c r="B70" s="109" t="s">
        <v>1938</v>
      </c>
      <c r="C70" s="137">
        <v>8</v>
      </c>
      <c r="D70" s="111">
        <v>2201040138</v>
      </c>
      <c r="E70" s="111">
        <v>2201040200</v>
      </c>
      <c r="F70" s="111">
        <v>2201040011</v>
      </c>
      <c r="G70" s="111">
        <v>2201040003</v>
      </c>
      <c r="H70" s="111"/>
      <c r="I70" s="37"/>
      <c r="J70" s="37"/>
      <c r="K70" s="37"/>
      <c r="L70" s="37"/>
      <c r="M70" s="37"/>
    </row>
    <row r="71" spans="1:13" x14ac:dyDescent="0.35">
      <c r="A71" s="108" t="s">
        <v>1939</v>
      </c>
      <c r="B71" s="109" t="s">
        <v>1940</v>
      </c>
      <c r="C71" s="137">
        <v>7</v>
      </c>
      <c r="D71" s="111">
        <v>2201060057</v>
      </c>
      <c r="E71" s="111">
        <v>2104010064</v>
      </c>
      <c r="F71" s="111">
        <v>2201060064</v>
      </c>
      <c r="G71" s="111">
        <v>2201040067</v>
      </c>
      <c r="H71" s="111"/>
      <c r="I71" s="37"/>
      <c r="J71" s="37"/>
      <c r="K71" s="37"/>
      <c r="L71" s="37"/>
      <c r="M71" s="37"/>
    </row>
    <row r="72" spans="1:13" ht="26" x14ac:dyDescent="0.35">
      <c r="A72" s="108" t="s">
        <v>1941</v>
      </c>
      <c r="B72" s="109" t="s">
        <v>1942</v>
      </c>
      <c r="C72" s="137">
        <v>6</v>
      </c>
      <c r="D72" s="111">
        <v>2201040136</v>
      </c>
      <c r="E72" s="111">
        <v>2201040063</v>
      </c>
      <c r="F72" s="111">
        <v>2201040001</v>
      </c>
      <c r="G72" s="111">
        <v>2201040127</v>
      </c>
      <c r="H72" s="111"/>
      <c r="I72" s="37"/>
      <c r="J72" s="37"/>
      <c r="K72" s="37"/>
      <c r="L72" s="37"/>
      <c r="M72" s="37"/>
    </row>
    <row r="73" spans="1:13" x14ac:dyDescent="0.35">
      <c r="A73" s="108" t="s">
        <v>1943</v>
      </c>
      <c r="B73" s="109" t="s">
        <v>1944</v>
      </c>
      <c r="C73" s="137">
        <v>9</v>
      </c>
      <c r="D73" s="111">
        <v>2301060001</v>
      </c>
      <c r="E73" s="111">
        <v>2201060079</v>
      </c>
      <c r="F73" s="111">
        <v>2201060060</v>
      </c>
      <c r="G73" s="111"/>
      <c r="H73" s="111"/>
      <c r="I73" s="37"/>
      <c r="J73" s="37"/>
      <c r="K73" s="37"/>
      <c r="L73" s="37"/>
      <c r="M73" s="37"/>
    </row>
    <row r="74" spans="1:13" x14ac:dyDescent="0.35">
      <c r="A74" s="108" t="s">
        <v>1945</v>
      </c>
      <c r="B74" s="109" t="s">
        <v>1946</v>
      </c>
      <c r="C74" s="138">
        <v>7</v>
      </c>
      <c r="D74" s="111">
        <v>2201040112</v>
      </c>
      <c r="E74" s="111">
        <v>2201040010</v>
      </c>
      <c r="F74" s="111">
        <v>2201040092</v>
      </c>
      <c r="G74" s="111">
        <v>2201040157</v>
      </c>
      <c r="H74" s="111"/>
      <c r="I74" s="37"/>
      <c r="J74" s="37"/>
      <c r="K74" s="37"/>
      <c r="L74" s="37"/>
      <c r="M74" s="37"/>
    </row>
    <row r="75" spans="1:13" x14ac:dyDescent="0.35">
      <c r="A75" s="108" t="s">
        <v>1947</v>
      </c>
      <c r="B75" s="109" t="s">
        <v>1948</v>
      </c>
      <c r="C75" s="138">
        <v>7.5</v>
      </c>
      <c r="D75" s="111">
        <v>2201040054</v>
      </c>
      <c r="E75" s="111">
        <v>2201040041</v>
      </c>
      <c r="F75" s="111">
        <v>2201040026</v>
      </c>
      <c r="G75" s="111">
        <v>2201040022</v>
      </c>
      <c r="H75" s="111"/>
      <c r="I75" s="37"/>
      <c r="J75" s="37"/>
      <c r="K75" s="37"/>
      <c r="L75" s="37"/>
      <c r="M75" s="37"/>
    </row>
    <row r="76" spans="1:13" x14ac:dyDescent="0.35">
      <c r="A76" s="108" t="s">
        <v>1949</v>
      </c>
      <c r="B76" s="109" t="s">
        <v>1950</v>
      </c>
      <c r="C76" s="138">
        <v>8</v>
      </c>
      <c r="D76" s="120">
        <v>2201040058</v>
      </c>
      <c r="E76" s="120">
        <v>2201040040</v>
      </c>
      <c r="F76" s="120">
        <v>2201040125</v>
      </c>
      <c r="G76" s="120">
        <v>2301040007</v>
      </c>
      <c r="H76" s="111"/>
      <c r="I76" s="37"/>
      <c r="J76" s="37"/>
      <c r="K76" s="37"/>
      <c r="L76" s="37"/>
      <c r="M76" s="37"/>
    </row>
    <row r="77" spans="1:13" x14ac:dyDescent="0.35">
      <c r="A77" s="108" t="s">
        <v>1951</v>
      </c>
      <c r="B77" s="109" t="s">
        <v>1952</v>
      </c>
      <c r="C77" s="138">
        <v>7.5</v>
      </c>
      <c r="D77" s="111">
        <v>2101040093</v>
      </c>
      <c r="E77" s="111">
        <v>2101040217</v>
      </c>
      <c r="F77" s="111">
        <v>2101040099</v>
      </c>
      <c r="G77" s="111">
        <v>2101040091</v>
      </c>
      <c r="H77" s="111"/>
      <c r="I77" s="37"/>
      <c r="J77" s="37"/>
      <c r="K77" s="37"/>
      <c r="L77" s="37"/>
      <c r="M77" s="37"/>
    </row>
    <row r="78" spans="1:13" ht="26" x14ac:dyDescent="0.35">
      <c r="A78" s="108" t="s">
        <v>1953</v>
      </c>
      <c r="B78" s="109" t="s">
        <v>1954</v>
      </c>
      <c r="C78" s="138">
        <v>7.5</v>
      </c>
      <c r="D78" s="111"/>
      <c r="E78" s="111"/>
      <c r="F78" s="111"/>
      <c r="G78" s="111"/>
      <c r="H78" s="111"/>
      <c r="I78" s="37"/>
      <c r="J78" s="37"/>
      <c r="K78" s="37"/>
      <c r="L78" s="37"/>
      <c r="M78" s="37"/>
    </row>
    <row r="79" spans="1:13" x14ac:dyDescent="0.35">
      <c r="A79" s="108" t="s">
        <v>1955</v>
      </c>
      <c r="B79" s="109" t="s">
        <v>1956</v>
      </c>
      <c r="C79" s="110">
        <f t="shared" ref="C79:C84" si="6">ROUND((I79*10+J79*15+K79*15+L79*50+M79*10)/100,1)</f>
        <v>0</v>
      </c>
      <c r="D79" s="111">
        <v>2201040012</v>
      </c>
      <c r="E79" s="111">
        <v>2201040060</v>
      </c>
      <c r="F79" s="111">
        <v>2201040184</v>
      </c>
      <c r="G79" s="111">
        <v>2201040044</v>
      </c>
      <c r="H79" s="111"/>
      <c r="I79" s="37"/>
      <c r="J79" s="37"/>
      <c r="K79" s="37"/>
      <c r="L79" s="37"/>
      <c r="M79" s="37"/>
    </row>
    <row r="80" spans="1:13" x14ac:dyDescent="0.35">
      <c r="A80" s="108" t="s">
        <v>1957</v>
      </c>
      <c r="B80" s="109" t="s">
        <v>1958</v>
      </c>
      <c r="C80" s="110">
        <f t="shared" si="6"/>
        <v>0</v>
      </c>
      <c r="D80" s="111">
        <v>2201040166</v>
      </c>
      <c r="E80" s="111">
        <v>2201040171</v>
      </c>
      <c r="F80" s="111">
        <v>2201040189</v>
      </c>
      <c r="G80" s="111">
        <v>2201040118</v>
      </c>
      <c r="H80" s="111"/>
      <c r="I80" s="37"/>
      <c r="J80" s="37"/>
      <c r="K80" s="37"/>
      <c r="L80" s="37"/>
      <c r="M80" s="37"/>
    </row>
    <row r="81" spans="1:13" x14ac:dyDescent="0.35">
      <c r="A81" s="108" t="s">
        <v>1959</v>
      </c>
      <c r="B81" s="109" t="s">
        <v>1960</v>
      </c>
      <c r="C81" s="110">
        <f t="shared" si="6"/>
        <v>0</v>
      </c>
      <c r="D81" s="111">
        <v>2101040159</v>
      </c>
      <c r="E81" s="111">
        <v>2101040070</v>
      </c>
      <c r="F81" s="111">
        <v>2101040142</v>
      </c>
      <c r="G81" s="111">
        <v>2101040063</v>
      </c>
      <c r="H81" s="111"/>
      <c r="I81" s="37"/>
      <c r="J81" s="37"/>
      <c r="K81" s="37"/>
      <c r="L81" s="37"/>
      <c r="M81" s="37"/>
    </row>
    <row r="82" spans="1:13" ht="26" x14ac:dyDescent="0.35">
      <c r="A82" s="108" t="s">
        <v>1961</v>
      </c>
      <c r="B82" s="109" t="s">
        <v>1962</v>
      </c>
      <c r="C82" s="110">
        <f t="shared" si="6"/>
        <v>0</v>
      </c>
      <c r="D82" s="111">
        <v>2201040055</v>
      </c>
      <c r="E82" s="111">
        <v>2201040185</v>
      </c>
      <c r="F82" s="111">
        <v>2201040080</v>
      </c>
      <c r="G82" s="111">
        <v>2201040101</v>
      </c>
      <c r="H82" s="111"/>
      <c r="I82" s="37"/>
      <c r="J82" s="37"/>
      <c r="K82" s="37"/>
      <c r="L82" s="37"/>
      <c r="M82" s="37"/>
    </row>
    <row r="83" spans="1:13" ht="26" x14ac:dyDescent="0.35">
      <c r="A83" s="108" t="s">
        <v>1963</v>
      </c>
      <c r="B83" s="109" t="s">
        <v>1964</v>
      </c>
      <c r="C83" s="110">
        <f t="shared" si="6"/>
        <v>0</v>
      </c>
      <c r="D83" s="111">
        <v>2201040130</v>
      </c>
      <c r="E83" s="111">
        <v>2201040143</v>
      </c>
      <c r="F83" s="111">
        <v>2201040027</v>
      </c>
      <c r="G83" s="111">
        <v>2201040045</v>
      </c>
      <c r="H83" s="111"/>
      <c r="I83" s="37"/>
      <c r="J83" s="37"/>
      <c r="K83" s="37"/>
      <c r="L83" s="37"/>
      <c r="M83" s="37"/>
    </row>
    <row r="84" spans="1:13" x14ac:dyDescent="0.35">
      <c r="A84" s="108" t="s">
        <v>1965</v>
      </c>
      <c r="B84" s="109" t="s">
        <v>1966</v>
      </c>
      <c r="C84" s="110">
        <f t="shared" si="6"/>
        <v>0</v>
      </c>
      <c r="D84" s="111">
        <v>2201040051</v>
      </c>
      <c r="E84" s="111">
        <v>2201040173</v>
      </c>
      <c r="F84" s="111">
        <v>2201040195</v>
      </c>
      <c r="G84" s="111">
        <v>2201040032</v>
      </c>
      <c r="H84" s="111"/>
      <c r="I84" s="37"/>
      <c r="J84" s="37"/>
      <c r="K84" s="37"/>
      <c r="L84" s="37"/>
      <c r="M84" s="37"/>
    </row>
    <row r="85" spans="1:13" ht="26" x14ac:dyDescent="0.35">
      <c r="A85" s="108" t="s">
        <v>1967</v>
      </c>
      <c r="B85" s="109" t="s">
        <v>1968</v>
      </c>
      <c r="C85" s="110">
        <f>ROUND((I85*10+J85*15+K85*15+L85*50+M85*10)/100,1)</f>
        <v>0</v>
      </c>
      <c r="D85" s="111" t="s">
        <v>1687</v>
      </c>
      <c r="E85" s="111">
        <v>2301040071</v>
      </c>
      <c r="F85" s="111" t="s">
        <v>1485</v>
      </c>
      <c r="G85" s="111">
        <v>2301040031</v>
      </c>
      <c r="H85" s="111"/>
      <c r="I85" s="37"/>
      <c r="J85" s="37"/>
      <c r="K85" s="37"/>
      <c r="L85" s="37"/>
      <c r="M85" s="37"/>
    </row>
    <row r="86" spans="1:13" x14ac:dyDescent="0.35">
      <c r="A86" s="108" t="s">
        <v>1969</v>
      </c>
      <c r="B86" s="109" t="s">
        <v>1970</v>
      </c>
      <c r="C86" s="110">
        <f>ROUND((I86*10+J86*15+K86*15+L86*50+M86*10)/100,1)</f>
        <v>0</v>
      </c>
      <c r="D86" s="111">
        <v>2201060018</v>
      </c>
      <c r="E86" s="111">
        <v>2201060020</v>
      </c>
      <c r="F86" s="111">
        <v>2201060067</v>
      </c>
      <c r="G86" s="111">
        <v>2201040161</v>
      </c>
      <c r="H86" s="111"/>
      <c r="I86" s="37"/>
      <c r="J86" s="37"/>
      <c r="K86" s="37"/>
      <c r="L86" s="37"/>
      <c r="M86" s="37"/>
    </row>
    <row r="87" spans="1:13" ht="26" x14ac:dyDescent="0.35">
      <c r="A87" s="108" t="s">
        <v>1971</v>
      </c>
      <c r="B87" s="109" t="s">
        <v>1972</v>
      </c>
      <c r="C87" s="110">
        <f t="shared" ref="C87:C88" si="7">ROUND((I87*10+J87*15+K87*15+L87*50+M87*10)/100,1)</f>
        <v>0</v>
      </c>
      <c r="D87" s="111">
        <v>2101040050</v>
      </c>
      <c r="E87" s="111">
        <v>2101040077</v>
      </c>
      <c r="F87" s="111"/>
      <c r="G87" s="111"/>
      <c r="H87" s="113"/>
      <c r="I87" s="37"/>
      <c r="J87" s="37"/>
      <c r="K87" s="37"/>
      <c r="L87" s="37"/>
      <c r="M87" s="37"/>
    </row>
    <row r="88" spans="1:13" ht="26" x14ac:dyDescent="0.35">
      <c r="A88" s="108" t="s">
        <v>1973</v>
      </c>
      <c r="B88" s="109" t="s">
        <v>1974</v>
      </c>
      <c r="C88" s="110">
        <f t="shared" si="7"/>
        <v>0</v>
      </c>
      <c r="D88" s="111"/>
      <c r="E88" s="111"/>
      <c r="F88" s="111"/>
      <c r="G88" s="111"/>
      <c r="H88" s="113"/>
    </row>
  </sheetData>
  <mergeCells count="4">
    <mergeCell ref="A1:E1"/>
    <mergeCell ref="A23:E23"/>
    <mergeCell ref="A45:E45"/>
    <mergeCell ref="A67:E67"/>
  </mergeCells>
  <phoneticPr fontId="11" type="noConversion"/>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05B12-66FE-4489-B955-EAE1017CE1B0}">
  <dimension ref="A1:Q309"/>
  <sheetViews>
    <sheetView topLeftCell="H63" workbookViewId="0">
      <selection activeCell="I108" sqref="I108"/>
    </sheetView>
  </sheetViews>
  <sheetFormatPr defaultRowHeight="14.5" x14ac:dyDescent="0.35"/>
  <cols>
    <col min="1" max="1" width="3.36328125" customWidth="1"/>
    <col min="2" max="2" width="33.36328125" customWidth="1"/>
    <col min="3" max="3" width="3.36328125" customWidth="1"/>
    <col min="4" max="5" width="22.1796875" customWidth="1"/>
    <col min="6" max="6" width="27.81640625" customWidth="1"/>
    <col min="7" max="7" width="33.36328125" customWidth="1"/>
    <col min="8" max="8" width="16.54296875" customWidth="1"/>
    <col min="9" max="9" width="18.1796875" customWidth="1"/>
    <col min="10" max="10" width="33.36328125" customWidth="1"/>
    <col min="11" max="13" width="17.81640625" customWidth="1"/>
    <col min="14" max="14" width="27.81640625" customWidth="1"/>
  </cols>
  <sheetData>
    <row r="1" spans="1:17" ht="37.5" customHeight="1" x14ac:dyDescent="0.35">
      <c r="A1" s="60"/>
      <c r="B1" s="60"/>
      <c r="C1" s="60"/>
      <c r="D1" s="60" t="s">
        <v>624</v>
      </c>
      <c r="E1" s="60"/>
      <c r="F1" s="60"/>
      <c r="G1" s="60"/>
      <c r="H1" s="60"/>
      <c r="I1" s="60"/>
      <c r="J1" s="60"/>
      <c r="K1" s="60"/>
      <c r="L1" s="60"/>
      <c r="M1" s="60"/>
      <c r="N1" s="60"/>
      <c r="O1" s="60"/>
    </row>
    <row r="2" spans="1:17" ht="16.5" x14ac:dyDescent="0.45">
      <c r="D2" s="61" t="s">
        <v>244</v>
      </c>
      <c r="E2" s="61" t="s">
        <v>245</v>
      </c>
      <c r="F2" s="61" t="s">
        <v>246</v>
      </c>
      <c r="G2" s="61" t="s">
        <v>247</v>
      </c>
      <c r="H2" s="61" t="s">
        <v>1361</v>
      </c>
      <c r="I2" s="61" t="s">
        <v>526</v>
      </c>
      <c r="J2" s="61" t="s">
        <v>625</v>
      </c>
      <c r="K2" s="61" t="s">
        <v>248</v>
      </c>
      <c r="L2" s="61" t="s">
        <v>249</v>
      </c>
      <c r="M2" s="61" t="s">
        <v>250</v>
      </c>
      <c r="N2" s="61" t="s">
        <v>251</v>
      </c>
      <c r="O2" s="61" t="s">
        <v>252</v>
      </c>
      <c r="P2" t="s">
        <v>253</v>
      </c>
    </row>
    <row r="3" spans="1:17" ht="16.5" x14ac:dyDescent="0.45">
      <c r="D3" t="s">
        <v>626</v>
      </c>
      <c r="E3" t="s">
        <v>627</v>
      </c>
      <c r="F3" t="s">
        <v>422</v>
      </c>
      <c r="G3" t="s">
        <v>628</v>
      </c>
      <c r="H3">
        <v>2001040085</v>
      </c>
      <c r="I3" t="str">
        <f t="shared" ref="I3:I66" si="0">LEFT(G3,10)</f>
        <v>2001040085</v>
      </c>
      <c r="J3" s="83" t="s">
        <v>629</v>
      </c>
      <c r="K3" s="62">
        <v>45228</v>
      </c>
      <c r="M3" t="s">
        <v>630</v>
      </c>
      <c r="N3" s="63"/>
      <c r="O3" s="64">
        <v>10</v>
      </c>
      <c r="Q3" t="s">
        <v>253</v>
      </c>
    </row>
    <row r="4" spans="1:17" ht="16.5" x14ac:dyDescent="0.45">
      <c r="D4" t="s">
        <v>631</v>
      </c>
      <c r="E4" t="s">
        <v>632</v>
      </c>
      <c r="F4" t="s">
        <v>429</v>
      </c>
      <c r="G4" t="s">
        <v>633</v>
      </c>
      <c r="H4">
        <v>1901040109</v>
      </c>
      <c r="I4" t="str">
        <f t="shared" si="0"/>
        <v>1901040109</v>
      </c>
      <c r="J4" s="83" t="s">
        <v>629</v>
      </c>
      <c r="K4" s="62">
        <v>45228</v>
      </c>
      <c r="M4" t="s">
        <v>524</v>
      </c>
      <c r="N4" s="63"/>
      <c r="O4" s="64">
        <v>42.5</v>
      </c>
      <c r="Q4" t="s">
        <v>253</v>
      </c>
    </row>
    <row r="5" spans="1:17" ht="16.5" x14ac:dyDescent="0.45">
      <c r="D5" t="s">
        <v>634</v>
      </c>
      <c r="E5" t="s">
        <v>635</v>
      </c>
      <c r="F5" t="s">
        <v>355</v>
      </c>
      <c r="G5" t="s">
        <v>636</v>
      </c>
      <c r="H5">
        <v>2101040171</v>
      </c>
      <c r="I5" t="str">
        <f t="shared" si="0"/>
        <v>2101040171</v>
      </c>
      <c r="J5" s="83" t="s">
        <v>629</v>
      </c>
      <c r="K5" s="62">
        <v>45228</v>
      </c>
      <c r="M5" t="s">
        <v>524</v>
      </c>
      <c r="N5" s="63"/>
      <c r="O5" s="64">
        <v>32.5</v>
      </c>
      <c r="Q5" t="s">
        <v>253</v>
      </c>
    </row>
    <row r="6" spans="1:17" ht="16.5" x14ac:dyDescent="0.45">
      <c r="D6" t="s">
        <v>637</v>
      </c>
      <c r="E6" t="s">
        <v>638</v>
      </c>
      <c r="F6" t="s">
        <v>272</v>
      </c>
      <c r="G6" t="s">
        <v>639</v>
      </c>
      <c r="H6">
        <v>2101040187</v>
      </c>
      <c r="I6" t="str">
        <f t="shared" si="0"/>
        <v>2101040187</v>
      </c>
      <c r="J6" s="83" t="s">
        <v>629</v>
      </c>
      <c r="K6" s="62">
        <v>45228</v>
      </c>
      <c r="M6" t="s">
        <v>524</v>
      </c>
      <c r="N6" s="63"/>
      <c r="O6" s="64">
        <v>40</v>
      </c>
      <c r="Q6" t="s">
        <v>253</v>
      </c>
    </row>
    <row r="7" spans="1:17" ht="16.5" x14ac:dyDescent="0.45">
      <c r="D7" t="s">
        <v>640</v>
      </c>
      <c r="E7" t="s">
        <v>641</v>
      </c>
      <c r="F7" t="s">
        <v>471</v>
      </c>
      <c r="G7" t="s">
        <v>642</v>
      </c>
      <c r="H7">
        <v>2101040085</v>
      </c>
      <c r="I7" t="str">
        <f t="shared" si="0"/>
        <v>2101040085</v>
      </c>
      <c r="J7" s="83" t="s">
        <v>629</v>
      </c>
      <c r="K7" s="62">
        <v>45228</v>
      </c>
      <c r="M7" t="s">
        <v>524</v>
      </c>
      <c r="N7" s="63"/>
      <c r="O7" s="64">
        <v>42.5</v>
      </c>
      <c r="Q7" t="s">
        <v>253</v>
      </c>
    </row>
    <row r="8" spans="1:17" ht="16.5" x14ac:dyDescent="0.45">
      <c r="D8" t="s">
        <v>643</v>
      </c>
      <c r="E8" t="s">
        <v>285</v>
      </c>
      <c r="F8" t="s">
        <v>426</v>
      </c>
      <c r="G8" t="s">
        <v>644</v>
      </c>
      <c r="H8">
        <v>2001040062</v>
      </c>
      <c r="I8" t="str">
        <f t="shared" si="0"/>
        <v>2001040062</v>
      </c>
      <c r="J8" s="83" t="s">
        <v>629</v>
      </c>
      <c r="K8" s="62">
        <v>45228</v>
      </c>
      <c r="M8" t="s">
        <v>524</v>
      </c>
      <c r="N8" s="63"/>
      <c r="O8" s="64">
        <v>50</v>
      </c>
      <c r="Q8" t="s">
        <v>253</v>
      </c>
    </row>
    <row r="9" spans="1:17" ht="16.5" x14ac:dyDescent="0.45">
      <c r="D9" t="s">
        <v>645</v>
      </c>
      <c r="E9" t="s">
        <v>646</v>
      </c>
      <c r="F9" t="s">
        <v>402</v>
      </c>
      <c r="G9" t="s">
        <v>647</v>
      </c>
      <c r="H9">
        <v>2101040216</v>
      </c>
      <c r="I9" t="str">
        <f t="shared" si="0"/>
        <v>2101040216</v>
      </c>
      <c r="J9" s="83" t="s">
        <v>629</v>
      </c>
      <c r="K9" s="62">
        <v>45228</v>
      </c>
      <c r="M9" t="s">
        <v>630</v>
      </c>
      <c r="N9" s="63"/>
      <c r="O9" s="64">
        <v>57.5</v>
      </c>
      <c r="Q9" t="s">
        <v>253</v>
      </c>
    </row>
    <row r="10" spans="1:17" ht="16.5" x14ac:dyDescent="0.45">
      <c r="D10" t="s">
        <v>648</v>
      </c>
      <c r="E10" t="s">
        <v>649</v>
      </c>
      <c r="F10" t="s">
        <v>270</v>
      </c>
      <c r="G10" t="s">
        <v>650</v>
      </c>
      <c r="H10">
        <v>2001040174</v>
      </c>
      <c r="I10" t="str">
        <f t="shared" si="0"/>
        <v>2001040174</v>
      </c>
      <c r="J10" s="83" t="s">
        <v>629</v>
      </c>
      <c r="K10" s="62">
        <v>45228</v>
      </c>
      <c r="M10" t="s">
        <v>524</v>
      </c>
      <c r="N10" s="63"/>
      <c r="O10" s="64">
        <v>50</v>
      </c>
      <c r="Q10" t="s">
        <v>253</v>
      </c>
    </row>
    <row r="11" spans="1:17" ht="16.5" x14ac:dyDescent="0.45">
      <c r="D11" t="s">
        <v>651</v>
      </c>
      <c r="E11" t="s">
        <v>480</v>
      </c>
      <c r="F11" t="s">
        <v>372</v>
      </c>
      <c r="G11" t="s">
        <v>652</v>
      </c>
      <c r="H11">
        <v>2101040065</v>
      </c>
      <c r="I11" t="str">
        <f t="shared" si="0"/>
        <v>2101040065</v>
      </c>
      <c r="J11" s="83" t="s">
        <v>629</v>
      </c>
      <c r="K11" s="62">
        <v>45228</v>
      </c>
      <c r="M11" t="s">
        <v>630</v>
      </c>
      <c r="N11" s="63"/>
      <c r="O11" s="64">
        <v>45</v>
      </c>
      <c r="Q11" t="s">
        <v>253</v>
      </c>
    </row>
    <row r="12" spans="1:17" ht="16.5" x14ac:dyDescent="0.45">
      <c r="D12" t="s">
        <v>653</v>
      </c>
      <c r="E12" t="s">
        <v>654</v>
      </c>
      <c r="F12" t="s">
        <v>655</v>
      </c>
      <c r="G12" t="s">
        <v>656</v>
      </c>
      <c r="H12">
        <v>2001040207</v>
      </c>
      <c r="I12" t="str">
        <f t="shared" si="0"/>
        <v>2001040207</v>
      </c>
      <c r="J12" s="83" t="s">
        <v>629</v>
      </c>
      <c r="K12" s="62">
        <v>45228</v>
      </c>
      <c r="M12" t="s">
        <v>524</v>
      </c>
      <c r="N12" s="63"/>
      <c r="O12" s="64">
        <v>35</v>
      </c>
      <c r="Q12" t="s">
        <v>253</v>
      </c>
    </row>
    <row r="13" spans="1:17" ht="16.5" x14ac:dyDescent="0.45">
      <c r="D13" t="s">
        <v>657</v>
      </c>
      <c r="E13" t="s">
        <v>658</v>
      </c>
      <c r="F13" t="s">
        <v>286</v>
      </c>
      <c r="G13" t="s">
        <v>659</v>
      </c>
      <c r="H13">
        <v>2001040133</v>
      </c>
      <c r="I13" t="str">
        <f t="shared" si="0"/>
        <v>2001040133</v>
      </c>
      <c r="J13" s="83" t="s">
        <v>629</v>
      </c>
      <c r="K13" s="62">
        <v>45228</v>
      </c>
      <c r="M13" t="s">
        <v>524</v>
      </c>
      <c r="N13" s="63"/>
      <c r="O13" s="64">
        <v>30</v>
      </c>
      <c r="Q13" t="s">
        <v>253</v>
      </c>
    </row>
    <row r="14" spans="1:17" ht="16.5" x14ac:dyDescent="0.45">
      <c r="D14" t="s">
        <v>660</v>
      </c>
      <c r="E14" t="s">
        <v>661</v>
      </c>
      <c r="F14" t="s">
        <v>409</v>
      </c>
      <c r="G14" t="s">
        <v>662</v>
      </c>
      <c r="H14">
        <v>2001040054</v>
      </c>
      <c r="I14" t="str">
        <f t="shared" si="0"/>
        <v>2001040054</v>
      </c>
      <c r="J14" s="83" t="s">
        <v>629</v>
      </c>
      <c r="K14" s="62">
        <v>45228</v>
      </c>
      <c r="M14" t="s">
        <v>524</v>
      </c>
      <c r="N14" s="63"/>
      <c r="O14" s="64">
        <v>52.5</v>
      </c>
      <c r="Q14" t="s">
        <v>253</v>
      </c>
    </row>
    <row r="15" spans="1:17" ht="16.5" x14ac:dyDescent="0.45">
      <c r="D15" t="s">
        <v>663</v>
      </c>
      <c r="E15" t="s">
        <v>664</v>
      </c>
      <c r="F15" t="s">
        <v>372</v>
      </c>
      <c r="G15" t="s">
        <v>665</v>
      </c>
      <c r="H15">
        <v>2001040045</v>
      </c>
      <c r="I15" t="str">
        <f t="shared" si="0"/>
        <v>2001040045</v>
      </c>
      <c r="J15" s="83" t="s">
        <v>629</v>
      </c>
      <c r="K15" s="62">
        <v>45228</v>
      </c>
      <c r="M15" t="s">
        <v>524</v>
      </c>
      <c r="N15" s="63"/>
      <c r="O15" s="64">
        <v>45</v>
      </c>
      <c r="Q15" t="s">
        <v>253</v>
      </c>
    </row>
    <row r="16" spans="1:17" ht="16.5" x14ac:dyDescent="0.45">
      <c r="D16" t="s">
        <v>666</v>
      </c>
      <c r="E16" t="s">
        <v>667</v>
      </c>
      <c r="F16" t="s">
        <v>324</v>
      </c>
      <c r="G16" t="s">
        <v>668</v>
      </c>
      <c r="H16">
        <v>2001040215</v>
      </c>
      <c r="I16" t="str">
        <f t="shared" si="0"/>
        <v>2001040215</v>
      </c>
      <c r="J16" s="83" t="s">
        <v>629</v>
      </c>
      <c r="K16" s="62">
        <v>45228</v>
      </c>
      <c r="M16" t="s">
        <v>524</v>
      </c>
      <c r="N16" s="63"/>
      <c r="O16" s="64">
        <v>47.5</v>
      </c>
      <c r="Q16" t="s">
        <v>253</v>
      </c>
    </row>
    <row r="17" spans="4:17" ht="16.5" x14ac:dyDescent="0.45">
      <c r="D17" t="s">
        <v>669</v>
      </c>
      <c r="E17" t="s">
        <v>670</v>
      </c>
      <c r="F17" t="s">
        <v>281</v>
      </c>
      <c r="G17" t="s">
        <v>671</v>
      </c>
      <c r="H17">
        <v>2001040036</v>
      </c>
      <c r="I17" t="str">
        <f t="shared" si="0"/>
        <v>2001040036</v>
      </c>
      <c r="J17" s="83" t="s">
        <v>629</v>
      </c>
      <c r="K17" s="62">
        <v>45228</v>
      </c>
      <c r="M17" t="s">
        <v>524</v>
      </c>
      <c r="N17" s="63"/>
      <c r="O17" s="64">
        <v>45</v>
      </c>
      <c r="Q17" t="s">
        <v>253</v>
      </c>
    </row>
    <row r="18" spans="4:17" ht="16.5" x14ac:dyDescent="0.45">
      <c r="D18" t="s">
        <v>521</v>
      </c>
      <c r="E18" t="s">
        <v>522</v>
      </c>
      <c r="F18" t="s">
        <v>416</v>
      </c>
      <c r="G18" t="s">
        <v>523</v>
      </c>
      <c r="H18">
        <v>1901060022</v>
      </c>
      <c r="I18" t="str">
        <f t="shared" si="0"/>
        <v>1901060022</v>
      </c>
      <c r="J18" s="83" t="s">
        <v>629</v>
      </c>
      <c r="K18" s="62">
        <v>45228</v>
      </c>
      <c r="M18" t="s">
        <v>630</v>
      </c>
      <c r="N18" s="63"/>
      <c r="O18" s="64">
        <v>47.5</v>
      </c>
      <c r="Q18" t="s">
        <v>253</v>
      </c>
    </row>
    <row r="19" spans="4:17" ht="16.5" x14ac:dyDescent="0.45">
      <c r="D19" t="s">
        <v>672</v>
      </c>
      <c r="E19" t="s">
        <v>357</v>
      </c>
      <c r="F19" t="s">
        <v>673</v>
      </c>
      <c r="G19" t="s">
        <v>674</v>
      </c>
      <c r="H19">
        <v>2001040180</v>
      </c>
      <c r="I19" t="str">
        <f t="shared" si="0"/>
        <v>2001040180</v>
      </c>
      <c r="J19" s="83" t="s">
        <v>629</v>
      </c>
      <c r="K19" s="62">
        <v>45228</v>
      </c>
      <c r="M19" t="s">
        <v>524</v>
      </c>
      <c r="N19" s="63"/>
      <c r="O19" s="64">
        <v>67.5</v>
      </c>
      <c r="Q19" t="s">
        <v>253</v>
      </c>
    </row>
    <row r="20" spans="4:17" ht="16.5" x14ac:dyDescent="0.45">
      <c r="D20" t="s">
        <v>675</v>
      </c>
      <c r="E20" t="s">
        <v>676</v>
      </c>
      <c r="F20" t="s">
        <v>476</v>
      </c>
      <c r="G20" t="s">
        <v>677</v>
      </c>
      <c r="H20">
        <v>2001040156</v>
      </c>
      <c r="I20" t="str">
        <f t="shared" si="0"/>
        <v>2001040156</v>
      </c>
      <c r="J20" s="83" t="s">
        <v>629</v>
      </c>
      <c r="K20" s="62">
        <v>45228</v>
      </c>
      <c r="M20" t="s">
        <v>524</v>
      </c>
      <c r="N20" s="63"/>
      <c r="O20" s="64">
        <v>42.5</v>
      </c>
      <c r="Q20" t="s">
        <v>253</v>
      </c>
    </row>
    <row r="21" spans="4:17" ht="16.5" x14ac:dyDescent="0.45">
      <c r="D21" t="s">
        <v>273</v>
      </c>
      <c r="E21" t="s">
        <v>274</v>
      </c>
      <c r="F21" t="s">
        <v>275</v>
      </c>
      <c r="G21" t="s">
        <v>276</v>
      </c>
      <c r="H21">
        <v>2001040186</v>
      </c>
      <c r="I21" t="str">
        <f t="shared" si="0"/>
        <v>2001040186</v>
      </c>
      <c r="J21" s="83" t="s">
        <v>629</v>
      </c>
      <c r="K21" s="62">
        <v>45228</v>
      </c>
      <c r="M21" t="s">
        <v>524</v>
      </c>
      <c r="N21" s="63"/>
      <c r="O21" s="64">
        <v>35</v>
      </c>
      <c r="Q21" t="s">
        <v>253</v>
      </c>
    </row>
    <row r="22" spans="4:17" ht="16.5" x14ac:dyDescent="0.45">
      <c r="D22" t="s">
        <v>678</v>
      </c>
      <c r="E22" t="s">
        <v>679</v>
      </c>
      <c r="F22" t="s">
        <v>680</v>
      </c>
      <c r="G22" t="s">
        <v>681</v>
      </c>
      <c r="H22">
        <v>2001040012</v>
      </c>
      <c r="I22" t="str">
        <f t="shared" si="0"/>
        <v>2001040012</v>
      </c>
      <c r="J22" s="83" t="s">
        <v>629</v>
      </c>
      <c r="K22" s="62">
        <v>45228</v>
      </c>
      <c r="M22" t="s">
        <v>524</v>
      </c>
      <c r="N22" s="63"/>
      <c r="O22" s="64">
        <v>37.5</v>
      </c>
      <c r="Q22" t="s">
        <v>253</v>
      </c>
    </row>
    <row r="23" spans="4:17" ht="16.5" x14ac:dyDescent="0.45">
      <c r="D23" t="s">
        <v>370</v>
      </c>
      <c r="E23" t="s">
        <v>371</v>
      </c>
      <c r="F23" t="s">
        <v>372</v>
      </c>
      <c r="G23" t="s">
        <v>373</v>
      </c>
      <c r="H23">
        <v>2001040043</v>
      </c>
      <c r="I23" t="str">
        <f t="shared" si="0"/>
        <v>2001040043</v>
      </c>
      <c r="J23" s="83" t="s">
        <v>629</v>
      </c>
      <c r="K23" s="62">
        <v>45228</v>
      </c>
      <c r="M23" t="s">
        <v>524</v>
      </c>
      <c r="N23" s="63"/>
      <c r="O23" s="64">
        <v>40</v>
      </c>
      <c r="Q23" t="s">
        <v>253</v>
      </c>
    </row>
    <row r="24" spans="4:17" ht="16.5" x14ac:dyDescent="0.45">
      <c r="D24" t="s">
        <v>682</v>
      </c>
      <c r="E24" t="s">
        <v>683</v>
      </c>
      <c r="F24" t="s">
        <v>684</v>
      </c>
      <c r="G24" t="s">
        <v>685</v>
      </c>
      <c r="H24">
        <v>2001040185</v>
      </c>
      <c r="I24" t="str">
        <f t="shared" si="0"/>
        <v>2001040185</v>
      </c>
      <c r="J24" s="83" t="s">
        <v>629</v>
      </c>
      <c r="K24" s="62">
        <v>45228</v>
      </c>
      <c r="M24" t="s">
        <v>524</v>
      </c>
      <c r="N24" s="63"/>
      <c r="O24" s="64">
        <v>62.5</v>
      </c>
      <c r="Q24" t="s">
        <v>253</v>
      </c>
    </row>
    <row r="25" spans="4:17" ht="16.5" x14ac:dyDescent="0.45">
      <c r="D25" t="s">
        <v>265</v>
      </c>
      <c r="E25" t="s">
        <v>266</v>
      </c>
      <c r="F25" t="s">
        <v>263</v>
      </c>
      <c r="G25" t="s">
        <v>267</v>
      </c>
      <c r="H25">
        <v>2001040167</v>
      </c>
      <c r="I25" t="str">
        <f t="shared" si="0"/>
        <v>2001040167</v>
      </c>
      <c r="J25" s="83" t="s">
        <v>629</v>
      </c>
      <c r="K25" s="62">
        <v>45228</v>
      </c>
      <c r="M25" t="s">
        <v>524</v>
      </c>
      <c r="N25" s="63"/>
      <c r="O25" s="64">
        <v>30</v>
      </c>
      <c r="Q25" t="s">
        <v>253</v>
      </c>
    </row>
    <row r="26" spans="4:17" ht="16.5" x14ac:dyDescent="0.45">
      <c r="D26" t="s">
        <v>261</v>
      </c>
      <c r="E26" t="s">
        <v>262</v>
      </c>
      <c r="F26" t="s">
        <v>263</v>
      </c>
      <c r="G26" t="s">
        <v>264</v>
      </c>
      <c r="H26">
        <v>2001040170</v>
      </c>
      <c r="I26" t="str">
        <f t="shared" si="0"/>
        <v>2001040170</v>
      </c>
      <c r="J26" s="83" t="s">
        <v>629</v>
      </c>
      <c r="K26" s="62">
        <v>45228</v>
      </c>
      <c r="M26" t="s">
        <v>524</v>
      </c>
      <c r="N26" s="63"/>
      <c r="O26" s="64">
        <v>42.5</v>
      </c>
      <c r="Q26" t="s">
        <v>253</v>
      </c>
    </row>
    <row r="27" spans="4:17" ht="16.5" x14ac:dyDescent="0.45">
      <c r="D27" t="s">
        <v>686</v>
      </c>
      <c r="E27" t="s">
        <v>687</v>
      </c>
      <c r="F27" t="s">
        <v>688</v>
      </c>
      <c r="G27" t="s">
        <v>689</v>
      </c>
      <c r="H27">
        <v>1801040031</v>
      </c>
      <c r="I27" t="str">
        <f t="shared" si="0"/>
        <v>1801040031</v>
      </c>
      <c r="J27" s="83" t="s">
        <v>629</v>
      </c>
      <c r="K27" s="62">
        <v>45228</v>
      </c>
      <c r="M27" t="s">
        <v>524</v>
      </c>
      <c r="N27" s="63"/>
      <c r="O27" s="64">
        <v>68</v>
      </c>
      <c r="Q27" t="s">
        <v>253</v>
      </c>
    </row>
    <row r="28" spans="4:17" ht="16.5" x14ac:dyDescent="0.45">
      <c r="D28" t="s">
        <v>690</v>
      </c>
      <c r="E28" t="s">
        <v>691</v>
      </c>
      <c r="F28" t="s">
        <v>692</v>
      </c>
      <c r="G28" t="s">
        <v>693</v>
      </c>
      <c r="H28">
        <v>2001140020</v>
      </c>
      <c r="I28" t="str">
        <f t="shared" si="0"/>
        <v>2001140020</v>
      </c>
      <c r="J28" s="83" t="s">
        <v>629</v>
      </c>
      <c r="K28" s="62">
        <v>45228</v>
      </c>
      <c r="M28" t="s">
        <v>694</v>
      </c>
      <c r="N28" s="63"/>
      <c r="O28" s="64"/>
      <c r="Q28" t="s">
        <v>253</v>
      </c>
    </row>
    <row r="29" spans="4:17" ht="16.5" x14ac:dyDescent="0.45">
      <c r="D29" t="s">
        <v>347</v>
      </c>
      <c r="E29" t="s">
        <v>348</v>
      </c>
      <c r="F29" t="s">
        <v>284</v>
      </c>
      <c r="G29" t="s">
        <v>349</v>
      </c>
      <c r="H29">
        <v>2001040178</v>
      </c>
      <c r="I29" t="str">
        <f t="shared" si="0"/>
        <v>2001040178</v>
      </c>
      <c r="J29" s="83" t="s">
        <v>629</v>
      </c>
      <c r="K29" s="62">
        <v>45228</v>
      </c>
      <c r="M29" t="s">
        <v>524</v>
      </c>
      <c r="N29" s="63"/>
      <c r="O29" s="64">
        <v>37.5</v>
      </c>
      <c r="Q29" t="s">
        <v>253</v>
      </c>
    </row>
    <row r="30" spans="4:17" ht="16.5" x14ac:dyDescent="0.45">
      <c r="D30" t="s">
        <v>695</v>
      </c>
      <c r="E30" t="s">
        <v>696</v>
      </c>
      <c r="F30" t="s">
        <v>281</v>
      </c>
      <c r="G30" t="s">
        <v>697</v>
      </c>
      <c r="H30">
        <v>2001040034</v>
      </c>
      <c r="I30" t="str">
        <f t="shared" si="0"/>
        <v>2001040034</v>
      </c>
      <c r="J30" s="83" t="s">
        <v>629</v>
      </c>
      <c r="K30" s="62">
        <v>45228</v>
      </c>
      <c r="M30" t="s">
        <v>630</v>
      </c>
      <c r="N30" s="63"/>
      <c r="O30" s="64">
        <v>55</v>
      </c>
      <c r="Q30" t="s">
        <v>253</v>
      </c>
    </row>
    <row r="31" spans="4:17" ht="16.5" x14ac:dyDescent="0.45">
      <c r="D31" t="s">
        <v>356</v>
      </c>
      <c r="E31" t="s">
        <v>357</v>
      </c>
      <c r="F31" t="s">
        <v>313</v>
      </c>
      <c r="G31" t="s">
        <v>358</v>
      </c>
      <c r="H31">
        <v>2001040157</v>
      </c>
      <c r="I31" t="str">
        <f t="shared" si="0"/>
        <v>2001040157</v>
      </c>
      <c r="J31" s="83" t="s">
        <v>629</v>
      </c>
      <c r="K31" s="62">
        <v>45228</v>
      </c>
      <c r="M31" t="s">
        <v>524</v>
      </c>
      <c r="N31" s="63"/>
      <c r="O31" s="64">
        <v>62.5</v>
      </c>
      <c r="Q31" t="s">
        <v>253</v>
      </c>
    </row>
    <row r="32" spans="4:17" ht="16.5" x14ac:dyDescent="0.45">
      <c r="D32" t="s">
        <v>698</v>
      </c>
      <c r="E32" t="s">
        <v>699</v>
      </c>
      <c r="F32" t="s">
        <v>453</v>
      </c>
      <c r="G32" t="s">
        <v>700</v>
      </c>
      <c r="H32">
        <v>2001040162</v>
      </c>
      <c r="I32" t="str">
        <f t="shared" si="0"/>
        <v>2001040162</v>
      </c>
      <c r="J32" s="83" t="s">
        <v>629</v>
      </c>
      <c r="K32" s="62">
        <v>45228</v>
      </c>
      <c r="M32" t="s">
        <v>524</v>
      </c>
      <c r="N32" s="63"/>
      <c r="O32" s="64">
        <v>70</v>
      </c>
      <c r="Q32" t="s">
        <v>253</v>
      </c>
    </row>
    <row r="33" spans="4:17" ht="16.5" x14ac:dyDescent="0.45">
      <c r="D33" t="s">
        <v>359</v>
      </c>
      <c r="E33" t="s">
        <v>360</v>
      </c>
      <c r="F33" t="s">
        <v>361</v>
      </c>
      <c r="G33" t="s">
        <v>362</v>
      </c>
      <c r="H33">
        <v>2001040194</v>
      </c>
      <c r="I33" t="str">
        <f t="shared" si="0"/>
        <v>2001040194</v>
      </c>
      <c r="J33" s="83" t="s">
        <v>629</v>
      </c>
      <c r="K33" s="62">
        <v>45228</v>
      </c>
      <c r="M33" t="s">
        <v>630</v>
      </c>
      <c r="N33" s="63"/>
      <c r="O33" s="64">
        <v>62.5</v>
      </c>
      <c r="Q33" t="s">
        <v>253</v>
      </c>
    </row>
    <row r="34" spans="4:17" ht="16.5" x14ac:dyDescent="0.45">
      <c r="D34" t="s">
        <v>701</v>
      </c>
      <c r="E34" t="s">
        <v>702</v>
      </c>
      <c r="F34" t="s">
        <v>392</v>
      </c>
      <c r="G34" t="s">
        <v>703</v>
      </c>
      <c r="H34">
        <v>2001040074</v>
      </c>
      <c r="I34" t="str">
        <f t="shared" si="0"/>
        <v>2001040074</v>
      </c>
      <c r="J34" s="83" t="s">
        <v>629</v>
      </c>
      <c r="K34" s="62">
        <v>45228</v>
      </c>
      <c r="M34" t="s">
        <v>694</v>
      </c>
      <c r="N34" s="63"/>
      <c r="O34" s="64"/>
      <c r="Q34" t="s">
        <v>253</v>
      </c>
    </row>
    <row r="35" spans="4:17" ht="16.5" x14ac:dyDescent="0.45">
      <c r="D35" t="s">
        <v>279</v>
      </c>
      <c r="E35" t="s">
        <v>280</v>
      </c>
      <c r="F35" t="s">
        <v>281</v>
      </c>
      <c r="G35" t="s">
        <v>282</v>
      </c>
      <c r="H35">
        <v>2001040042</v>
      </c>
      <c r="I35" t="str">
        <f t="shared" si="0"/>
        <v>2001040042</v>
      </c>
      <c r="J35" s="83" t="s">
        <v>629</v>
      </c>
      <c r="K35" s="62">
        <v>45228</v>
      </c>
      <c r="M35" t="s">
        <v>524</v>
      </c>
      <c r="N35" s="63"/>
      <c r="O35" s="64">
        <v>67.5</v>
      </c>
      <c r="Q35" t="s">
        <v>253</v>
      </c>
    </row>
    <row r="36" spans="4:17" ht="16.5" x14ac:dyDescent="0.45">
      <c r="D36" t="s">
        <v>339</v>
      </c>
      <c r="E36" t="s">
        <v>340</v>
      </c>
      <c r="F36" t="s">
        <v>270</v>
      </c>
      <c r="G36" t="s">
        <v>341</v>
      </c>
      <c r="H36">
        <v>2001040173</v>
      </c>
      <c r="I36" t="str">
        <f t="shared" si="0"/>
        <v>2001040173</v>
      </c>
      <c r="J36" s="83" t="s">
        <v>629</v>
      </c>
      <c r="K36" s="62">
        <v>45228</v>
      </c>
      <c r="M36" t="s">
        <v>694</v>
      </c>
      <c r="N36" s="63"/>
      <c r="O36" s="64"/>
      <c r="Q36" t="s">
        <v>253</v>
      </c>
    </row>
    <row r="37" spans="4:17" ht="16.5" x14ac:dyDescent="0.45">
      <c r="D37" t="s">
        <v>343</v>
      </c>
      <c r="E37" t="s">
        <v>344</v>
      </c>
      <c r="F37" t="s">
        <v>345</v>
      </c>
      <c r="G37" t="s">
        <v>346</v>
      </c>
      <c r="H37">
        <v>2001040159</v>
      </c>
      <c r="I37" t="str">
        <f t="shared" si="0"/>
        <v>2001040159</v>
      </c>
      <c r="J37" s="83" t="s">
        <v>629</v>
      </c>
      <c r="K37" s="62">
        <v>45228</v>
      </c>
      <c r="M37" t="s">
        <v>524</v>
      </c>
      <c r="N37" s="63"/>
      <c r="O37" s="64">
        <v>60</v>
      </c>
      <c r="Q37" t="s">
        <v>253</v>
      </c>
    </row>
    <row r="38" spans="4:17" ht="16.5" x14ac:dyDescent="0.45">
      <c r="D38" t="s">
        <v>704</v>
      </c>
      <c r="E38" t="s">
        <v>705</v>
      </c>
      <c r="F38" t="s">
        <v>706</v>
      </c>
      <c r="G38" t="s">
        <v>707</v>
      </c>
      <c r="H38">
        <v>2001040019</v>
      </c>
      <c r="I38" t="str">
        <f t="shared" si="0"/>
        <v>2001040019</v>
      </c>
      <c r="J38" s="83" t="s">
        <v>629</v>
      </c>
      <c r="K38" s="62">
        <v>45228</v>
      </c>
      <c r="M38" t="s">
        <v>524</v>
      </c>
      <c r="N38" s="63"/>
      <c r="O38" s="64">
        <v>45</v>
      </c>
      <c r="Q38" t="s">
        <v>253</v>
      </c>
    </row>
    <row r="39" spans="4:17" ht="16.5" x14ac:dyDescent="0.45">
      <c r="D39" t="s">
        <v>366</v>
      </c>
      <c r="E39" t="s">
        <v>367</v>
      </c>
      <c r="F39" t="s">
        <v>368</v>
      </c>
      <c r="G39" t="s">
        <v>369</v>
      </c>
      <c r="H39">
        <v>2001040177</v>
      </c>
      <c r="I39" t="str">
        <f t="shared" si="0"/>
        <v>2001040177</v>
      </c>
      <c r="J39" s="83" t="s">
        <v>629</v>
      </c>
      <c r="K39" s="62">
        <v>45228</v>
      </c>
      <c r="M39" t="s">
        <v>524</v>
      </c>
      <c r="N39" s="63"/>
      <c r="O39" s="64">
        <v>70</v>
      </c>
      <c r="Q39" t="s">
        <v>253</v>
      </c>
    </row>
    <row r="40" spans="4:17" ht="16.5" x14ac:dyDescent="0.45">
      <c r="D40" t="s">
        <v>390</v>
      </c>
      <c r="E40" t="s">
        <v>391</v>
      </c>
      <c r="F40" t="s">
        <v>392</v>
      </c>
      <c r="G40" t="s">
        <v>393</v>
      </c>
      <c r="H40">
        <v>2001040075</v>
      </c>
      <c r="I40" t="str">
        <f t="shared" si="0"/>
        <v>2001040075</v>
      </c>
      <c r="J40" s="83" t="s">
        <v>629</v>
      </c>
      <c r="K40" s="62">
        <v>45228</v>
      </c>
      <c r="M40" t="s">
        <v>524</v>
      </c>
      <c r="N40" s="63"/>
      <c r="O40" s="64">
        <v>37.5</v>
      </c>
      <c r="Q40" t="s">
        <v>253</v>
      </c>
    </row>
    <row r="41" spans="4:17" ht="16.5" x14ac:dyDescent="0.45">
      <c r="D41" t="s">
        <v>708</v>
      </c>
      <c r="E41" t="s">
        <v>709</v>
      </c>
      <c r="F41" t="s">
        <v>422</v>
      </c>
      <c r="G41" t="s">
        <v>710</v>
      </c>
      <c r="H41">
        <v>2001040088</v>
      </c>
      <c r="I41" t="str">
        <f t="shared" si="0"/>
        <v>2001040088</v>
      </c>
      <c r="J41" s="83" t="s">
        <v>629</v>
      </c>
      <c r="K41" s="62">
        <v>45228</v>
      </c>
      <c r="M41" t="s">
        <v>524</v>
      </c>
      <c r="N41" s="63"/>
      <c r="O41" s="64">
        <v>55</v>
      </c>
      <c r="Q41" t="s">
        <v>253</v>
      </c>
    </row>
    <row r="42" spans="4:17" ht="16.5" x14ac:dyDescent="0.45">
      <c r="D42" t="s">
        <v>459</v>
      </c>
      <c r="E42" t="s">
        <v>460</v>
      </c>
      <c r="F42" t="s">
        <v>353</v>
      </c>
      <c r="G42" t="s">
        <v>461</v>
      </c>
      <c r="H42">
        <v>2001040196</v>
      </c>
      <c r="I42" t="str">
        <f t="shared" si="0"/>
        <v>2001040196</v>
      </c>
      <c r="J42" s="83" t="s">
        <v>629</v>
      </c>
      <c r="K42" s="62">
        <v>45228</v>
      </c>
      <c r="M42" t="s">
        <v>524</v>
      </c>
      <c r="N42" s="63"/>
      <c r="O42" s="64">
        <v>60</v>
      </c>
      <c r="Q42" t="s">
        <v>253</v>
      </c>
    </row>
    <row r="43" spans="4:17" ht="16.5" x14ac:dyDescent="0.45">
      <c r="D43" t="s">
        <v>309</v>
      </c>
      <c r="E43" t="s">
        <v>310</v>
      </c>
      <c r="F43" t="s">
        <v>311</v>
      </c>
      <c r="G43" t="s">
        <v>312</v>
      </c>
      <c r="H43">
        <v>2001060064</v>
      </c>
      <c r="I43" t="str">
        <f t="shared" si="0"/>
        <v>2001060064</v>
      </c>
      <c r="J43" s="83" t="s">
        <v>629</v>
      </c>
      <c r="K43" s="62">
        <v>45228</v>
      </c>
      <c r="M43" t="s">
        <v>524</v>
      </c>
      <c r="N43" s="63"/>
      <c r="O43" s="64">
        <v>40</v>
      </c>
      <c r="Q43" t="s">
        <v>253</v>
      </c>
    </row>
    <row r="44" spans="4:17" ht="16.5" x14ac:dyDescent="0.45">
      <c r="D44" t="s">
        <v>305</v>
      </c>
      <c r="E44" t="s">
        <v>306</v>
      </c>
      <c r="F44" t="s">
        <v>307</v>
      </c>
      <c r="G44" t="s">
        <v>308</v>
      </c>
      <c r="H44">
        <v>2001060032</v>
      </c>
      <c r="I44" t="str">
        <f t="shared" si="0"/>
        <v>2001060032</v>
      </c>
      <c r="J44" s="83" t="s">
        <v>629</v>
      </c>
      <c r="K44" s="62">
        <v>45228</v>
      </c>
      <c r="M44" t="s">
        <v>524</v>
      </c>
      <c r="N44" s="63"/>
      <c r="O44" s="64">
        <v>65</v>
      </c>
      <c r="Q44" t="s">
        <v>253</v>
      </c>
    </row>
    <row r="45" spans="4:17" ht="16.5" x14ac:dyDescent="0.45">
      <c r="D45" t="s">
        <v>332</v>
      </c>
      <c r="E45" t="s">
        <v>333</v>
      </c>
      <c r="F45" t="s">
        <v>272</v>
      </c>
      <c r="G45" t="s">
        <v>334</v>
      </c>
      <c r="H45">
        <v>2001060085</v>
      </c>
      <c r="I45" t="str">
        <f t="shared" si="0"/>
        <v>2001060085</v>
      </c>
      <c r="J45" s="83" t="s">
        <v>629</v>
      </c>
      <c r="K45" s="62">
        <v>45228</v>
      </c>
      <c r="M45" t="s">
        <v>524</v>
      </c>
      <c r="N45" s="63"/>
      <c r="O45" s="64">
        <v>62.5</v>
      </c>
      <c r="Q45" t="s">
        <v>253</v>
      </c>
    </row>
    <row r="46" spans="4:17" ht="16.5" x14ac:dyDescent="0.45">
      <c r="D46" t="s">
        <v>294</v>
      </c>
      <c r="E46" t="s">
        <v>295</v>
      </c>
      <c r="F46" t="s">
        <v>296</v>
      </c>
      <c r="G46" t="s">
        <v>297</v>
      </c>
      <c r="H46">
        <v>2001060091</v>
      </c>
      <c r="I46" t="str">
        <f t="shared" si="0"/>
        <v>2001060091</v>
      </c>
      <c r="J46" s="83" t="s">
        <v>629</v>
      </c>
      <c r="K46" s="62">
        <v>45228</v>
      </c>
      <c r="M46" t="s">
        <v>630</v>
      </c>
      <c r="N46" s="63"/>
      <c r="O46" s="64">
        <v>60</v>
      </c>
      <c r="Q46" t="s">
        <v>253</v>
      </c>
    </row>
    <row r="47" spans="4:17" ht="16.5" x14ac:dyDescent="0.45">
      <c r="D47" t="s">
        <v>335</v>
      </c>
      <c r="E47" t="s">
        <v>336</v>
      </c>
      <c r="F47" t="s">
        <v>337</v>
      </c>
      <c r="G47" t="s">
        <v>338</v>
      </c>
      <c r="H47">
        <v>2001060061</v>
      </c>
      <c r="I47" t="str">
        <f t="shared" si="0"/>
        <v>2001060061</v>
      </c>
      <c r="J47" s="83" t="s">
        <v>629</v>
      </c>
      <c r="K47" s="62">
        <v>45228</v>
      </c>
      <c r="M47" t="s">
        <v>524</v>
      </c>
      <c r="N47" s="63"/>
      <c r="O47" s="64">
        <v>65</v>
      </c>
      <c r="Q47" t="s">
        <v>253</v>
      </c>
    </row>
    <row r="48" spans="4:17" ht="16.5" x14ac:dyDescent="0.45">
      <c r="D48" t="s">
        <v>405</v>
      </c>
      <c r="E48" t="s">
        <v>406</v>
      </c>
      <c r="F48" t="s">
        <v>407</v>
      </c>
      <c r="G48" t="s">
        <v>408</v>
      </c>
      <c r="H48">
        <v>2001040218</v>
      </c>
      <c r="I48" t="str">
        <f t="shared" si="0"/>
        <v>2001040218</v>
      </c>
      <c r="J48" s="83" t="s">
        <v>629</v>
      </c>
      <c r="K48" s="62">
        <v>45228</v>
      </c>
      <c r="M48" t="s">
        <v>524</v>
      </c>
      <c r="N48" s="63"/>
      <c r="O48" s="64">
        <v>55</v>
      </c>
      <c r="Q48" t="s">
        <v>253</v>
      </c>
    </row>
    <row r="49" spans="4:17" ht="16.5" x14ac:dyDescent="0.45">
      <c r="D49" t="s">
        <v>711</v>
      </c>
      <c r="E49" t="s">
        <v>712</v>
      </c>
      <c r="F49" t="s">
        <v>352</v>
      </c>
      <c r="G49" t="s">
        <v>713</v>
      </c>
      <c r="H49">
        <v>2001040047</v>
      </c>
      <c r="I49" t="str">
        <f t="shared" si="0"/>
        <v>2001040047</v>
      </c>
      <c r="J49" s="83" t="s">
        <v>629</v>
      </c>
      <c r="K49" s="62">
        <v>45228</v>
      </c>
      <c r="M49" t="s">
        <v>524</v>
      </c>
      <c r="N49" s="63"/>
      <c r="O49" s="64">
        <v>57.5</v>
      </c>
      <c r="Q49" t="s">
        <v>253</v>
      </c>
    </row>
    <row r="50" spans="4:17" ht="16.5" x14ac:dyDescent="0.45">
      <c r="D50" t="s">
        <v>714</v>
      </c>
      <c r="E50" t="s">
        <v>473</v>
      </c>
      <c r="F50" t="s">
        <v>289</v>
      </c>
      <c r="G50" t="s">
        <v>715</v>
      </c>
      <c r="H50">
        <v>2001040154</v>
      </c>
      <c r="I50" t="str">
        <f t="shared" si="0"/>
        <v>2001040154</v>
      </c>
      <c r="J50" s="83" t="s">
        <v>629</v>
      </c>
      <c r="K50" s="62">
        <v>45228</v>
      </c>
      <c r="M50" t="s">
        <v>524</v>
      </c>
      <c r="N50" s="63"/>
      <c r="O50" s="64">
        <v>45</v>
      </c>
      <c r="Q50" t="s">
        <v>253</v>
      </c>
    </row>
    <row r="51" spans="4:17" ht="16.5" x14ac:dyDescent="0.45">
      <c r="D51" t="s">
        <v>716</v>
      </c>
      <c r="E51" t="s">
        <v>717</v>
      </c>
      <c r="F51" t="s">
        <v>422</v>
      </c>
      <c r="G51" t="s">
        <v>718</v>
      </c>
      <c r="H51">
        <v>2001040086</v>
      </c>
      <c r="I51" t="str">
        <f t="shared" si="0"/>
        <v>2001040086</v>
      </c>
      <c r="J51" s="83" t="s">
        <v>629</v>
      </c>
      <c r="K51" s="62">
        <v>45228</v>
      </c>
      <c r="M51" t="s">
        <v>524</v>
      </c>
      <c r="N51" s="63"/>
      <c r="O51" s="64">
        <v>45</v>
      </c>
      <c r="Q51" t="s">
        <v>253</v>
      </c>
    </row>
    <row r="52" spans="4:17" ht="16.5" x14ac:dyDescent="0.45">
      <c r="D52" t="s">
        <v>498</v>
      </c>
      <c r="E52" t="s">
        <v>291</v>
      </c>
      <c r="F52" t="s">
        <v>388</v>
      </c>
      <c r="G52" t="s">
        <v>499</v>
      </c>
      <c r="H52">
        <v>2001040027</v>
      </c>
      <c r="I52" t="str">
        <f t="shared" si="0"/>
        <v>2001040027</v>
      </c>
      <c r="J52" s="83" t="s">
        <v>629</v>
      </c>
      <c r="K52" s="62">
        <v>45228</v>
      </c>
      <c r="M52" t="s">
        <v>524</v>
      </c>
      <c r="N52" s="63"/>
      <c r="O52" s="64">
        <v>35</v>
      </c>
      <c r="Q52" t="s">
        <v>253</v>
      </c>
    </row>
    <row r="53" spans="4:17" ht="16.5" x14ac:dyDescent="0.45">
      <c r="D53" t="s">
        <v>443</v>
      </c>
      <c r="E53" t="s">
        <v>444</v>
      </c>
      <c r="F53" t="s">
        <v>286</v>
      </c>
      <c r="G53" t="s">
        <v>445</v>
      </c>
      <c r="H53">
        <v>2001040136</v>
      </c>
      <c r="I53" t="str">
        <f t="shared" si="0"/>
        <v>2001040136</v>
      </c>
      <c r="J53" s="83" t="s">
        <v>629</v>
      </c>
      <c r="K53" s="62">
        <v>45228</v>
      </c>
      <c r="M53" t="s">
        <v>524</v>
      </c>
      <c r="N53" s="63"/>
      <c r="O53" s="64">
        <v>47.5</v>
      </c>
      <c r="Q53" t="s">
        <v>253</v>
      </c>
    </row>
    <row r="54" spans="4:17" ht="16.5" x14ac:dyDescent="0.45">
      <c r="D54" t="s">
        <v>719</v>
      </c>
      <c r="E54" t="s">
        <v>258</v>
      </c>
      <c r="F54" t="s">
        <v>351</v>
      </c>
      <c r="G54" t="s">
        <v>720</v>
      </c>
      <c r="H54">
        <v>2001040081</v>
      </c>
      <c r="I54" t="str">
        <f t="shared" si="0"/>
        <v>2001040081</v>
      </c>
      <c r="J54" s="83" t="s">
        <v>629</v>
      </c>
      <c r="K54" s="62">
        <v>45228</v>
      </c>
      <c r="M54" t="s">
        <v>524</v>
      </c>
      <c r="N54" s="63"/>
      <c r="O54" s="64">
        <v>45</v>
      </c>
      <c r="Q54" t="s">
        <v>253</v>
      </c>
    </row>
    <row r="55" spans="4:17" ht="16.5" x14ac:dyDescent="0.45">
      <c r="D55" t="s">
        <v>531</v>
      </c>
      <c r="E55" t="s">
        <v>721</v>
      </c>
      <c r="F55" t="s">
        <v>513</v>
      </c>
      <c r="G55" t="s">
        <v>722</v>
      </c>
      <c r="H55">
        <v>2001040095</v>
      </c>
      <c r="I55" t="str">
        <f t="shared" si="0"/>
        <v>2001040095</v>
      </c>
      <c r="J55" s="83" t="s">
        <v>629</v>
      </c>
      <c r="K55" s="62">
        <v>45228</v>
      </c>
      <c r="M55" t="s">
        <v>524</v>
      </c>
      <c r="N55" s="63"/>
      <c r="O55" s="64">
        <v>45</v>
      </c>
      <c r="Q55" t="s">
        <v>253</v>
      </c>
    </row>
    <row r="56" spans="4:17" ht="16.5" x14ac:dyDescent="0.45">
      <c r="D56" t="s">
        <v>423</v>
      </c>
      <c r="E56" t="s">
        <v>424</v>
      </c>
      <c r="F56" t="s">
        <v>324</v>
      </c>
      <c r="G56" t="s">
        <v>425</v>
      </c>
      <c r="H56">
        <v>2001040216</v>
      </c>
      <c r="I56" t="str">
        <f t="shared" si="0"/>
        <v>2001040216</v>
      </c>
      <c r="J56" s="83" t="s">
        <v>629</v>
      </c>
      <c r="K56" s="62">
        <v>45228</v>
      </c>
      <c r="M56" t="s">
        <v>524</v>
      </c>
      <c r="N56" s="63"/>
      <c r="O56" s="64">
        <v>62.5</v>
      </c>
      <c r="Q56" t="s">
        <v>253</v>
      </c>
    </row>
    <row r="57" spans="4:17" ht="16.5" x14ac:dyDescent="0.45">
      <c r="D57" t="s">
        <v>414</v>
      </c>
      <c r="E57" t="s">
        <v>415</v>
      </c>
      <c r="F57" t="s">
        <v>416</v>
      </c>
      <c r="G57" t="s">
        <v>417</v>
      </c>
      <c r="H57">
        <v>2001040111</v>
      </c>
      <c r="I57" t="str">
        <f t="shared" si="0"/>
        <v>2001040111</v>
      </c>
      <c r="J57" s="83" t="s">
        <v>629</v>
      </c>
      <c r="K57" s="62">
        <v>45228</v>
      </c>
      <c r="M57" t="s">
        <v>524</v>
      </c>
      <c r="N57" s="63"/>
      <c r="O57" s="64">
        <v>47.5</v>
      </c>
      <c r="Q57" t="s">
        <v>253</v>
      </c>
    </row>
    <row r="58" spans="4:17" ht="16.5" x14ac:dyDescent="0.45">
      <c r="D58" t="s">
        <v>397</v>
      </c>
      <c r="E58" t="s">
        <v>398</v>
      </c>
      <c r="F58" t="s">
        <v>399</v>
      </c>
      <c r="G58" t="s">
        <v>400</v>
      </c>
      <c r="H58">
        <v>2001040021</v>
      </c>
      <c r="I58" t="str">
        <f t="shared" si="0"/>
        <v>2001040021</v>
      </c>
      <c r="J58" s="83" t="s">
        <v>629</v>
      </c>
      <c r="K58" s="62">
        <v>45228</v>
      </c>
      <c r="M58" t="s">
        <v>524</v>
      </c>
      <c r="N58" s="63"/>
      <c r="O58" s="64">
        <v>62.5</v>
      </c>
      <c r="Q58" t="s">
        <v>253</v>
      </c>
    </row>
    <row r="59" spans="4:17" ht="16.5" x14ac:dyDescent="0.45">
      <c r="D59" t="s">
        <v>723</v>
      </c>
      <c r="E59" t="s">
        <v>724</v>
      </c>
      <c r="F59" t="s">
        <v>725</v>
      </c>
      <c r="G59" t="s">
        <v>726</v>
      </c>
      <c r="H59">
        <v>2001040227</v>
      </c>
      <c r="I59" t="str">
        <f t="shared" si="0"/>
        <v>2001040227</v>
      </c>
      <c r="J59" s="83" t="s">
        <v>629</v>
      </c>
      <c r="K59" s="62">
        <v>45228</v>
      </c>
      <c r="M59" t="s">
        <v>524</v>
      </c>
      <c r="N59" s="63"/>
      <c r="O59" s="64">
        <v>50</v>
      </c>
      <c r="Q59" t="s">
        <v>253</v>
      </c>
    </row>
    <row r="60" spans="4:17" ht="16.5" x14ac:dyDescent="0.45">
      <c r="D60" t="s">
        <v>500</v>
      </c>
      <c r="E60" t="s">
        <v>501</v>
      </c>
      <c r="F60" t="s">
        <v>469</v>
      </c>
      <c r="G60" t="s">
        <v>502</v>
      </c>
      <c r="H60">
        <v>1901040215</v>
      </c>
      <c r="I60" t="str">
        <f t="shared" si="0"/>
        <v>1901040215</v>
      </c>
      <c r="J60" s="83" t="s">
        <v>629</v>
      </c>
      <c r="K60" s="62">
        <v>45228</v>
      </c>
      <c r="M60" t="s">
        <v>727</v>
      </c>
      <c r="N60" s="63"/>
      <c r="O60" s="64"/>
      <c r="Q60" t="s">
        <v>253</v>
      </c>
    </row>
    <row r="61" spans="4:17" ht="16.5" x14ac:dyDescent="0.45">
      <c r="D61" t="s">
        <v>728</v>
      </c>
      <c r="E61" t="s">
        <v>729</v>
      </c>
      <c r="F61" t="s">
        <v>468</v>
      </c>
      <c r="G61" t="s">
        <v>730</v>
      </c>
      <c r="H61">
        <v>1901040143</v>
      </c>
      <c r="I61" t="str">
        <f t="shared" si="0"/>
        <v>1901040143</v>
      </c>
      <c r="J61" s="83" t="s">
        <v>629</v>
      </c>
      <c r="K61" s="62">
        <v>45228</v>
      </c>
      <c r="M61" t="s">
        <v>524</v>
      </c>
      <c r="N61" s="63"/>
      <c r="O61" s="64">
        <v>45</v>
      </c>
      <c r="Q61" t="s">
        <v>253</v>
      </c>
    </row>
    <row r="62" spans="4:17" ht="16.5" x14ac:dyDescent="0.45">
      <c r="D62" t="s">
        <v>731</v>
      </c>
      <c r="E62" t="s">
        <v>732</v>
      </c>
      <c r="F62" t="s">
        <v>277</v>
      </c>
      <c r="G62" t="s">
        <v>733</v>
      </c>
      <c r="H62">
        <v>2001040141</v>
      </c>
      <c r="I62" t="str">
        <f t="shared" si="0"/>
        <v>2001040141</v>
      </c>
      <c r="J62" s="83" t="s">
        <v>629</v>
      </c>
      <c r="K62" s="62">
        <v>45228</v>
      </c>
      <c r="M62" t="s">
        <v>524</v>
      </c>
      <c r="N62" s="63"/>
      <c r="O62" s="64">
        <v>35</v>
      </c>
      <c r="Q62" t="s">
        <v>253</v>
      </c>
    </row>
    <row r="63" spans="4:17" ht="16.5" x14ac:dyDescent="0.45">
      <c r="D63" t="s">
        <v>734</v>
      </c>
      <c r="E63" t="s">
        <v>258</v>
      </c>
      <c r="F63" t="s">
        <v>270</v>
      </c>
      <c r="G63" t="s">
        <v>735</v>
      </c>
      <c r="H63">
        <v>2001040175</v>
      </c>
      <c r="I63" t="str">
        <f t="shared" si="0"/>
        <v>2001040175</v>
      </c>
      <c r="J63" s="83" t="s">
        <v>629</v>
      </c>
      <c r="K63" s="62">
        <v>45228</v>
      </c>
      <c r="M63" t="s">
        <v>524</v>
      </c>
      <c r="N63" s="63"/>
      <c r="O63" s="64">
        <v>45</v>
      </c>
      <c r="Q63" t="s">
        <v>253</v>
      </c>
    </row>
    <row r="64" spans="4:17" ht="16.5" x14ac:dyDescent="0.45">
      <c r="D64" t="s">
        <v>736</v>
      </c>
      <c r="E64" t="s">
        <v>737</v>
      </c>
      <c r="F64" t="s">
        <v>324</v>
      </c>
      <c r="G64" t="s">
        <v>738</v>
      </c>
      <c r="H64">
        <v>2001040217</v>
      </c>
      <c r="I64" t="str">
        <f t="shared" si="0"/>
        <v>2001040217</v>
      </c>
      <c r="J64" s="83" t="s">
        <v>629</v>
      </c>
      <c r="K64" s="62">
        <v>45228</v>
      </c>
      <c r="M64" t="s">
        <v>630</v>
      </c>
      <c r="N64" s="63"/>
      <c r="O64" s="64">
        <v>45</v>
      </c>
      <c r="Q64" t="s">
        <v>253</v>
      </c>
    </row>
    <row r="65" spans="4:17" ht="16.5" x14ac:dyDescent="0.45">
      <c r="D65" t="s">
        <v>503</v>
      </c>
      <c r="E65" t="s">
        <v>504</v>
      </c>
      <c r="F65" t="s">
        <v>505</v>
      </c>
      <c r="G65" t="s">
        <v>506</v>
      </c>
      <c r="H65">
        <v>2001040107</v>
      </c>
      <c r="I65" t="str">
        <f t="shared" si="0"/>
        <v>2001040107</v>
      </c>
      <c r="J65" s="83" t="s">
        <v>629</v>
      </c>
      <c r="K65" s="62">
        <v>45228</v>
      </c>
      <c r="M65" t="s">
        <v>524</v>
      </c>
      <c r="N65" s="63"/>
      <c r="O65" s="64">
        <v>45</v>
      </c>
      <c r="Q65" t="s">
        <v>253</v>
      </c>
    </row>
    <row r="66" spans="4:17" ht="16.5" x14ac:dyDescent="0.45">
      <c r="D66" t="s">
        <v>739</v>
      </c>
      <c r="E66" t="s">
        <v>512</v>
      </c>
      <c r="F66" t="s">
        <v>740</v>
      </c>
      <c r="G66" t="s">
        <v>741</v>
      </c>
      <c r="H66">
        <v>2001040214</v>
      </c>
      <c r="I66" t="str">
        <f t="shared" si="0"/>
        <v>2001040214</v>
      </c>
      <c r="J66" s="83" t="s">
        <v>629</v>
      </c>
      <c r="K66" s="62">
        <v>45228</v>
      </c>
      <c r="M66" t="s">
        <v>524</v>
      </c>
      <c r="N66" s="63"/>
      <c r="O66" s="64">
        <v>57.5</v>
      </c>
      <c r="Q66" t="s">
        <v>253</v>
      </c>
    </row>
    <row r="67" spans="4:17" ht="16.5" x14ac:dyDescent="0.45">
      <c r="D67" t="s">
        <v>394</v>
      </c>
      <c r="E67" t="s">
        <v>395</v>
      </c>
      <c r="F67" t="s">
        <v>283</v>
      </c>
      <c r="G67" t="s">
        <v>396</v>
      </c>
      <c r="H67">
        <v>2001040008</v>
      </c>
      <c r="I67" t="str">
        <f t="shared" ref="I67:I130" si="1">LEFT(G67,10)</f>
        <v>2001040008</v>
      </c>
      <c r="J67" s="83" t="s">
        <v>629</v>
      </c>
      <c r="K67" s="62">
        <v>45228</v>
      </c>
      <c r="M67" t="s">
        <v>524</v>
      </c>
      <c r="N67" s="63"/>
      <c r="O67" s="64">
        <v>65</v>
      </c>
      <c r="Q67" t="s">
        <v>253</v>
      </c>
    </row>
    <row r="68" spans="4:17" ht="16.5" x14ac:dyDescent="0.45">
      <c r="D68" t="s">
        <v>742</v>
      </c>
      <c r="E68" t="s">
        <v>743</v>
      </c>
      <c r="F68" t="s">
        <v>277</v>
      </c>
      <c r="G68" t="s">
        <v>744</v>
      </c>
      <c r="H68">
        <v>1901040136</v>
      </c>
      <c r="I68" t="str">
        <f t="shared" si="1"/>
        <v>1901040136</v>
      </c>
      <c r="J68" s="83" t="s">
        <v>629</v>
      </c>
      <c r="K68" s="62">
        <v>45228</v>
      </c>
      <c r="M68" t="s">
        <v>524</v>
      </c>
      <c r="N68" s="63"/>
      <c r="O68" s="64">
        <v>37.5</v>
      </c>
      <c r="Q68" t="s">
        <v>253</v>
      </c>
    </row>
    <row r="69" spans="4:17" ht="16.5" x14ac:dyDescent="0.45">
      <c r="D69" t="s">
        <v>514</v>
      </c>
      <c r="E69" t="s">
        <v>515</v>
      </c>
      <c r="F69" t="s">
        <v>317</v>
      </c>
      <c r="G69" t="s">
        <v>516</v>
      </c>
      <c r="H69">
        <v>2001040120</v>
      </c>
      <c r="I69" t="str">
        <f t="shared" si="1"/>
        <v>2001040120</v>
      </c>
      <c r="J69" s="83" t="s">
        <v>629</v>
      </c>
      <c r="K69" s="62">
        <v>45228</v>
      </c>
      <c r="M69" t="s">
        <v>524</v>
      </c>
      <c r="N69" s="63"/>
      <c r="O69" s="64">
        <v>65</v>
      </c>
      <c r="Q69" t="s">
        <v>253</v>
      </c>
    </row>
    <row r="70" spans="4:17" ht="16.5" x14ac:dyDescent="0.45">
      <c r="D70" t="s">
        <v>745</v>
      </c>
      <c r="E70" t="s">
        <v>746</v>
      </c>
      <c r="F70" t="s">
        <v>747</v>
      </c>
      <c r="G70" t="s">
        <v>748</v>
      </c>
      <c r="H70">
        <v>2001040061</v>
      </c>
      <c r="I70" t="str">
        <f t="shared" si="1"/>
        <v>2001040061</v>
      </c>
      <c r="J70" s="83" t="s">
        <v>629</v>
      </c>
      <c r="K70" s="62">
        <v>45228</v>
      </c>
      <c r="M70" t="s">
        <v>524</v>
      </c>
      <c r="N70" s="63"/>
      <c r="O70" s="64">
        <v>70</v>
      </c>
      <c r="Q70" t="s">
        <v>253</v>
      </c>
    </row>
    <row r="71" spans="4:17" ht="16.5" x14ac:dyDescent="0.45">
      <c r="D71" t="s">
        <v>519</v>
      </c>
      <c r="E71" t="s">
        <v>351</v>
      </c>
      <c r="F71" t="s">
        <v>476</v>
      </c>
      <c r="G71" t="s">
        <v>520</v>
      </c>
      <c r="H71">
        <v>2101040001</v>
      </c>
      <c r="I71" t="str">
        <f t="shared" si="1"/>
        <v>2101040001</v>
      </c>
      <c r="J71" s="83" t="s">
        <v>629</v>
      </c>
      <c r="K71" s="62">
        <v>45228</v>
      </c>
      <c r="M71" t="s">
        <v>524</v>
      </c>
      <c r="N71" s="63"/>
      <c r="O71" s="64">
        <v>47.5</v>
      </c>
      <c r="Q71" t="s">
        <v>253</v>
      </c>
    </row>
    <row r="72" spans="4:17" ht="16.5" x14ac:dyDescent="0.45">
      <c r="D72" t="s">
        <v>431</v>
      </c>
      <c r="E72" t="s">
        <v>269</v>
      </c>
      <c r="F72" t="s">
        <v>286</v>
      </c>
      <c r="G72" t="s">
        <v>432</v>
      </c>
      <c r="H72">
        <v>2001040137</v>
      </c>
      <c r="I72" t="str">
        <f t="shared" si="1"/>
        <v>2001040137</v>
      </c>
      <c r="J72" s="83" t="s">
        <v>629</v>
      </c>
      <c r="K72" s="62">
        <v>45228</v>
      </c>
      <c r="M72" t="s">
        <v>524</v>
      </c>
      <c r="N72" s="63"/>
      <c r="O72" s="64">
        <v>62.5</v>
      </c>
      <c r="Q72" t="s">
        <v>253</v>
      </c>
    </row>
    <row r="73" spans="4:17" ht="16.5" x14ac:dyDescent="0.45">
      <c r="D73" t="s">
        <v>482</v>
      </c>
      <c r="E73" t="s">
        <v>483</v>
      </c>
      <c r="F73" t="s">
        <v>278</v>
      </c>
      <c r="G73" t="s">
        <v>484</v>
      </c>
      <c r="H73">
        <v>2001040051</v>
      </c>
      <c r="I73" t="str">
        <f t="shared" si="1"/>
        <v>2001040051</v>
      </c>
      <c r="J73" s="83" t="s">
        <v>629</v>
      </c>
      <c r="K73" s="62">
        <v>45228</v>
      </c>
      <c r="M73" t="s">
        <v>524</v>
      </c>
      <c r="N73" s="63"/>
      <c r="O73" s="64">
        <v>70</v>
      </c>
      <c r="Q73" t="s">
        <v>253</v>
      </c>
    </row>
    <row r="74" spans="4:17" ht="16.5" x14ac:dyDescent="0.45">
      <c r="D74" t="s">
        <v>490</v>
      </c>
      <c r="E74" t="s">
        <v>491</v>
      </c>
      <c r="F74" t="s">
        <v>317</v>
      </c>
      <c r="G74" t="s">
        <v>492</v>
      </c>
      <c r="H74">
        <v>2001040121</v>
      </c>
      <c r="I74" t="str">
        <f t="shared" si="1"/>
        <v>2001040121</v>
      </c>
      <c r="J74" s="83" t="s">
        <v>629</v>
      </c>
      <c r="K74" s="62">
        <v>45228</v>
      </c>
      <c r="M74" t="s">
        <v>524</v>
      </c>
      <c r="N74" s="63"/>
      <c r="O74" s="64">
        <v>45</v>
      </c>
      <c r="Q74" t="s">
        <v>253</v>
      </c>
    </row>
    <row r="75" spans="4:17" ht="16.5" x14ac:dyDescent="0.45">
      <c r="D75" t="s">
        <v>749</v>
      </c>
      <c r="E75" t="s">
        <v>750</v>
      </c>
      <c r="F75" t="s">
        <v>725</v>
      </c>
      <c r="G75" t="s">
        <v>751</v>
      </c>
      <c r="H75">
        <v>2001040229</v>
      </c>
      <c r="I75" t="str">
        <f t="shared" si="1"/>
        <v>2001040229</v>
      </c>
      <c r="J75" s="83" t="s">
        <v>629</v>
      </c>
      <c r="K75" s="62">
        <v>45228</v>
      </c>
      <c r="M75" t="s">
        <v>524</v>
      </c>
      <c r="N75" s="63"/>
      <c r="O75" s="64">
        <v>50</v>
      </c>
      <c r="Q75" t="s">
        <v>253</v>
      </c>
    </row>
    <row r="76" spans="4:17" ht="16.5" x14ac:dyDescent="0.45">
      <c r="D76" t="s">
        <v>752</v>
      </c>
      <c r="E76" t="s">
        <v>753</v>
      </c>
      <c r="F76" t="s">
        <v>441</v>
      </c>
      <c r="G76" t="s">
        <v>754</v>
      </c>
      <c r="H76">
        <v>2001040128</v>
      </c>
      <c r="I76" t="str">
        <f t="shared" si="1"/>
        <v>2001040128</v>
      </c>
      <c r="J76" s="83" t="s">
        <v>629</v>
      </c>
      <c r="K76" s="62">
        <v>45228</v>
      </c>
      <c r="M76" t="s">
        <v>524</v>
      </c>
      <c r="N76" s="63"/>
      <c r="O76" s="64">
        <v>40</v>
      </c>
      <c r="Q76" t="s">
        <v>253</v>
      </c>
    </row>
    <row r="77" spans="4:17" ht="16.5" x14ac:dyDescent="0.45">
      <c r="D77" t="s">
        <v>493</v>
      </c>
      <c r="E77" t="s">
        <v>494</v>
      </c>
      <c r="F77" t="s">
        <v>495</v>
      </c>
      <c r="G77" t="s">
        <v>496</v>
      </c>
      <c r="H77">
        <v>2001040212</v>
      </c>
      <c r="I77" t="str">
        <f t="shared" si="1"/>
        <v>2001040212</v>
      </c>
      <c r="J77" s="83" t="s">
        <v>629</v>
      </c>
      <c r="K77" s="62">
        <v>45228</v>
      </c>
      <c r="M77" t="s">
        <v>524</v>
      </c>
      <c r="N77" s="63"/>
      <c r="O77" s="64">
        <v>55</v>
      </c>
      <c r="Q77" t="s">
        <v>253</v>
      </c>
    </row>
    <row r="78" spans="4:17" ht="16.5" x14ac:dyDescent="0.45">
      <c r="D78" t="s">
        <v>755</v>
      </c>
      <c r="E78" t="s">
        <v>756</v>
      </c>
      <c r="F78" t="s">
        <v>757</v>
      </c>
      <c r="G78" t="s">
        <v>758</v>
      </c>
      <c r="H78">
        <v>2001040129</v>
      </c>
      <c r="I78" t="str">
        <f t="shared" si="1"/>
        <v>2001040129</v>
      </c>
      <c r="J78" s="83" t="s">
        <v>629</v>
      </c>
      <c r="K78" s="62">
        <v>45228</v>
      </c>
      <c r="M78" t="s">
        <v>524</v>
      </c>
      <c r="N78" s="63"/>
      <c r="O78" s="64">
        <v>42.5</v>
      </c>
      <c r="Q78" t="s">
        <v>253</v>
      </c>
    </row>
    <row r="79" spans="4:17" ht="16.5" x14ac:dyDescent="0.45">
      <c r="D79" t="s">
        <v>759</v>
      </c>
      <c r="E79" t="s">
        <v>255</v>
      </c>
      <c r="F79" t="s">
        <v>684</v>
      </c>
      <c r="G79" t="s">
        <v>760</v>
      </c>
      <c r="H79">
        <v>1801040210</v>
      </c>
      <c r="I79" t="str">
        <f t="shared" si="1"/>
        <v>1801040210</v>
      </c>
      <c r="J79" s="83" t="s">
        <v>629</v>
      </c>
      <c r="K79" s="62">
        <v>45228</v>
      </c>
      <c r="M79" t="s">
        <v>630</v>
      </c>
      <c r="N79" s="63"/>
      <c r="O79" s="64">
        <v>42.5</v>
      </c>
      <c r="Q79" t="s">
        <v>253</v>
      </c>
    </row>
    <row r="80" spans="4:17" ht="16.5" x14ac:dyDescent="0.45">
      <c r="D80" t="s">
        <v>761</v>
      </c>
      <c r="E80" t="s">
        <v>762</v>
      </c>
      <c r="F80" t="s">
        <v>283</v>
      </c>
      <c r="G80" t="s">
        <v>763</v>
      </c>
      <c r="H80">
        <v>1901040006</v>
      </c>
      <c r="I80" t="str">
        <f t="shared" si="1"/>
        <v>1901040006</v>
      </c>
      <c r="J80" s="83" t="s">
        <v>629</v>
      </c>
      <c r="K80" s="62">
        <v>45228</v>
      </c>
      <c r="M80" t="s">
        <v>524</v>
      </c>
      <c r="N80" s="63"/>
      <c r="O80" s="64">
        <v>42.5</v>
      </c>
      <c r="Q80" t="s">
        <v>253</v>
      </c>
    </row>
    <row r="81" spans="4:17" ht="16.5" x14ac:dyDescent="0.45">
      <c r="D81" t="s">
        <v>764</v>
      </c>
      <c r="E81" t="s">
        <v>765</v>
      </c>
      <c r="F81" t="s">
        <v>283</v>
      </c>
      <c r="G81" t="s">
        <v>766</v>
      </c>
      <c r="H81">
        <v>1901040010</v>
      </c>
      <c r="I81" t="str">
        <f t="shared" si="1"/>
        <v>1901040010</v>
      </c>
      <c r="J81" s="83" t="s">
        <v>629</v>
      </c>
      <c r="K81" s="62">
        <v>45228</v>
      </c>
      <c r="M81" t="s">
        <v>630</v>
      </c>
      <c r="N81" s="63"/>
      <c r="O81" s="64">
        <v>32.5</v>
      </c>
      <c r="Q81" t="s">
        <v>253</v>
      </c>
    </row>
    <row r="82" spans="4:17" ht="16.5" x14ac:dyDescent="0.45">
      <c r="D82" t="s">
        <v>767</v>
      </c>
      <c r="E82" t="s">
        <v>768</v>
      </c>
      <c r="F82" t="s">
        <v>372</v>
      </c>
      <c r="G82" t="s">
        <v>769</v>
      </c>
      <c r="H82">
        <v>1901040042</v>
      </c>
      <c r="I82" t="str">
        <f t="shared" si="1"/>
        <v>1901040042</v>
      </c>
      <c r="J82" s="83" t="s">
        <v>629</v>
      </c>
      <c r="K82" s="62">
        <v>45228</v>
      </c>
      <c r="M82" t="s">
        <v>524</v>
      </c>
      <c r="N82" s="63"/>
      <c r="O82" s="64">
        <v>42.5</v>
      </c>
      <c r="Q82" t="s">
        <v>253</v>
      </c>
    </row>
    <row r="83" spans="4:17" ht="16.5" x14ac:dyDescent="0.45">
      <c r="D83" t="s">
        <v>770</v>
      </c>
      <c r="E83" t="s">
        <v>771</v>
      </c>
      <c r="F83" t="s">
        <v>505</v>
      </c>
      <c r="G83" t="s">
        <v>772</v>
      </c>
      <c r="H83">
        <v>1901040107</v>
      </c>
      <c r="I83" t="str">
        <f t="shared" si="1"/>
        <v>1901040107</v>
      </c>
      <c r="J83" s="83" t="s">
        <v>629</v>
      </c>
      <c r="K83" s="62">
        <v>45228</v>
      </c>
      <c r="M83" t="s">
        <v>524</v>
      </c>
      <c r="N83" s="63"/>
      <c r="O83" s="64">
        <v>40</v>
      </c>
      <c r="Q83" t="s">
        <v>253</v>
      </c>
    </row>
    <row r="84" spans="4:17" ht="16.5" x14ac:dyDescent="0.45">
      <c r="D84" t="s">
        <v>773</v>
      </c>
      <c r="E84" t="s">
        <v>774</v>
      </c>
      <c r="F84" t="s">
        <v>283</v>
      </c>
      <c r="G84" t="s">
        <v>775</v>
      </c>
      <c r="H84">
        <v>1901040026</v>
      </c>
      <c r="I84" t="str">
        <f t="shared" si="1"/>
        <v>1901040026</v>
      </c>
      <c r="J84" s="83" t="s">
        <v>629</v>
      </c>
      <c r="K84" s="62">
        <v>45228</v>
      </c>
      <c r="M84" t="s">
        <v>727</v>
      </c>
      <c r="N84" s="63"/>
      <c r="O84" s="64"/>
      <c r="Q84" t="s">
        <v>253</v>
      </c>
    </row>
    <row r="85" spans="4:17" ht="16.5" x14ac:dyDescent="0.45">
      <c r="D85" t="s">
        <v>776</v>
      </c>
      <c r="E85" t="s">
        <v>777</v>
      </c>
      <c r="F85" t="s">
        <v>351</v>
      </c>
      <c r="G85" t="s">
        <v>778</v>
      </c>
      <c r="H85">
        <v>1901040085</v>
      </c>
      <c r="I85" t="str">
        <f t="shared" si="1"/>
        <v>1901040085</v>
      </c>
      <c r="J85" s="83" t="s">
        <v>629</v>
      </c>
      <c r="K85" s="62">
        <v>45228</v>
      </c>
      <c r="M85" t="s">
        <v>524</v>
      </c>
      <c r="N85" s="63"/>
      <c r="O85" s="64">
        <v>40</v>
      </c>
      <c r="Q85" t="s">
        <v>253</v>
      </c>
    </row>
    <row r="86" spans="4:17" ht="16.5" x14ac:dyDescent="0.45">
      <c r="D86" t="s">
        <v>462</v>
      </c>
      <c r="E86" t="s">
        <v>463</v>
      </c>
      <c r="F86" t="s">
        <v>283</v>
      </c>
      <c r="G86" t="s">
        <v>464</v>
      </c>
      <c r="H86">
        <v>1901040005</v>
      </c>
      <c r="I86" t="str">
        <f t="shared" si="1"/>
        <v>1901040005</v>
      </c>
      <c r="J86" s="83" t="s">
        <v>629</v>
      </c>
      <c r="K86" s="62">
        <v>45228</v>
      </c>
      <c r="M86" t="s">
        <v>524</v>
      </c>
      <c r="N86" s="63"/>
      <c r="O86" s="64">
        <v>40</v>
      </c>
      <c r="Q86" t="s">
        <v>253</v>
      </c>
    </row>
    <row r="87" spans="4:17" ht="16.5" x14ac:dyDescent="0.45">
      <c r="D87" t="s">
        <v>779</v>
      </c>
      <c r="E87" t="s">
        <v>377</v>
      </c>
      <c r="F87" t="s">
        <v>311</v>
      </c>
      <c r="G87" t="s">
        <v>780</v>
      </c>
      <c r="H87">
        <v>1801040171</v>
      </c>
      <c r="I87" t="str">
        <f t="shared" si="1"/>
        <v>1801040171</v>
      </c>
      <c r="J87" s="83" t="s">
        <v>629</v>
      </c>
      <c r="K87" s="62">
        <v>45228</v>
      </c>
      <c r="M87" t="s">
        <v>524</v>
      </c>
      <c r="N87" s="63"/>
      <c r="O87" s="64">
        <v>52.5</v>
      </c>
      <c r="Q87" t="s">
        <v>253</v>
      </c>
    </row>
    <row r="88" spans="4:17" ht="16.5" x14ac:dyDescent="0.45">
      <c r="D88" t="s">
        <v>427</v>
      </c>
      <c r="E88" t="s">
        <v>428</v>
      </c>
      <c r="F88" t="s">
        <v>429</v>
      </c>
      <c r="G88" t="s">
        <v>430</v>
      </c>
      <c r="H88">
        <v>1901040110</v>
      </c>
      <c r="I88" t="str">
        <f t="shared" si="1"/>
        <v>1901040110</v>
      </c>
      <c r="J88" s="83" t="s">
        <v>629</v>
      </c>
      <c r="K88" s="62">
        <v>45228</v>
      </c>
      <c r="M88" t="s">
        <v>524</v>
      </c>
      <c r="N88" s="63"/>
      <c r="O88" s="64">
        <v>47.5</v>
      </c>
      <c r="Q88" t="s">
        <v>253</v>
      </c>
    </row>
    <row r="89" spans="4:17" ht="16.5" x14ac:dyDescent="0.45">
      <c r="D89" t="s">
        <v>486</v>
      </c>
      <c r="E89" t="s">
        <v>487</v>
      </c>
      <c r="F89" t="s">
        <v>488</v>
      </c>
      <c r="G89" t="s">
        <v>489</v>
      </c>
      <c r="H89">
        <v>1901040120</v>
      </c>
      <c r="I89" t="str">
        <f t="shared" si="1"/>
        <v>1901040120</v>
      </c>
      <c r="J89" s="83" t="s">
        <v>629</v>
      </c>
      <c r="K89" s="62">
        <v>45228</v>
      </c>
      <c r="M89" t="s">
        <v>524</v>
      </c>
      <c r="N89" s="63"/>
      <c r="O89" s="64">
        <v>40</v>
      </c>
      <c r="Q89" t="s">
        <v>253</v>
      </c>
    </row>
    <row r="90" spans="4:17" ht="16.5" x14ac:dyDescent="0.45">
      <c r="D90" t="s">
        <v>257</v>
      </c>
      <c r="E90" t="s">
        <v>258</v>
      </c>
      <c r="F90" t="s">
        <v>259</v>
      </c>
      <c r="G90" t="s">
        <v>260</v>
      </c>
      <c r="H90">
        <v>2001040165</v>
      </c>
      <c r="I90" t="str">
        <f t="shared" si="1"/>
        <v>2001040165</v>
      </c>
      <c r="J90" s="83" t="s">
        <v>629</v>
      </c>
      <c r="K90" s="62">
        <v>45228</v>
      </c>
      <c r="M90" t="s">
        <v>524</v>
      </c>
      <c r="N90" s="63"/>
      <c r="O90" s="64">
        <v>57.5</v>
      </c>
      <c r="Q90" t="s">
        <v>253</v>
      </c>
    </row>
    <row r="91" spans="4:17" ht="16.5" x14ac:dyDescent="0.45">
      <c r="D91" t="s">
        <v>363</v>
      </c>
      <c r="E91" t="s">
        <v>298</v>
      </c>
      <c r="F91" t="s">
        <v>342</v>
      </c>
      <c r="G91" t="s">
        <v>364</v>
      </c>
      <c r="H91">
        <v>1901040177</v>
      </c>
      <c r="I91" t="str">
        <f t="shared" si="1"/>
        <v>1901040177</v>
      </c>
      <c r="J91" s="83" t="s">
        <v>629</v>
      </c>
      <c r="K91" s="62">
        <v>45228</v>
      </c>
      <c r="M91" t="s">
        <v>524</v>
      </c>
      <c r="N91" s="63"/>
      <c r="O91" s="64">
        <v>32.5</v>
      </c>
      <c r="Q91" t="s">
        <v>253</v>
      </c>
    </row>
    <row r="92" spans="4:17" ht="16.5" x14ac:dyDescent="0.45">
      <c r="D92" t="s">
        <v>32</v>
      </c>
      <c r="E92" t="s">
        <v>510</v>
      </c>
      <c r="F92" t="s">
        <v>447</v>
      </c>
      <c r="G92" t="s">
        <v>511</v>
      </c>
      <c r="H92">
        <v>2001040122</v>
      </c>
      <c r="I92" t="str">
        <f t="shared" si="1"/>
        <v>2001040122</v>
      </c>
      <c r="J92" s="83" t="s">
        <v>629</v>
      </c>
      <c r="K92" s="62">
        <v>45228</v>
      </c>
      <c r="M92" t="s">
        <v>524</v>
      </c>
      <c r="N92" s="63"/>
      <c r="O92" s="64">
        <v>42.5</v>
      </c>
      <c r="Q92" t="s">
        <v>253</v>
      </c>
    </row>
    <row r="93" spans="4:17" ht="16.5" x14ac:dyDescent="0.45">
      <c r="D93" t="s">
        <v>781</v>
      </c>
      <c r="E93" t="s">
        <v>782</v>
      </c>
      <c r="F93" t="s">
        <v>355</v>
      </c>
      <c r="G93" t="s">
        <v>783</v>
      </c>
      <c r="H93">
        <v>1801040206</v>
      </c>
      <c r="I93" t="str">
        <f t="shared" si="1"/>
        <v>1801040206</v>
      </c>
      <c r="J93" s="83" t="s">
        <v>629</v>
      </c>
      <c r="K93" s="62">
        <v>45228</v>
      </c>
      <c r="M93" t="s">
        <v>727</v>
      </c>
      <c r="N93" s="63"/>
      <c r="O93" s="64"/>
      <c r="Q93" t="s">
        <v>253</v>
      </c>
    </row>
    <row r="94" spans="4:17" ht="16.5" x14ac:dyDescent="0.45">
      <c r="D94" t="s">
        <v>418</v>
      </c>
      <c r="E94" t="s">
        <v>419</v>
      </c>
      <c r="F94" t="s">
        <v>420</v>
      </c>
      <c r="G94" t="s">
        <v>421</v>
      </c>
      <c r="H94">
        <v>2001060017</v>
      </c>
      <c r="I94" t="str">
        <f t="shared" si="1"/>
        <v>2001060017</v>
      </c>
      <c r="J94" s="83" t="s">
        <v>629</v>
      </c>
      <c r="K94" s="62">
        <v>45228</v>
      </c>
      <c r="M94" t="s">
        <v>524</v>
      </c>
      <c r="N94" s="63"/>
      <c r="O94" s="64">
        <v>60</v>
      </c>
      <c r="Q94" t="s">
        <v>253</v>
      </c>
    </row>
    <row r="95" spans="4:17" ht="16.5" x14ac:dyDescent="0.45">
      <c r="D95" t="s">
        <v>474</v>
      </c>
      <c r="E95" t="s">
        <v>475</v>
      </c>
      <c r="F95" t="s">
        <v>476</v>
      </c>
      <c r="G95" t="s">
        <v>477</v>
      </c>
      <c r="H95">
        <v>2001060058</v>
      </c>
      <c r="I95" t="str">
        <f t="shared" si="1"/>
        <v>2001060058</v>
      </c>
      <c r="J95" s="83" t="s">
        <v>629</v>
      </c>
      <c r="K95" s="62">
        <v>45228</v>
      </c>
      <c r="M95" t="s">
        <v>524</v>
      </c>
      <c r="N95" s="63"/>
      <c r="O95" s="64">
        <v>60</v>
      </c>
      <c r="Q95" t="s">
        <v>253</v>
      </c>
    </row>
    <row r="96" spans="4:17" ht="16.5" x14ac:dyDescent="0.45">
      <c r="D96" t="s">
        <v>784</v>
      </c>
      <c r="E96" t="s">
        <v>785</v>
      </c>
      <c r="F96" t="s">
        <v>468</v>
      </c>
      <c r="G96" t="s">
        <v>786</v>
      </c>
      <c r="H96">
        <v>2001040161</v>
      </c>
      <c r="I96" t="str">
        <f t="shared" si="1"/>
        <v>2001040161</v>
      </c>
      <c r="J96" s="83" t="s">
        <v>629</v>
      </c>
      <c r="K96" s="62">
        <v>45228</v>
      </c>
      <c r="M96" t="s">
        <v>524</v>
      </c>
      <c r="N96" s="63"/>
      <c r="O96" s="64">
        <v>45</v>
      </c>
      <c r="Q96" t="s">
        <v>253</v>
      </c>
    </row>
    <row r="97" spans="4:17" ht="16.5" x14ac:dyDescent="0.45">
      <c r="D97" t="s">
        <v>787</v>
      </c>
      <c r="E97" t="s">
        <v>788</v>
      </c>
      <c r="F97" t="s">
        <v>283</v>
      </c>
      <c r="G97" t="s">
        <v>789</v>
      </c>
      <c r="H97">
        <v>2101060007</v>
      </c>
      <c r="I97" t="str">
        <f t="shared" si="1"/>
        <v>2101060007</v>
      </c>
      <c r="J97" s="83" t="s">
        <v>629</v>
      </c>
      <c r="K97" s="62">
        <v>45228</v>
      </c>
      <c r="M97" t="s">
        <v>630</v>
      </c>
      <c r="N97" s="63"/>
      <c r="O97" s="64">
        <v>40</v>
      </c>
      <c r="Q97" t="s">
        <v>253</v>
      </c>
    </row>
    <row r="98" spans="4:17" ht="16.5" x14ac:dyDescent="0.45">
      <c r="D98" t="s">
        <v>439</v>
      </c>
      <c r="E98" t="s">
        <v>440</v>
      </c>
      <c r="F98" t="s">
        <v>441</v>
      </c>
      <c r="G98" t="s">
        <v>442</v>
      </c>
      <c r="H98">
        <v>2001060050</v>
      </c>
      <c r="I98" t="str">
        <f t="shared" si="1"/>
        <v>2001060050</v>
      </c>
      <c r="J98" s="83" t="s">
        <v>629</v>
      </c>
      <c r="K98" s="62">
        <v>45228</v>
      </c>
      <c r="M98" t="s">
        <v>524</v>
      </c>
      <c r="N98" s="63"/>
      <c r="O98" s="64">
        <v>62.5</v>
      </c>
      <c r="Q98" t="s">
        <v>253</v>
      </c>
    </row>
    <row r="99" spans="4:17" ht="16.5" x14ac:dyDescent="0.45">
      <c r="D99" t="s">
        <v>386</v>
      </c>
      <c r="E99" t="s">
        <v>387</v>
      </c>
      <c r="F99" t="s">
        <v>388</v>
      </c>
      <c r="G99" t="s">
        <v>389</v>
      </c>
      <c r="H99">
        <v>2001060015</v>
      </c>
      <c r="I99" t="str">
        <f t="shared" si="1"/>
        <v>2001060015</v>
      </c>
      <c r="J99" s="83" t="s">
        <v>629</v>
      </c>
      <c r="K99" s="62">
        <v>45228</v>
      </c>
      <c r="M99" t="s">
        <v>524</v>
      </c>
      <c r="N99" s="63"/>
      <c r="O99" s="64">
        <v>52.5</v>
      </c>
      <c r="Q99" t="s">
        <v>253</v>
      </c>
    </row>
    <row r="100" spans="4:17" ht="16.5" x14ac:dyDescent="0.45">
      <c r="D100" t="s">
        <v>457</v>
      </c>
      <c r="E100" t="s">
        <v>310</v>
      </c>
      <c r="F100" t="s">
        <v>314</v>
      </c>
      <c r="G100" t="s">
        <v>790</v>
      </c>
      <c r="H100">
        <v>2001060034</v>
      </c>
      <c r="I100" t="str">
        <f t="shared" si="1"/>
        <v>2001060034</v>
      </c>
      <c r="J100" s="83" t="s">
        <v>629</v>
      </c>
      <c r="K100" s="62">
        <v>45228</v>
      </c>
      <c r="M100" t="s">
        <v>524</v>
      </c>
      <c r="N100" s="63"/>
      <c r="O100" s="64">
        <v>52.5</v>
      </c>
      <c r="Q100" t="s">
        <v>253</v>
      </c>
    </row>
    <row r="101" spans="4:17" ht="16.5" x14ac:dyDescent="0.45">
      <c r="D101" t="s">
        <v>791</v>
      </c>
      <c r="E101" t="s">
        <v>487</v>
      </c>
      <c r="F101" t="s">
        <v>372</v>
      </c>
      <c r="G101" t="s">
        <v>792</v>
      </c>
      <c r="H101">
        <v>2101060025</v>
      </c>
      <c r="I101" t="str">
        <f t="shared" si="1"/>
        <v>2101060025</v>
      </c>
      <c r="J101" s="83" t="s">
        <v>629</v>
      </c>
      <c r="K101" s="62">
        <v>45228</v>
      </c>
      <c r="M101" t="s">
        <v>524</v>
      </c>
      <c r="N101" s="63"/>
      <c r="O101" s="64">
        <v>37.5</v>
      </c>
      <c r="Q101" t="s">
        <v>253</v>
      </c>
    </row>
    <row r="102" spans="4:17" ht="16.5" x14ac:dyDescent="0.45">
      <c r="D102" t="s">
        <v>793</v>
      </c>
      <c r="E102" t="s">
        <v>794</v>
      </c>
      <c r="F102" t="s">
        <v>272</v>
      </c>
      <c r="G102" t="s">
        <v>795</v>
      </c>
      <c r="H102">
        <v>2001060084</v>
      </c>
      <c r="I102" t="str">
        <f t="shared" si="1"/>
        <v>2001060084</v>
      </c>
      <c r="J102" s="83" t="s">
        <v>629</v>
      </c>
      <c r="K102" s="62">
        <v>45228</v>
      </c>
      <c r="M102" t="s">
        <v>630</v>
      </c>
      <c r="N102" s="63"/>
      <c r="O102" s="64">
        <v>60</v>
      </c>
      <c r="Q102" t="s">
        <v>253</v>
      </c>
    </row>
    <row r="103" spans="4:17" ht="16.5" x14ac:dyDescent="0.45">
      <c r="D103" t="s">
        <v>796</v>
      </c>
      <c r="E103" t="s">
        <v>797</v>
      </c>
      <c r="F103" t="s">
        <v>798</v>
      </c>
      <c r="G103" t="s">
        <v>799</v>
      </c>
      <c r="H103">
        <v>2101060030</v>
      </c>
      <c r="I103" t="str">
        <f t="shared" si="1"/>
        <v>2101060030</v>
      </c>
      <c r="J103" s="83" t="s">
        <v>629</v>
      </c>
      <c r="K103" s="62">
        <v>45228</v>
      </c>
      <c r="M103" t="s">
        <v>630</v>
      </c>
      <c r="N103" s="63"/>
      <c r="O103" s="64">
        <v>47.5</v>
      </c>
      <c r="Q103" t="s">
        <v>253</v>
      </c>
    </row>
    <row r="104" spans="4:17" ht="16.5" x14ac:dyDescent="0.45">
      <c r="D104" t="s">
        <v>800</v>
      </c>
      <c r="E104" t="s">
        <v>507</v>
      </c>
      <c r="F104" t="s">
        <v>388</v>
      </c>
      <c r="G104" t="s">
        <v>801</v>
      </c>
      <c r="H104">
        <v>2101060023</v>
      </c>
      <c r="I104" t="str">
        <f t="shared" si="1"/>
        <v>2101060023</v>
      </c>
      <c r="J104" s="83" t="s">
        <v>629</v>
      </c>
      <c r="K104" s="62">
        <v>45228</v>
      </c>
      <c r="M104" t="s">
        <v>524</v>
      </c>
      <c r="N104" s="63"/>
      <c r="O104" s="64">
        <v>27.5</v>
      </c>
      <c r="Q104" t="s">
        <v>253</v>
      </c>
    </row>
    <row r="105" spans="4:17" ht="16.5" x14ac:dyDescent="0.45">
      <c r="D105" t="s">
        <v>254</v>
      </c>
      <c r="E105" t="s">
        <v>255</v>
      </c>
      <c r="F105" t="s">
        <v>256</v>
      </c>
      <c r="G105" t="s">
        <v>802</v>
      </c>
      <c r="H105">
        <v>2101060004</v>
      </c>
      <c r="I105" t="str">
        <f t="shared" si="1"/>
        <v>2101060004</v>
      </c>
      <c r="J105" s="83" t="s">
        <v>629</v>
      </c>
      <c r="K105" s="62">
        <v>45228</v>
      </c>
      <c r="M105" t="s">
        <v>524</v>
      </c>
      <c r="N105" s="63"/>
      <c r="O105" s="64">
        <v>50</v>
      </c>
      <c r="Q105" t="s">
        <v>253</v>
      </c>
    </row>
    <row r="106" spans="4:17" ht="16.5" x14ac:dyDescent="0.45">
      <c r="D106" t="s">
        <v>803</v>
      </c>
      <c r="E106" t="s">
        <v>497</v>
      </c>
      <c r="F106" t="s">
        <v>798</v>
      </c>
      <c r="G106" t="s">
        <v>804</v>
      </c>
      <c r="H106">
        <v>2101060029</v>
      </c>
      <c r="I106" t="str">
        <f t="shared" si="1"/>
        <v>2101060029</v>
      </c>
      <c r="J106" s="83" t="s">
        <v>629</v>
      </c>
      <c r="K106" s="62">
        <v>45228</v>
      </c>
      <c r="M106" t="s">
        <v>524</v>
      </c>
      <c r="N106" s="63"/>
      <c r="O106" s="64">
        <v>70</v>
      </c>
      <c r="Q106" t="s">
        <v>253</v>
      </c>
    </row>
    <row r="107" spans="4:17" ht="16.5" x14ac:dyDescent="0.45">
      <c r="D107" t="s">
        <v>805</v>
      </c>
      <c r="E107" t="s">
        <v>806</v>
      </c>
      <c r="F107" t="s">
        <v>283</v>
      </c>
      <c r="G107" t="s">
        <v>807</v>
      </c>
      <c r="H107">
        <v>2101060016</v>
      </c>
      <c r="I107" t="str">
        <f t="shared" si="1"/>
        <v>2101060016</v>
      </c>
      <c r="J107" s="83" t="s">
        <v>629</v>
      </c>
      <c r="K107" s="62">
        <v>45228</v>
      </c>
      <c r="M107" t="s">
        <v>524</v>
      </c>
      <c r="N107" s="63"/>
      <c r="O107" s="64">
        <v>45</v>
      </c>
      <c r="Q107" t="s">
        <v>253</v>
      </c>
    </row>
    <row r="108" spans="4:17" ht="16.5" x14ac:dyDescent="0.45">
      <c r="D108" t="s">
        <v>808</v>
      </c>
      <c r="E108" t="s">
        <v>809</v>
      </c>
      <c r="F108" t="s">
        <v>283</v>
      </c>
      <c r="G108" t="s">
        <v>810</v>
      </c>
      <c r="H108">
        <v>2101060017</v>
      </c>
      <c r="I108" t="str">
        <f t="shared" si="1"/>
        <v>2101060017</v>
      </c>
      <c r="J108" s="83" t="s">
        <v>629</v>
      </c>
      <c r="K108" s="62">
        <v>45228</v>
      </c>
      <c r="M108" t="s">
        <v>524</v>
      </c>
      <c r="N108" s="63"/>
      <c r="O108" s="64">
        <v>55</v>
      </c>
      <c r="Q108" t="s">
        <v>253</v>
      </c>
    </row>
    <row r="109" spans="4:17" ht="16.5" x14ac:dyDescent="0.45">
      <c r="D109" t="s">
        <v>433</v>
      </c>
      <c r="E109" t="s">
        <v>434</v>
      </c>
      <c r="F109" t="s">
        <v>289</v>
      </c>
      <c r="G109" t="s">
        <v>435</v>
      </c>
      <c r="H109">
        <v>2001060057</v>
      </c>
      <c r="I109" t="str">
        <f t="shared" si="1"/>
        <v>2001060057</v>
      </c>
      <c r="J109" s="83" t="s">
        <v>629</v>
      </c>
      <c r="K109" s="62">
        <v>45228</v>
      </c>
      <c r="M109" t="s">
        <v>524</v>
      </c>
      <c r="N109" s="63"/>
      <c r="O109" s="64">
        <v>62.5</v>
      </c>
      <c r="Q109" t="s">
        <v>253</v>
      </c>
    </row>
    <row r="110" spans="4:17" ht="16.5" x14ac:dyDescent="0.45">
      <c r="D110" t="s">
        <v>811</v>
      </c>
      <c r="E110" t="s">
        <v>812</v>
      </c>
      <c r="F110" t="s">
        <v>283</v>
      </c>
      <c r="G110" t="s">
        <v>813</v>
      </c>
      <c r="H110">
        <v>2101060015</v>
      </c>
      <c r="I110" t="str">
        <f t="shared" si="1"/>
        <v>2101060015</v>
      </c>
      <c r="J110" s="83" t="s">
        <v>629</v>
      </c>
      <c r="K110" s="62">
        <v>45228</v>
      </c>
      <c r="M110" t="s">
        <v>524</v>
      </c>
      <c r="N110" s="63"/>
      <c r="O110" s="64">
        <v>47.5</v>
      </c>
      <c r="Q110" t="s">
        <v>253</v>
      </c>
    </row>
    <row r="111" spans="4:17" ht="16.5" x14ac:dyDescent="0.45">
      <c r="D111" t="s">
        <v>814</v>
      </c>
      <c r="E111" t="s">
        <v>815</v>
      </c>
      <c r="F111" t="s">
        <v>301</v>
      </c>
      <c r="G111" t="s">
        <v>816</v>
      </c>
      <c r="H111">
        <v>2101060035</v>
      </c>
      <c r="I111" t="str">
        <f t="shared" si="1"/>
        <v>2101060035</v>
      </c>
      <c r="J111" s="83" t="s">
        <v>629</v>
      </c>
      <c r="K111" s="62">
        <v>45228</v>
      </c>
      <c r="M111" t="s">
        <v>524</v>
      </c>
      <c r="N111" s="63"/>
      <c r="O111" s="64">
        <v>40</v>
      </c>
      <c r="Q111" t="s">
        <v>253</v>
      </c>
    </row>
    <row r="112" spans="4:17" ht="16.5" x14ac:dyDescent="0.45">
      <c r="D112" t="s">
        <v>817</v>
      </c>
      <c r="E112" t="s">
        <v>818</v>
      </c>
      <c r="F112" t="s">
        <v>819</v>
      </c>
      <c r="G112" t="s">
        <v>820</v>
      </c>
      <c r="H112">
        <v>2101060078</v>
      </c>
      <c r="I112" t="str">
        <f t="shared" si="1"/>
        <v>2101060078</v>
      </c>
      <c r="J112" s="83" t="s">
        <v>629</v>
      </c>
      <c r="K112" s="62">
        <v>45228</v>
      </c>
      <c r="M112" t="s">
        <v>524</v>
      </c>
      <c r="N112" s="63"/>
      <c r="O112" s="64">
        <v>40</v>
      </c>
      <c r="Q112" t="s">
        <v>253</v>
      </c>
    </row>
    <row r="113" spans="4:17" ht="16.5" x14ac:dyDescent="0.45">
      <c r="D113" t="s">
        <v>821</v>
      </c>
      <c r="E113" t="s">
        <v>822</v>
      </c>
      <c r="F113" t="s">
        <v>289</v>
      </c>
      <c r="G113" t="s">
        <v>823</v>
      </c>
      <c r="H113">
        <v>2101060058</v>
      </c>
      <c r="I113" t="str">
        <f t="shared" si="1"/>
        <v>2101060058</v>
      </c>
      <c r="J113" s="83" t="s">
        <v>629</v>
      </c>
      <c r="K113" s="62">
        <v>45228</v>
      </c>
      <c r="M113" t="s">
        <v>524</v>
      </c>
      <c r="N113" s="63"/>
      <c r="O113" s="64">
        <v>65</v>
      </c>
      <c r="Q113" t="s">
        <v>253</v>
      </c>
    </row>
    <row r="114" spans="4:17" ht="16.5" x14ac:dyDescent="0.45">
      <c r="D114" t="s">
        <v>824</v>
      </c>
      <c r="E114" t="s">
        <v>825</v>
      </c>
      <c r="F114" t="s">
        <v>283</v>
      </c>
      <c r="G114" t="s">
        <v>826</v>
      </c>
      <c r="H114">
        <v>2101060008</v>
      </c>
      <c r="I114" t="str">
        <f t="shared" si="1"/>
        <v>2101060008</v>
      </c>
      <c r="J114" s="83" t="s">
        <v>629</v>
      </c>
      <c r="K114" s="62">
        <v>45228</v>
      </c>
      <c r="M114" t="s">
        <v>524</v>
      </c>
      <c r="N114" s="63"/>
      <c r="O114" s="64">
        <v>55</v>
      </c>
      <c r="Q114" t="s">
        <v>253</v>
      </c>
    </row>
    <row r="115" spans="4:17" ht="16.5" x14ac:dyDescent="0.45">
      <c r="D115" t="s">
        <v>827</v>
      </c>
      <c r="E115" t="s">
        <v>828</v>
      </c>
      <c r="F115" t="s">
        <v>381</v>
      </c>
      <c r="G115" t="s">
        <v>829</v>
      </c>
      <c r="H115">
        <v>2101060061</v>
      </c>
      <c r="I115" t="str">
        <f t="shared" si="1"/>
        <v>2101060061</v>
      </c>
      <c r="J115" s="83" t="s">
        <v>629</v>
      </c>
      <c r="K115" s="62">
        <v>45228</v>
      </c>
      <c r="M115" t="s">
        <v>630</v>
      </c>
      <c r="N115" s="63"/>
      <c r="O115" s="64">
        <v>37.5</v>
      </c>
      <c r="Q115" t="s">
        <v>253</v>
      </c>
    </row>
    <row r="116" spans="4:17" ht="16.5" x14ac:dyDescent="0.45">
      <c r="D116" t="s">
        <v>830</v>
      </c>
      <c r="E116" t="s">
        <v>729</v>
      </c>
      <c r="F116" t="s">
        <v>277</v>
      </c>
      <c r="G116" t="s">
        <v>831</v>
      </c>
      <c r="H116">
        <v>2101060056</v>
      </c>
      <c r="I116" t="str">
        <f t="shared" si="1"/>
        <v>2101060056</v>
      </c>
      <c r="J116" s="83" t="s">
        <v>629</v>
      </c>
      <c r="K116" s="62">
        <v>45228</v>
      </c>
      <c r="M116" t="s">
        <v>524</v>
      </c>
      <c r="N116" s="63"/>
      <c r="O116" s="64">
        <v>45</v>
      </c>
      <c r="Q116" t="s">
        <v>253</v>
      </c>
    </row>
    <row r="117" spans="4:17" ht="16.5" x14ac:dyDescent="0.45">
      <c r="D117" t="s">
        <v>832</v>
      </c>
      <c r="E117" t="s">
        <v>833</v>
      </c>
      <c r="F117" t="s">
        <v>525</v>
      </c>
      <c r="G117" t="s">
        <v>834</v>
      </c>
      <c r="H117">
        <v>2101060084</v>
      </c>
      <c r="I117" t="str">
        <f t="shared" si="1"/>
        <v>2101060084</v>
      </c>
      <c r="J117" s="83" t="s">
        <v>629</v>
      </c>
      <c r="K117" s="62">
        <v>45228</v>
      </c>
      <c r="M117" t="s">
        <v>524</v>
      </c>
      <c r="N117" s="63"/>
      <c r="O117" s="64">
        <v>45</v>
      </c>
      <c r="Q117" t="s">
        <v>253</v>
      </c>
    </row>
    <row r="118" spans="4:17" ht="16.5" x14ac:dyDescent="0.45">
      <c r="D118" t="s">
        <v>835</v>
      </c>
      <c r="E118" t="s">
        <v>836</v>
      </c>
      <c r="F118" t="s">
        <v>299</v>
      </c>
      <c r="G118" t="s">
        <v>837</v>
      </c>
      <c r="H118">
        <v>2101060042</v>
      </c>
      <c r="I118" t="str">
        <f t="shared" si="1"/>
        <v>2101060042</v>
      </c>
      <c r="J118" s="83" t="s">
        <v>629</v>
      </c>
      <c r="K118" s="62">
        <v>45228</v>
      </c>
      <c r="M118" t="s">
        <v>524</v>
      </c>
      <c r="N118" s="63"/>
      <c r="O118" s="64">
        <v>32.5</v>
      </c>
      <c r="Q118" t="s">
        <v>253</v>
      </c>
    </row>
    <row r="119" spans="4:17" ht="16.5" x14ac:dyDescent="0.45">
      <c r="D119" t="s">
        <v>838</v>
      </c>
      <c r="E119" t="s">
        <v>839</v>
      </c>
      <c r="F119" t="s">
        <v>283</v>
      </c>
      <c r="G119" t="s">
        <v>840</v>
      </c>
      <c r="H119">
        <v>2101060009</v>
      </c>
      <c r="I119" t="str">
        <f t="shared" si="1"/>
        <v>2101060009</v>
      </c>
      <c r="J119" s="83" t="s">
        <v>629</v>
      </c>
      <c r="K119" s="62">
        <v>45228</v>
      </c>
      <c r="M119" t="s">
        <v>630</v>
      </c>
      <c r="N119" s="63"/>
      <c r="O119" s="64">
        <v>47.5</v>
      </c>
      <c r="Q119" t="s">
        <v>253</v>
      </c>
    </row>
    <row r="120" spans="4:17" ht="16.5" x14ac:dyDescent="0.45">
      <c r="D120" t="s">
        <v>841</v>
      </c>
      <c r="E120" t="s">
        <v>842</v>
      </c>
      <c r="F120" t="s">
        <v>283</v>
      </c>
      <c r="G120" t="s">
        <v>843</v>
      </c>
      <c r="H120">
        <v>2101060011</v>
      </c>
      <c r="I120" t="str">
        <f t="shared" si="1"/>
        <v>2101060011</v>
      </c>
      <c r="J120" s="83" t="s">
        <v>629</v>
      </c>
      <c r="K120" s="62">
        <v>45228</v>
      </c>
      <c r="M120" t="s">
        <v>524</v>
      </c>
      <c r="N120" s="63"/>
      <c r="O120" s="64">
        <v>30</v>
      </c>
      <c r="Q120" t="s">
        <v>253</v>
      </c>
    </row>
    <row r="121" spans="4:17" ht="16.5" x14ac:dyDescent="0.45">
      <c r="D121" t="s">
        <v>844</v>
      </c>
      <c r="E121" t="s">
        <v>845</v>
      </c>
      <c r="F121" t="s">
        <v>317</v>
      </c>
      <c r="G121" t="s">
        <v>846</v>
      </c>
      <c r="H121">
        <v>2101060048</v>
      </c>
      <c r="I121" t="str">
        <f t="shared" si="1"/>
        <v>2101060048</v>
      </c>
      <c r="J121" s="83" t="s">
        <v>629</v>
      </c>
      <c r="K121" s="62">
        <v>45228</v>
      </c>
      <c r="M121" t="s">
        <v>524</v>
      </c>
      <c r="N121" s="63"/>
      <c r="O121" s="64">
        <v>50</v>
      </c>
      <c r="Q121" t="s">
        <v>253</v>
      </c>
    </row>
    <row r="122" spans="4:17" ht="16.5" x14ac:dyDescent="0.45">
      <c r="D122" t="s">
        <v>847</v>
      </c>
      <c r="E122" t="s">
        <v>298</v>
      </c>
      <c r="F122" t="s">
        <v>429</v>
      </c>
      <c r="G122" t="s">
        <v>848</v>
      </c>
      <c r="H122">
        <v>2101060043</v>
      </c>
      <c r="I122" t="str">
        <f t="shared" si="1"/>
        <v>2101060043</v>
      </c>
      <c r="J122" s="83" t="s">
        <v>629</v>
      </c>
      <c r="K122" s="62">
        <v>45228</v>
      </c>
      <c r="M122" t="s">
        <v>524</v>
      </c>
      <c r="N122" s="63"/>
      <c r="O122" s="64">
        <v>42.5</v>
      </c>
      <c r="Q122" t="s">
        <v>253</v>
      </c>
    </row>
    <row r="123" spans="4:17" ht="16.5" x14ac:dyDescent="0.45">
      <c r="D123" t="s">
        <v>849</v>
      </c>
      <c r="E123" t="s">
        <v>850</v>
      </c>
      <c r="F123" t="s">
        <v>757</v>
      </c>
      <c r="G123" t="s">
        <v>851</v>
      </c>
      <c r="H123">
        <v>2101060052</v>
      </c>
      <c r="I123" t="str">
        <f t="shared" si="1"/>
        <v>2101060052</v>
      </c>
      <c r="J123" s="83" t="s">
        <v>629</v>
      </c>
      <c r="K123" s="62">
        <v>45228</v>
      </c>
      <c r="M123" t="s">
        <v>524</v>
      </c>
      <c r="N123" s="63"/>
      <c r="O123" s="64">
        <v>45</v>
      </c>
      <c r="Q123" t="s">
        <v>253</v>
      </c>
    </row>
    <row r="124" spans="4:17" ht="16.5" x14ac:dyDescent="0.45">
      <c r="D124" t="s">
        <v>852</v>
      </c>
      <c r="E124" t="s">
        <v>385</v>
      </c>
      <c r="F124" t="s">
        <v>299</v>
      </c>
      <c r="G124" t="s">
        <v>853</v>
      </c>
      <c r="H124">
        <v>2101060041</v>
      </c>
      <c r="I124" t="str">
        <f t="shared" si="1"/>
        <v>2101060041</v>
      </c>
      <c r="J124" s="83" t="s">
        <v>629</v>
      </c>
      <c r="K124" s="62">
        <v>45228</v>
      </c>
      <c r="M124" t="s">
        <v>524</v>
      </c>
      <c r="N124" s="63"/>
      <c r="O124" s="64">
        <v>67.5</v>
      </c>
      <c r="Q124" t="s">
        <v>253</v>
      </c>
    </row>
    <row r="125" spans="4:17" ht="16.5" x14ac:dyDescent="0.45">
      <c r="D125" t="s">
        <v>854</v>
      </c>
      <c r="E125" t="s">
        <v>855</v>
      </c>
      <c r="F125" t="s">
        <v>856</v>
      </c>
      <c r="G125" t="s">
        <v>857</v>
      </c>
      <c r="H125">
        <v>2101060057</v>
      </c>
      <c r="I125" t="str">
        <f t="shared" si="1"/>
        <v>2101060057</v>
      </c>
      <c r="J125" s="83" t="s">
        <v>629</v>
      </c>
      <c r="K125" s="62">
        <v>45228</v>
      </c>
      <c r="M125" t="s">
        <v>524</v>
      </c>
      <c r="N125" s="63"/>
      <c r="O125" s="64">
        <v>45</v>
      </c>
      <c r="Q125" t="s">
        <v>253</v>
      </c>
    </row>
    <row r="126" spans="4:17" ht="16.5" x14ac:dyDescent="0.45">
      <c r="D126" t="s">
        <v>858</v>
      </c>
      <c r="E126" t="s">
        <v>367</v>
      </c>
      <c r="F126" t="s">
        <v>392</v>
      </c>
      <c r="G126" t="s">
        <v>859</v>
      </c>
      <c r="H126">
        <v>2101040088</v>
      </c>
      <c r="I126" t="str">
        <f t="shared" si="1"/>
        <v>2101040088</v>
      </c>
      <c r="J126" s="83" t="s">
        <v>629</v>
      </c>
      <c r="K126" s="62">
        <v>45228</v>
      </c>
      <c r="M126" t="s">
        <v>524</v>
      </c>
      <c r="N126" s="63"/>
      <c r="O126" s="64">
        <v>45</v>
      </c>
      <c r="Q126" t="s">
        <v>253</v>
      </c>
    </row>
    <row r="127" spans="4:17" ht="16.5" x14ac:dyDescent="0.45">
      <c r="D127" t="s">
        <v>860</v>
      </c>
      <c r="E127" t="s">
        <v>861</v>
      </c>
      <c r="F127" t="s">
        <v>392</v>
      </c>
      <c r="G127" t="s">
        <v>862</v>
      </c>
      <c r="H127">
        <v>2101040087</v>
      </c>
      <c r="I127" t="str">
        <f t="shared" si="1"/>
        <v>2101040087</v>
      </c>
      <c r="J127" s="83" t="s">
        <v>629</v>
      </c>
      <c r="K127" s="62">
        <v>45228</v>
      </c>
      <c r="M127" t="s">
        <v>524</v>
      </c>
      <c r="N127" s="63"/>
      <c r="O127" s="64">
        <v>45</v>
      </c>
      <c r="Q127" t="s">
        <v>253</v>
      </c>
    </row>
    <row r="128" spans="4:17" ht="16.5" x14ac:dyDescent="0.45">
      <c r="D128" t="s">
        <v>863</v>
      </c>
      <c r="E128" t="s">
        <v>864</v>
      </c>
      <c r="F128" t="s">
        <v>314</v>
      </c>
      <c r="G128" t="s">
        <v>865</v>
      </c>
      <c r="H128">
        <v>2101060039</v>
      </c>
      <c r="I128" t="str">
        <f t="shared" si="1"/>
        <v>2101060039</v>
      </c>
      <c r="J128" s="83" t="s">
        <v>629</v>
      </c>
      <c r="K128" s="62">
        <v>45228</v>
      </c>
      <c r="M128" t="s">
        <v>524</v>
      </c>
      <c r="N128" s="63"/>
      <c r="O128" s="64">
        <v>52.5</v>
      </c>
      <c r="Q128" t="s">
        <v>253</v>
      </c>
    </row>
    <row r="129" spans="4:17" ht="16.5" x14ac:dyDescent="0.45">
      <c r="D129" t="s">
        <v>481</v>
      </c>
      <c r="E129" t="s">
        <v>258</v>
      </c>
      <c r="F129" t="s">
        <v>392</v>
      </c>
      <c r="G129" t="s">
        <v>866</v>
      </c>
      <c r="H129">
        <v>2101040089</v>
      </c>
      <c r="I129" t="str">
        <f t="shared" si="1"/>
        <v>2101040089</v>
      </c>
      <c r="J129" s="83" t="s">
        <v>629</v>
      </c>
      <c r="K129" s="62">
        <v>45228</v>
      </c>
      <c r="M129" t="s">
        <v>524</v>
      </c>
      <c r="N129" s="63"/>
      <c r="O129" s="64">
        <v>45</v>
      </c>
      <c r="Q129" t="s">
        <v>253</v>
      </c>
    </row>
    <row r="130" spans="4:17" ht="16.5" x14ac:dyDescent="0.45">
      <c r="D130" t="s">
        <v>867</v>
      </c>
      <c r="E130" t="s">
        <v>300</v>
      </c>
      <c r="F130" t="s">
        <v>286</v>
      </c>
      <c r="G130" t="s">
        <v>868</v>
      </c>
      <c r="H130">
        <v>2101060053</v>
      </c>
      <c r="I130" t="str">
        <f t="shared" si="1"/>
        <v>2101060053</v>
      </c>
      <c r="J130" s="83" t="s">
        <v>629</v>
      </c>
      <c r="K130" s="62">
        <v>45228</v>
      </c>
      <c r="M130" t="s">
        <v>524</v>
      </c>
      <c r="N130" s="63"/>
      <c r="O130" s="64">
        <v>55</v>
      </c>
      <c r="Q130" t="s">
        <v>253</v>
      </c>
    </row>
    <row r="131" spans="4:17" ht="16.5" x14ac:dyDescent="0.45">
      <c r="D131" t="s">
        <v>869</v>
      </c>
      <c r="E131" t="s">
        <v>870</v>
      </c>
      <c r="F131" t="s">
        <v>449</v>
      </c>
      <c r="G131" t="s">
        <v>871</v>
      </c>
      <c r="H131">
        <v>2101040084</v>
      </c>
      <c r="I131" t="str">
        <f t="shared" ref="I131:I194" si="2">LEFT(G131,10)</f>
        <v>2101040084</v>
      </c>
      <c r="J131" s="83" t="s">
        <v>629</v>
      </c>
      <c r="K131" s="62">
        <v>45228</v>
      </c>
      <c r="M131" t="s">
        <v>524</v>
      </c>
      <c r="N131" s="63"/>
      <c r="O131" s="64">
        <v>55</v>
      </c>
      <c r="Q131" t="s">
        <v>253</v>
      </c>
    </row>
    <row r="132" spans="4:17" ht="16.5" x14ac:dyDescent="0.45">
      <c r="D132" t="s">
        <v>872</v>
      </c>
      <c r="E132" t="s">
        <v>300</v>
      </c>
      <c r="F132" t="s">
        <v>375</v>
      </c>
      <c r="G132" t="s">
        <v>873</v>
      </c>
      <c r="H132">
        <v>2101060076</v>
      </c>
      <c r="I132" t="str">
        <f t="shared" si="2"/>
        <v>2101060076</v>
      </c>
      <c r="J132" s="83" t="s">
        <v>629</v>
      </c>
      <c r="K132" s="62">
        <v>45228</v>
      </c>
      <c r="M132" t="s">
        <v>524</v>
      </c>
      <c r="N132" s="63"/>
      <c r="O132" s="64">
        <v>27.5</v>
      </c>
      <c r="Q132" t="s">
        <v>253</v>
      </c>
    </row>
    <row r="133" spans="4:17" ht="16.5" x14ac:dyDescent="0.45">
      <c r="D133" t="s">
        <v>874</v>
      </c>
      <c r="E133" t="s">
        <v>333</v>
      </c>
      <c r="F133" t="s">
        <v>256</v>
      </c>
      <c r="G133" t="s">
        <v>875</v>
      </c>
      <c r="H133">
        <v>2101060005</v>
      </c>
      <c r="I133" t="str">
        <f t="shared" si="2"/>
        <v>2101060005</v>
      </c>
      <c r="J133" s="83" t="s">
        <v>629</v>
      </c>
      <c r="K133" s="62">
        <v>45228</v>
      </c>
      <c r="M133" t="s">
        <v>524</v>
      </c>
      <c r="N133" s="63"/>
      <c r="O133" s="64">
        <v>30</v>
      </c>
      <c r="Q133" t="s">
        <v>253</v>
      </c>
    </row>
    <row r="134" spans="4:17" ht="16.5" x14ac:dyDescent="0.45">
      <c r="D134" t="s">
        <v>876</v>
      </c>
      <c r="E134" t="s">
        <v>877</v>
      </c>
      <c r="F134" t="s">
        <v>878</v>
      </c>
      <c r="G134" t="s">
        <v>879</v>
      </c>
      <c r="H134">
        <v>2101060036</v>
      </c>
      <c r="I134" t="str">
        <f t="shared" si="2"/>
        <v>2101060036</v>
      </c>
      <c r="J134" s="83" t="s">
        <v>629</v>
      </c>
      <c r="K134" s="62">
        <v>45228</v>
      </c>
      <c r="M134" t="s">
        <v>524</v>
      </c>
      <c r="N134" s="63"/>
      <c r="O134" s="64">
        <v>47.5</v>
      </c>
      <c r="Q134" t="s">
        <v>253</v>
      </c>
    </row>
    <row r="135" spans="4:17" ht="16.5" x14ac:dyDescent="0.45">
      <c r="D135" t="s">
        <v>880</v>
      </c>
      <c r="E135" t="s">
        <v>881</v>
      </c>
      <c r="F135" t="s">
        <v>422</v>
      </c>
      <c r="G135" t="s">
        <v>882</v>
      </c>
      <c r="H135">
        <v>2101040096</v>
      </c>
      <c r="I135" t="str">
        <f t="shared" si="2"/>
        <v>2101040096</v>
      </c>
      <c r="J135" s="83" t="s">
        <v>629</v>
      </c>
      <c r="K135" s="62">
        <v>45228</v>
      </c>
      <c r="M135" t="s">
        <v>524</v>
      </c>
      <c r="N135" s="63"/>
      <c r="O135" s="64">
        <v>42.5</v>
      </c>
      <c r="Q135" t="s">
        <v>253</v>
      </c>
    </row>
    <row r="136" spans="4:17" ht="16.5" x14ac:dyDescent="0.45">
      <c r="D136" t="s">
        <v>883</v>
      </c>
      <c r="E136" t="s">
        <v>410</v>
      </c>
      <c r="F136" t="s">
        <v>317</v>
      </c>
      <c r="G136" t="s">
        <v>884</v>
      </c>
      <c r="H136">
        <v>2101060045</v>
      </c>
      <c r="I136" t="str">
        <f t="shared" si="2"/>
        <v>2101060045</v>
      </c>
      <c r="J136" s="83" t="s">
        <v>629</v>
      </c>
      <c r="K136" s="62">
        <v>45228</v>
      </c>
      <c r="M136" t="s">
        <v>524</v>
      </c>
      <c r="N136" s="63"/>
      <c r="O136" s="64">
        <v>40</v>
      </c>
      <c r="Q136" t="s">
        <v>253</v>
      </c>
    </row>
    <row r="137" spans="4:17" ht="16.5" x14ac:dyDescent="0.45">
      <c r="D137" t="s">
        <v>885</v>
      </c>
      <c r="E137" t="s">
        <v>886</v>
      </c>
      <c r="F137" t="s">
        <v>311</v>
      </c>
      <c r="G137" t="s">
        <v>887</v>
      </c>
      <c r="H137">
        <v>2101060062</v>
      </c>
      <c r="I137" t="str">
        <f t="shared" si="2"/>
        <v>2101060062</v>
      </c>
      <c r="J137" s="83" t="s">
        <v>629</v>
      </c>
      <c r="K137" s="62">
        <v>45228</v>
      </c>
      <c r="M137" t="s">
        <v>524</v>
      </c>
      <c r="N137" s="63"/>
      <c r="O137" s="64">
        <v>40</v>
      </c>
      <c r="Q137" t="s">
        <v>253</v>
      </c>
    </row>
    <row r="138" spans="4:17" ht="16.5" x14ac:dyDescent="0.45">
      <c r="D138" t="s">
        <v>888</v>
      </c>
      <c r="E138" t="s">
        <v>889</v>
      </c>
      <c r="F138" t="s">
        <v>317</v>
      </c>
      <c r="G138" t="s">
        <v>890</v>
      </c>
      <c r="H138">
        <v>2101060044</v>
      </c>
      <c r="I138" t="str">
        <f t="shared" si="2"/>
        <v>2101060044</v>
      </c>
      <c r="J138" s="83" t="s">
        <v>629</v>
      </c>
      <c r="K138" s="62">
        <v>45228</v>
      </c>
      <c r="M138" t="s">
        <v>524</v>
      </c>
      <c r="N138" s="63"/>
      <c r="O138" s="64">
        <v>37.5</v>
      </c>
      <c r="Q138" t="s">
        <v>253</v>
      </c>
    </row>
    <row r="139" spans="4:17" ht="16.5" x14ac:dyDescent="0.45">
      <c r="D139" t="s">
        <v>891</v>
      </c>
      <c r="E139" t="s">
        <v>487</v>
      </c>
      <c r="F139" t="s">
        <v>283</v>
      </c>
      <c r="G139" t="s">
        <v>892</v>
      </c>
      <c r="H139">
        <v>2101040029</v>
      </c>
      <c r="I139" t="str">
        <f t="shared" si="2"/>
        <v>2101040029</v>
      </c>
      <c r="J139" s="83" t="s">
        <v>629</v>
      </c>
      <c r="K139" s="62">
        <v>45228</v>
      </c>
      <c r="M139" t="s">
        <v>524</v>
      </c>
      <c r="N139" s="63"/>
      <c r="O139" s="64">
        <v>37.5</v>
      </c>
      <c r="Q139" t="s">
        <v>253</v>
      </c>
    </row>
    <row r="140" spans="4:17" ht="16.5" x14ac:dyDescent="0.45">
      <c r="D140" t="s">
        <v>893</v>
      </c>
      <c r="E140" t="s">
        <v>509</v>
      </c>
      <c r="F140" t="s">
        <v>894</v>
      </c>
      <c r="G140" t="s">
        <v>895</v>
      </c>
      <c r="H140">
        <v>2101040172</v>
      </c>
      <c r="I140" t="str">
        <f t="shared" si="2"/>
        <v>2101040172</v>
      </c>
      <c r="J140" s="83" t="s">
        <v>629</v>
      </c>
      <c r="K140" s="62">
        <v>45228</v>
      </c>
      <c r="M140" t="s">
        <v>524</v>
      </c>
      <c r="N140" s="63"/>
      <c r="O140" s="64">
        <v>50</v>
      </c>
      <c r="Q140" t="s">
        <v>253</v>
      </c>
    </row>
    <row r="141" spans="4:17" ht="16.5" x14ac:dyDescent="0.45">
      <c r="D141" t="s">
        <v>896</v>
      </c>
      <c r="E141" t="s">
        <v>446</v>
      </c>
      <c r="F141" t="s">
        <v>275</v>
      </c>
      <c r="G141" t="s">
        <v>897</v>
      </c>
      <c r="H141">
        <v>2101040169</v>
      </c>
      <c r="I141" t="str">
        <f t="shared" si="2"/>
        <v>2101040169</v>
      </c>
      <c r="J141" s="83" t="s">
        <v>629</v>
      </c>
      <c r="K141" s="62">
        <v>45228</v>
      </c>
      <c r="M141" t="s">
        <v>524</v>
      </c>
      <c r="N141" s="63"/>
      <c r="O141" s="64">
        <v>67.5</v>
      </c>
      <c r="Q141" t="s">
        <v>253</v>
      </c>
    </row>
    <row r="142" spans="4:17" ht="16.5" x14ac:dyDescent="0.45">
      <c r="D142" t="s">
        <v>898</v>
      </c>
      <c r="E142" t="s">
        <v>899</v>
      </c>
      <c r="F142" t="s">
        <v>476</v>
      </c>
      <c r="G142" t="s">
        <v>900</v>
      </c>
      <c r="H142">
        <v>2101040136</v>
      </c>
      <c r="I142" t="str">
        <f t="shared" si="2"/>
        <v>2101040136</v>
      </c>
      <c r="J142" s="83" t="s">
        <v>629</v>
      </c>
      <c r="K142" s="62">
        <v>45228</v>
      </c>
      <c r="M142" t="s">
        <v>524</v>
      </c>
      <c r="N142" s="63"/>
      <c r="O142" s="64">
        <v>50</v>
      </c>
      <c r="Q142" t="s">
        <v>253</v>
      </c>
    </row>
    <row r="143" spans="4:17" ht="16.5" x14ac:dyDescent="0.45">
      <c r="D143" t="s">
        <v>901</v>
      </c>
      <c r="E143" t="s">
        <v>902</v>
      </c>
      <c r="F143" t="s">
        <v>289</v>
      </c>
      <c r="G143" t="s">
        <v>903</v>
      </c>
      <c r="H143">
        <v>2101040134</v>
      </c>
      <c r="I143" t="str">
        <f t="shared" si="2"/>
        <v>2101040134</v>
      </c>
      <c r="J143" s="83" t="s">
        <v>629</v>
      </c>
      <c r="K143" s="62">
        <v>45228</v>
      </c>
      <c r="M143" t="s">
        <v>630</v>
      </c>
      <c r="N143" s="63"/>
      <c r="O143" s="64">
        <v>52.5</v>
      </c>
      <c r="Q143" t="s">
        <v>253</v>
      </c>
    </row>
    <row r="144" spans="4:17" ht="16.5" x14ac:dyDescent="0.45">
      <c r="D144" t="s">
        <v>904</v>
      </c>
      <c r="E144" t="s">
        <v>288</v>
      </c>
      <c r="F144" t="s">
        <v>905</v>
      </c>
      <c r="G144" t="s">
        <v>906</v>
      </c>
      <c r="H144">
        <v>2101040126</v>
      </c>
      <c r="I144" t="str">
        <f t="shared" si="2"/>
        <v>2101040126</v>
      </c>
      <c r="J144" s="83" t="s">
        <v>629</v>
      </c>
      <c r="K144" s="62">
        <v>45228</v>
      </c>
      <c r="M144" t="s">
        <v>524</v>
      </c>
      <c r="N144" s="63"/>
      <c r="O144" s="64">
        <v>52.5</v>
      </c>
      <c r="Q144" t="s">
        <v>253</v>
      </c>
    </row>
    <row r="145" spans="4:17" ht="16.5" x14ac:dyDescent="0.45">
      <c r="D145" t="s">
        <v>907</v>
      </c>
      <c r="E145" t="s">
        <v>271</v>
      </c>
      <c r="F145" t="s">
        <v>311</v>
      </c>
      <c r="G145" t="s">
        <v>908</v>
      </c>
      <c r="H145">
        <v>2101040144</v>
      </c>
      <c r="I145" t="str">
        <f t="shared" si="2"/>
        <v>2101040144</v>
      </c>
      <c r="J145" s="83" t="s">
        <v>629</v>
      </c>
      <c r="K145" s="62">
        <v>45228</v>
      </c>
      <c r="M145" t="s">
        <v>524</v>
      </c>
      <c r="N145" s="63"/>
      <c r="O145" s="64">
        <v>52.5</v>
      </c>
      <c r="Q145" t="s">
        <v>253</v>
      </c>
    </row>
    <row r="146" spans="4:17" ht="16.5" x14ac:dyDescent="0.45">
      <c r="D146" t="s">
        <v>909</v>
      </c>
      <c r="E146" t="s">
        <v>910</v>
      </c>
      <c r="F146" t="s">
        <v>911</v>
      </c>
      <c r="G146" t="s">
        <v>912</v>
      </c>
      <c r="H146">
        <v>2101040159</v>
      </c>
      <c r="I146" t="str">
        <f t="shared" si="2"/>
        <v>2101040159</v>
      </c>
      <c r="J146" s="83" t="s">
        <v>629</v>
      </c>
      <c r="K146" s="62">
        <v>45228</v>
      </c>
      <c r="M146" t="s">
        <v>524</v>
      </c>
      <c r="N146" s="63"/>
      <c r="O146" s="64">
        <v>55</v>
      </c>
      <c r="Q146" t="s">
        <v>253</v>
      </c>
    </row>
    <row r="147" spans="4:17" ht="16.5" x14ac:dyDescent="0.45">
      <c r="D147" t="s">
        <v>913</v>
      </c>
      <c r="E147" t="s">
        <v>914</v>
      </c>
      <c r="F147" t="s">
        <v>878</v>
      </c>
      <c r="G147" t="s">
        <v>915</v>
      </c>
      <c r="H147">
        <v>2101040095</v>
      </c>
      <c r="I147" t="str">
        <f t="shared" si="2"/>
        <v>2101040095</v>
      </c>
      <c r="J147" s="83" t="s">
        <v>629</v>
      </c>
      <c r="K147" s="62">
        <v>45228</v>
      </c>
      <c r="M147" t="s">
        <v>524</v>
      </c>
      <c r="N147" s="63"/>
      <c r="O147" s="64">
        <v>42.5</v>
      </c>
      <c r="Q147" t="s">
        <v>253</v>
      </c>
    </row>
    <row r="148" spans="4:17" ht="16.5" x14ac:dyDescent="0.45">
      <c r="D148" t="s">
        <v>916</v>
      </c>
      <c r="E148" t="s">
        <v>917</v>
      </c>
      <c r="F148" t="s">
        <v>372</v>
      </c>
      <c r="G148" t="s">
        <v>918</v>
      </c>
      <c r="H148">
        <v>2101040064</v>
      </c>
      <c r="I148" t="str">
        <f t="shared" si="2"/>
        <v>2101040064</v>
      </c>
      <c r="J148" s="83" t="s">
        <v>629</v>
      </c>
      <c r="K148" s="62">
        <v>45228</v>
      </c>
      <c r="M148" t="s">
        <v>524</v>
      </c>
      <c r="N148" s="63"/>
      <c r="O148" s="64">
        <v>47.5</v>
      </c>
      <c r="Q148" t="s">
        <v>253</v>
      </c>
    </row>
    <row r="149" spans="4:17" ht="16.5" x14ac:dyDescent="0.45">
      <c r="D149" t="s">
        <v>919</v>
      </c>
      <c r="E149" t="s">
        <v>920</v>
      </c>
      <c r="F149" t="s">
        <v>655</v>
      </c>
      <c r="G149" t="s">
        <v>921</v>
      </c>
      <c r="H149">
        <v>2101040185</v>
      </c>
      <c r="I149" t="str">
        <f t="shared" si="2"/>
        <v>2101040185</v>
      </c>
      <c r="J149" s="83" t="s">
        <v>629</v>
      </c>
      <c r="K149" s="62">
        <v>45228</v>
      </c>
      <c r="M149" t="s">
        <v>524</v>
      </c>
      <c r="N149" s="63"/>
      <c r="O149" s="64">
        <v>40</v>
      </c>
      <c r="Q149" t="s">
        <v>253</v>
      </c>
    </row>
    <row r="150" spans="4:17" ht="16.5" x14ac:dyDescent="0.45">
      <c r="D150" t="s">
        <v>922</v>
      </c>
      <c r="E150" t="s">
        <v>923</v>
      </c>
      <c r="F150" t="s">
        <v>924</v>
      </c>
      <c r="G150" t="s">
        <v>925</v>
      </c>
      <c r="H150">
        <v>2101040055</v>
      </c>
      <c r="I150" t="str">
        <f t="shared" si="2"/>
        <v>2101040055</v>
      </c>
      <c r="J150" s="83" t="s">
        <v>629</v>
      </c>
      <c r="K150" s="62">
        <v>45228</v>
      </c>
      <c r="M150" t="s">
        <v>524</v>
      </c>
      <c r="N150" s="63"/>
      <c r="O150" s="64">
        <v>60</v>
      </c>
      <c r="Q150" t="s">
        <v>253</v>
      </c>
    </row>
    <row r="151" spans="4:17" ht="16.5" x14ac:dyDescent="0.45">
      <c r="D151" t="s">
        <v>926</v>
      </c>
      <c r="E151" t="s">
        <v>683</v>
      </c>
      <c r="F151" t="s">
        <v>283</v>
      </c>
      <c r="G151" t="s">
        <v>927</v>
      </c>
      <c r="H151">
        <v>2101040020</v>
      </c>
      <c r="I151" t="str">
        <f t="shared" si="2"/>
        <v>2101040020</v>
      </c>
      <c r="J151" s="83" t="s">
        <v>629</v>
      </c>
      <c r="K151" s="62">
        <v>45228</v>
      </c>
      <c r="M151" t="s">
        <v>524</v>
      </c>
      <c r="N151" s="63"/>
      <c r="O151" s="64">
        <v>70</v>
      </c>
      <c r="Q151" t="s">
        <v>253</v>
      </c>
    </row>
    <row r="152" spans="4:17" ht="16.5" x14ac:dyDescent="0.45">
      <c r="D152" t="s">
        <v>928</v>
      </c>
      <c r="E152" t="s">
        <v>470</v>
      </c>
      <c r="F152" t="s">
        <v>342</v>
      </c>
      <c r="G152" t="s">
        <v>929</v>
      </c>
      <c r="H152">
        <v>2101040157</v>
      </c>
      <c r="I152" t="str">
        <f t="shared" si="2"/>
        <v>2101040157</v>
      </c>
      <c r="J152" s="83" t="s">
        <v>629</v>
      </c>
      <c r="K152" s="62">
        <v>45228</v>
      </c>
      <c r="M152" t="s">
        <v>524</v>
      </c>
      <c r="N152" s="63"/>
      <c r="O152" s="64">
        <v>50</v>
      </c>
      <c r="Q152" t="s">
        <v>253</v>
      </c>
    </row>
    <row r="153" spans="4:17" ht="16.5" x14ac:dyDescent="0.45">
      <c r="D153" t="s">
        <v>930</v>
      </c>
      <c r="E153" t="s">
        <v>931</v>
      </c>
      <c r="F153" t="s">
        <v>317</v>
      </c>
      <c r="G153" t="s">
        <v>932</v>
      </c>
      <c r="H153">
        <v>2101040109</v>
      </c>
      <c r="I153" t="str">
        <f t="shared" si="2"/>
        <v>2101040109</v>
      </c>
      <c r="J153" s="83" t="s">
        <v>629</v>
      </c>
      <c r="K153" s="62">
        <v>45228</v>
      </c>
      <c r="M153" t="s">
        <v>524</v>
      </c>
      <c r="N153" s="63"/>
      <c r="O153" s="64">
        <v>52.5</v>
      </c>
      <c r="Q153" t="s">
        <v>253</v>
      </c>
    </row>
    <row r="154" spans="4:17" ht="16.5" x14ac:dyDescent="0.45">
      <c r="D154" t="s">
        <v>933</v>
      </c>
      <c r="E154" t="s">
        <v>255</v>
      </c>
      <c r="F154" t="s">
        <v>447</v>
      </c>
      <c r="G154" t="s">
        <v>934</v>
      </c>
      <c r="H154">
        <v>2101040114</v>
      </c>
      <c r="I154" t="str">
        <f t="shared" si="2"/>
        <v>2101040114</v>
      </c>
      <c r="J154" s="83" t="s">
        <v>629</v>
      </c>
      <c r="K154" s="62">
        <v>45228</v>
      </c>
      <c r="M154" t="s">
        <v>524</v>
      </c>
      <c r="N154" s="63"/>
      <c r="O154" s="64">
        <v>57.5</v>
      </c>
      <c r="Q154" t="s">
        <v>253</v>
      </c>
    </row>
    <row r="155" spans="4:17" ht="16.5" x14ac:dyDescent="0.45">
      <c r="D155" t="s">
        <v>935</v>
      </c>
      <c r="E155" t="s">
        <v>936</v>
      </c>
      <c r="F155" t="s">
        <v>286</v>
      </c>
      <c r="G155" t="s">
        <v>937</v>
      </c>
      <c r="H155">
        <v>2101040121</v>
      </c>
      <c r="I155" t="str">
        <f t="shared" si="2"/>
        <v>2101040121</v>
      </c>
      <c r="J155" s="83" t="s">
        <v>629</v>
      </c>
      <c r="K155" s="62">
        <v>45228</v>
      </c>
      <c r="M155" t="s">
        <v>524</v>
      </c>
      <c r="N155" s="63"/>
      <c r="O155" s="64">
        <v>45</v>
      </c>
      <c r="Q155" t="s">
        <v>253</v>
      </c>
    </row>
    <row r="156" spans="4:17" ht="16.5" x14ac:dyDescent="0.45">
      <c r="D156" t="s">
        <v>938</v>
      </c>
      <c r="E156" t="s">
        <v>939</v>
      </c>
      <c r="F156" t="s">
        <v>287</v>
      </c>
      <c r="G156" t="s">
        <v>940</v>
      </c>
      <c r="H156">
        <v>2101040037</v>
      </c>
      <c r="I156" t="str">
        <f t="shared" si="2"/>
        <v>2101040037</v>
      </c>
      <c r="J156" s="83" t="s">
        <v>629</v>
      </c>
      <c r="K156" s="62">
        <v>45228</v>
      </c>
      <c r="M156" t="s">
        <v>524</v>
      </c>
      <c r="N156" s="63"/>
      <c r="O156" s="64">
        <v>47.5</v>
      </c>
      <c r="Q156" t="s">
        <v>253</v>
      </c>
    </row>
    <row r="157" spans="4:17" ht="16.5" x14ac:dyDescent="0.45">
      <c r="D157" t="s">
        <v>941</v>
      </c>
      <c r="E157" t="s">
        <v>942</v>
      </c>
      <c r="F157" t="s">
        <v>317</v>
      </c>
      <c r="G157" t="s">
        <v>943</v>
      </c>
      <c r="H157">
        <v>2101040112</v>
      </c>
      <c r="I157" t="str">
        <f t="shared" si="2"/>
        <v>2101040112</v>
      </c>
      <c r="J157" s="83" t="s">
        <v>629</v>
      </c>
      <c r="K157" s="62">
        <v>45228</v>
      </c>
      <c r="M157" t="s">
        <v>524</v>
      </c>
      <c r="N157" s="63"/>
      <c r="O157" s="64">
        <v>50</v>
      </c>
      <c r="Q157" t="s">
        <v>253</v>
      </c>
    </row>
    <row r="158" spans="4:17" ht="16.5" x14ac:dyDescent="0.45">
      <c r="D158" t="s">
        <v>944</v>
      </c>
      <c r="E158" t="s">
        <v>945</v>
      </c>
      <c r="F158" t="s">
        <v>272</v>
      </c>
      <c r="G158" t="s">
        <v>946</v>
      </c>
      <c r="H158">
        <v>2101040190</v>
      </c>
      <c r="I158" t="str">
        <f t="shared" si="2"/>
        <v>2101040190</v>
      </c>
      <c r="J158" s="83" t="s">
        <v>629</v>
      </c>
      <c r="K158" s="62">
        <v>45228</v>
      </c>
      <c r="M158" t="s">
        <v>524</v>
      </c>
      <c r="N158" s="63"/>
      <c r="O158" s="64">
        <v>47.5</v>
      </c>
      <c r="Q158" t="s">
        <v>253</v>
      </c>
    </row>
    <row r="159" spans="4:17" ht="16.5" x14ac:dyDescent="0.45">
      <c r="D159" t="s">
        <v>947</v>
      </c>
      <c r="E159" t="s">
        <v>303</v>
      </c>
      <c r="F159" t="s">
        <v>747</v>
      </c>
      <c r="G159" t="s">
        <v>948</v>
      </c>
      <c r="H159">
        <v>2101040078</v>
      </c>
      <c r="I159" t="str">
        <f t="shared" si="2"/>
        <v>2101040078</v>
      </c>
      <c r="J159" s="83" t="s">
        <v>629</v>
      </c>
      <c r="K159" s="62">
        <v>45228</v>
      </c>
      <c r="M159" t="s">
        <v>524</v>
      </c>
      <c r="N159" s="63"/>
      <c r="O159" s="64">
        <v>45</v>
      </c>
      <c r="Q159" t="s">
        <v>253</v>
      </c>
    </row>
    <row r="160" spans="4:17" ht="16.5" x14ac:dyDescent="0.45">
      <c r="D160" t="s">
        <v>949</v>
      </c>
      <c r="E160" t="s">
        <v>950</v>
      </c>
      <c r="F160" t="s">
        <v>350</v>
      </c>
      <c r="G160" t="s">
        <v>951</v>
      </c>
      <c r="H160">
        <v>2101040072</v>
      </c>
      <c r="I160" t="str">
        <f t="shared" si="2"/>
        <v>2101040072</v>
      </c>
      <c r="J160" s="83" t="s">
        <v>629</v>
      </c>
      <c r="K160" s="62">
        <v>45228</v>
      </c>
      <c r="M160" t="s">
        <v>524</v>
      </c>
      <c r="N160" s="63"/>
      <c r="O160" s="64">
        <v>45</v>
      </c>
      <c r="Q160" t="s">
        <v>253</v>
      </c>
    </row>
    <row r="161" spans="4:17" ht="16.5" x14ac:dyDescent="0.45">
      <c r="D161" t="s">
        <v>952</v>
      </c>
      <c r="E161" t="s">
        <v>953</v>
      </c>
      <c r="F161" t="s">
        <v>311</v>
      </c>
      <c r="G161" t="s">
        <v>954</v>
      </c>
      <c r="H161">
        <v>2101040142</v>
      </c>
      <c r="I161" t="str">
        <f t="shared" si="2"/>
        <v>2101040142</v>
      </c>
      <c r="J161" s="83" t="s">
        <v>629</v>
      </c>
      <c r="K161" s="62">
        <v>45228</v>
      </c>
      <c r="M161" t="s">
        <v>524</v>
      </c>
      <c r="N161" s="63"/>
      <c r="O161" s="64">
        <v>37.5</v>
      </c>
      <c r="Q161" t="s">
        <v>253</v>
      </c>
    </row>
    <row r="162" spans="4:17" ht="16.5" x14ac:dyDescent="0.45">
      <c r="D162" t="s">
        <v>955</v>
      </c>
      <c r="E162" t="s">
        <v>333</v>
      </c>
      <c r="F162" t="s">
        <v>352</v>
      </c>
      <c r="G162" t="s">
        <v>956</v>
      </c>
      <c r="H162">
        <v>2101040069</v>
      </c>
      <c r="I162" t="str">
        <f t="shared" si="2"/>
        <v>2101040069</v>
      </c>
      <c r="J162" s="83" t="s">
        <v>629</v>
      </c>
      <c r="K162" s="62">
        <v>45228</v>
      </c>
      <c r="M162" t="s">
        <v>630</v>
      </c>
      <c r="N162" s="63"/>
      <c r="O162" s="64">
        <v>42.5</v>
      </c>
      <c r="Q162" t="s">
        <v>253</v>
      </c>
    </row>
    <row r="163" spans="4:17" ht="16.5" x14ac:dyDescent="0.45">
      <c r="D163" t="s">
        <v>957</v>
      </c>
      <c r="E163" t="s">
        <v>958</v>
      </c>
      <c r="F163" t="s">
        <v>342</v>
      </c>
      <c r="G163" t="s">
        <v>959</v>
      </c>
      <c r="H163">
        <v>2101040154</v>
      </c>
      <c r="I163" t="str">
        <f t="shared" si="2"/>
        <v>2101040154</v>
      </c>
      <c r="J163" s="83" t="s">
        <v>629</v>
      </c>
      <c r="K163" s="62">
        <v>45228</v>
      </c>
      <c r="M163" t="s">
        <v>524</v>
      </c>
      <c r="N163" s="63"/>
      <c r="O163" s="64">
        <v>55</v>
      </c>
      <c r="Q163" t="s">
        <v>253</v>
      </c>
    </row>
    <row r="164" spans="4:17" ht="16.5" x14ac:dyDescent="0.45">
      <c r="D164" t="s">
        <v>960</v>
      </c>
      <c r="E164" t="s">
        <v>961</v>
      </c>
      <c r="F164" t="s">
        <v>287</v>
      </c>
      <c r="G164" t="s">
        <v>962</v>
      </c>
      <c r="H164">
        <v>2101040038</v>
      </c>
      <c r="I164" t="str">
        <f t="shared" si="2"/>
        <v>2101040038</v>
      </c>
      <c r="J164" s="83" t="s">
        <v>629</v>
      </c>
      <c r="K164" s="62">
        <v>45228</v>
      </c>
      <c r="M164" t="s">
        <v>524</v>
      </c>
      <c r="N164" s="63"/>
      <c r="O164" s="64">
        <v>47.5</v>
      </c>
      <c r="Q164" t="s">
        <v>253</v>
      </c>
    </row>
    <row r="165" spans="4:17" ht="16.5" x14ac:dyDescent="0.45">
      <c r="D165" t="s">
        <v>963</v>
      </c>
      <c r="E165" t="s">
        <v>964</v>
      </c>
      <c r="F165" t="s">
        <v>478</v>
      </c>
      <c r="G165" t="s">
        <v>965</v>
      </c>
      <c r="H165">
        <v>2101040184</v>
      </c>
      <c r="I165" t="str">
        <f t="shared" si="2"/>
        <v>2101040184</v>
      </c>
      <c r="J165" s="83" t="s">
        <v>629</v>
      </c>
      <c r="K165" s="62">
        <v>45228</v>
      </c>
      <c r="M165" t="s">
        <v>524</v>
      </c>
      <c r="N165" s="63"/>
      <c r="O165" s="64">
        <v>40</v>
      </c>
      <c r="Q165" t="s">
        <v>253</v>
      </c>
    </row>
    <row r="166" spans="4:17" ht="16.5" x14ac:dyDescent="0.45">
      <c r="D166" t="s">
        <v>966</v>
      </c>
      <c r="E166" t="s">
        <v>258</v>
      </c>
      <c r="F166" t="s">
        <v>422</v>
      </c>
      <c r="G166" t="s">
        <v>967</v>
      </c>
      <c r="H166">
        <v>2101040097</v>
      </c>
      <c r="I166" t="str">
        <f t="shared" si="2"/>
        <v>2101040097</v>
      </c>
      <c r="J166" s="83" t="s">
        <v>629</v>
      </c>
      <c r="K166" s="62">
        <v>45228</v>
      </c>
      <c r="M166" t="s">
        <v>524</v>
      </c>
      <c r="N166" s="63"/>
      <c r="O166" s="64">
        <v>45</v>
      </c>
      <c r="Q166" t="s">
        <v>253</v>
      </c>
    </row>
    <row r="167" spans="4:17" ht="16.5" x14ac:dyDescent="0.45">
      <c r="D167" t="s">
        <v>734</v>
      </c>
      <c r="E167" t="s">
        <v>258</v>
      </c>
      <c r="F167" t="s">
        <v>270</v>
      </c>
      <c r="G167" t="s">
        <v>968</v>
      </c>
      <c r="H167">
        <v>2101040149</v>
      </c>
      <c r="I167" t="str">
        <f t="shared" si="2"/>
        <v>2101040149</v>
      </c>
      <c r="J167" s="83" t="s">
        <v>629</v>
      </c>
      <c r="K167" s="62">
        <v>45228</v>
      </c>
      <c r="M167" t="s">
        <v>524</v>
      </c>
      <c r="N167" s="63"/>
      <c r="O167" s="64">
        <v>55</v>
      </c>
      <c r="Q167" t="s">
        <v>253</v>
      </c>
    </row>
    <row r="168" spans="4:17" ht="16.5" x14ac:dyDescent="0.45">
      <c r="D168" t="s">
        <v>969</v>
      </c>
      <c r="E168" t="s">
        <v>970</v>
      </c>
      <c r="F168" t="s">
        <v>375</v>
      </c>
      <c r="G168" t="s">
        <v>971</v>
      </c>
      <c r="H168">
        <v>2101040182</v>
      </c>
      <c r="I168" t="str">
        <f t="shared" si="2"/>
        <v>2101040182</v>
      </c>
      <c r="J168" s="83" t="s">
        <v>629</v>
      </c>
      <c r="K168" s="62">
        <v>45228</v>
      </c>
      <c r="M168" t="s">
        <v>524</v>
      </c>
      <c r="N168" s="63"/>
      <c r="O168" s="64">
        <v>40</v>
      </c>
      <c r="Q168" t="s">
        <v>253</v>
      </c>
    </row>
    <row r="169" spans="4:17" ht="16.5" x14ac:dyDescent="0.45">
      <c r="D169" t="s">
        <v>972</v>
      </c>
      <c r="E169" t="s">
        <v>973</v>
      </c>
      <c r="F169" t="s">
        <v>275</v>
      </c>
      <c r="G169" t="s">
        <v>974</v>
      </c>
      <c r="H169">
        <v>2101040166</v>
      </c>
      <c r="I169" t="str">
        <f t="shared" si="2"/>
        <v>2101040166</v>
      </c>
      <c r="J169" s="83" t="s">
        <v>629</v>
      </c>
      <c r="K169" s="62">
        <v>45228</v>
      </c>
      <c r="M169" t="s">
        <v>524</v>
      </c>
      <c r="N169" s="63"/>
      <c r="O169" s="64">
        <v>62.5</v>
      </c>
      <c r="Q169" t="s">
        <v>253</v>
      </c>
    </row>
    <row r="170" spans="4:17" ht="16.5" x14ac:dyDescent="0.45">
      <c r="D170" t="s">
        <v>975</v>
      </c>
      <c r="E170" t="s">
        <v>976</v>
      </c>
      <c r="F170" t="s">
        <v>747</v>
      </c>
      <c r="G170" t="s">
        <v>977</v>
      </c>
      <c r="H170">
        <v>2101040077</v>
      </c>
      <c r="I170" t="str">
        <f t="shared" si="2"/>
        <v>2101040077</v>
      </c>
      <c r="J170" s="83" t="s">
        <v>629</v>
      </c>
      <c r="K170" s="62">
        <v>45228</v>
      </c>
      <c r="M170" t="s">
        <v>524</v>
      </c>
      <c r="N170" s="63"/>
      <c r="O170" s="64">
        <v>50</v>
      </c>
      <c r="Q170" t="s">
        <v>253</v>
      </c>
    </row>
    <row r="171" spans="4:17" ht="16.5" x14ac:dyDescent="0.45">
      <c r="D171" t="s">
        <v>978</v>
      </c>
      <c r="E171" t="s">
        <v>750</v>
      </c>
      <c r="F171" t="s">
        <v>404</v>
      </c>
      <c r="G171" t="s">
        <v>979</v>
      </c>
      <c r="H171">
        <v>2101040204</v>
      </c>
      <c r="I171" t="str">
        <f t="shared" si="2"/>
        <v>2101040204</v>
      </c>
      <c r="J171" s="83" t="s">
        <v>629</v>
      </c>
      <c r="K171" s="62">
        <v>45228</v>
      </c>
      <c r="M171" t="s">
        <v>524</v>
      </c>
      <c r="N171" s="63"/>
      <c r="O171" s="64">
        <v>52.5</v>
      </c>
      <c r="Q171" t="s">
        <v>253</v>
      </c>
    </row>
    <row r="172" spans="4:17" ht="16.5" x14ac:dyDescent="0.45">
      <c r="D172" t="s">
        <v>980</v>
      </c>
      <c r="E172" t="s">
        <v>981</v>
      </c>
      <c r="F172" t="s">
        <v>441</v>
      </c>
      <c r="G172" t="s">
        <v>982</v>
      </c>
      <c r="H172">
        <v>2101040117</v>
      </c>
      <c r="I172" t="str">
        <f t="shared" si="2"/>
        <v>2101040117</v>
      </c>
      <c r="J172" s="83" t="s">
        <v>629</v>
      </c>
      <c r="K172" s="62">
        <v>45228</v>
      </c>
      <c r="M172" t="s">
        <v>524</v>
      </c>
      <c r="N172" s="63"/>
      <c r="O172" s="64">
        <v>42.5</v>
      </c>
      <c r="Q172" t="s">
        <v>253</v>
      </c>
    </row>
    <row r="173" spans="4:17" ht="16.5" x14ac:dyDescent="0.45">
      <c r="D173" t="s">
        <v>983</v>
      </c>
      <c r="E173" t="s">
        <v>984</v>
      </c>
      <c r="F173" t="s">
        <v>441</v>
      </c>
      <c r="G173" t="s">
        <v>985</v>
      </c>
      <c r="H173">
        <v>2101040116</v>
      </c>
      <c r="I173" t="str">
        <f t="shared" si="2"/>
        <v>2101040116</v>
      </c>
      <c r="J173" s="83" t="s">
        <v>629</v>
      </c>
      <c r="K173" s="62">
        <v>45228</v>
      </c>
      <c r="M173" t="s">
        <v>630</v>
      </c>
      <c r="N173" s="63"/>
      <c r="O173" s="64">
        <v>60</v>
      </c>
      <c r="Q173" t="s">
        <v>253</v>
      </c>
    </row>
    <row r="174" spans="4:17" ht="16.5" x14ac:dyDescent="0.45">
      <c r="D174" t="s">
        <v>986</v>
      </c>
      <c r="E174" t="s">
        <v>987</v>
      </c>
      <c r="F174" t="s">
        <v>407</v>
      </c>
      <c r="G174" t="s">
        <v>988</v>
      </c>
      <c r="H174">
        <v>2101040201</v>
      </c>
      <c r="I174" t="str">
        <f t="shared" si="2"/>
        <v>2101040201</v>
      </c>
      <c r="J174" s="83" t="s">
        <v>629</v>
      </c>
      <c r="K174" s="62">
        <v>45228</v>
      </c>
      <c r="M174" t="s">
        <v>524</v>
      </c>
      <c r="N174" s="63"/>
      <c r="O174" s="64">
        <v>50</v>
      </c>
      <c r="Q174" t="s">
        <v>253</v>
      </c>
    </row>
    <row r="175" spans="4:17" ht="16.5" x14ac:dyDescent="0.45">
      <c r="D175" t="s">
        <v>319</v>
      </c>
      <c r="E175" t="s">
        <v>320</v>
      </c>
      <c r="F175" t="s">
        <v>283</v>
      </c>
      <c r="G175" t="s">
        <v>321</v>
      </c>
      <c r="H175">
        <v>2001060002</v>
      </c>
      <c r="I175" t="str">
        <f t="shared" si="2"/>
        <v>2001060002</v>
      </c>
      <c r="J175" s="83" t="s">
        <v>629</v>
      </c>
      <c r="K175" s="62">
        <v>45228</v>
      </c>
      <c r="M175" t="s">
        <v>630</v>
      </c>
      <c r="N175" s="63"/>
      <c r="O175" s="64">
        <v>65</v>
      </c>
      <c r="Q175" t="s">
        <v>253</v>
      </c>
    </row>
    <row r="176" spans="4:17" ht="16.5" x14ac:dyDescent="0.45">
      <c r="D176" t="s">
        <v>326</v>
      </c>
      <c r="E176" t="s">
        <v>327</v>
      </c>
      <c r="F176" t="s">
        <v>299</v>
      </c>
      <c r="G176" t="s">
        <v>328</v>
      </c>
      <c r="H176">
        <v>2001060038</v>
      </c>
      <c r="I176" t="str">
        <f t="shared" si="2"/>
        <v>2001060038</v>
      </c>
      <c r="J176" s="83" t="s">
        <v>629</v>
      </c>
      <c r="K176" s="62">
        <v>45228</v>
      </c>
      <c r="M176" t="s">
        <v>524</v>
      </c>
      <c r="N176" s="63"/>
      <c r="O176" s="64">
        <v>60</v>
      </c>
      <c r="Q176" t="s">
        <v>253</v>
      </c>
    </row>
    <row r="177" spans="4:17" ht="16.5" x14ac:dyDescent="0.45">
      <c r="D177" t="s">
        <v>989</v>
      </c>
      <c r="E177" t="s">
        <v>300</v>
      </c>
      <c r="F177" t="s">
        <v>990</v>
      </c>
      <c r="G177" t="s">
        <v>991</v>
      </c>
      <c r="H177">
        <v>2101040043</v>
      </c>
      <c r="I177" t="str">
        <f t="shared" si="2"/>
        <v>2101040043</v>
      </c>
      <c r="J177" s="83" t="s">
        <v>629</v>
      </c>
      <c r="K177" s="62">
        <v>45228</v>
      </c>
      <c r="M177" t="s">
        <v>524</v>
      </c>
      <c r="N177" s="63"/>
      <c r="O177" s="64">
        <v>60</v>
      </c>
      <c r="Q177" t="s">
        <v>253</v>
      </c>
    </row>
    <row r="178" spans="4:17" ht="16.5" x14ac:dyDescent="0.45">
      <c r="D178" t="s">
        <v>992</v>
      </c>
      <c r="E178" t="s">
        <v>993</v>
      </c>
      <c r="F178" t="s">
        <v>388</v>
      </c>
      <c r="G178" t="s">
        <v>994</v>
      </c>
      <c r="H178">
        <v>2101040051</v>
      </c>
      <c r="I178" t="str">
        <f t="shared" si="2"/>
        <v>2101040051</v>
      </c>
      <c r="J178" s="83" t="s">
        <v>629</v>
      </c>
      <c r="K178" s="62">
        <v>45228</v>
      </c>
      <c r="M178" t="s">
        <v>524</v>
      </c>
      <c r="N178" s="63"/>
      <c r="O178" s="64">
        <v>47.5</v>
      </c>
      <c r="Q178" t="s">
        <v>253</v>
      </c>
    </row>
    <row r="179" spans="4:17" ht="16.5" x14ac:dyDescent="0.45">
      <c r="D179" t="s">
        <v>995</v>
      </c>
      <c r="E179" t="s">
        <v>996</v>
      </c>
      <c r="F179" t="s">
        <v>283</v>
      </c>
      <c r="G179" t="s">
        <v>997</v>
      </c>
      <c r="H179">
        <v>2101040031</v>
      </c>
      <c r="I179" t="str">
        <f t="shared" si="2"/>
        <v>2101040031</v>
      </c>
      <c r="J179" s="83" t="s">
        <v>629</v>
      </c>
      <c r="K179" s="62">
        <v>45228</v>
      </c>
      <c r="M179" t="s">
        <v>524</v>
      </c>
      <c r="N179" s="63"/>
      <c r="O179" s="64">
        <v>50</v>
      </c>
      <c r="Q179" t="s">
        <v>253</v>
      </c>
    </row>
    <row r="180" spans="4:17" ht="16.5" x14ac:dyDescent="0.45">
      <c r="D180" t="s">
        <v>998</v>
      </c>
      <c r="E180" t="s">
        <v>401</v>
      </c>
      <c r="F180" t="s">
        <v>999</v>
      </c>
      <c r="G180" t="s">
        <v>1000</v>
      </c>
      <c r="H180">
        <v>2101040180</v>
      </c>
      <c r="I180" t="str">
        <f t="shared" si="2"/>
        <v>2101040180</v>
      </c>
      <c r="J180" s="83" t="s">
        <v>629</v>
      </c>
      <c r="K180" s="62">
        <v>45228</v>
      </c>
      <c r="M180" t="s">
        <v>630</v>
      </c>
      <c r="N180" s="63"/>
      <c r="O180" s="64">
        <v>45</v>
      </c>
      <c r="Q180" t="s">
        <v>253</v>
      </c>
    </row>
    <row r="181" spans="4:17" ht="16.5" x14ac:dyDescent="0.45">
      <c r="D181" t="s">
        <v>1001</v>
      </c>
      <c r="E181" t="s">
        <v>262</v>
      </c>
      <c r="F181" t="s">
        <v>281</v>
      </c>
      <c r="G181" t="s">
        <v>1002</v>
      </c>
      <c r="H181">
        <v>2101040058</v>
      </c>
      <c r="I181" t="str">
        <f t="shared" si="2"/>
        <v>2101040058</v>
      </c>
      <c r="J181" s="83" t="s">
        <v>629</v>
      </c>
      <c r="K181" s="62">
        <v>45228</v>
      </c>
      <c r="M181" t="s">
        <v>524</v>
      </c>
      <c r="N181" s="63"/>
      <c r="O181" s="64">
        <v>42.5</v>
      </c>
      <c r="Q181" t="s">
        <v>253</v>
      </c>
    </row>
    <row r="182" spans="4:17" ht="16.5" x14ac:dyDescent="0.45">
      <c r="D182" t="s">
        <v>1003</v>
      </c>
      <c r="E182" t="s">
        <v>255</v>
      </c>
      <c r="F182" t="s">
        <v>283</v>
      </c>
      <c r="G182" t="s">
        <v>1004</v>
      </c>
      <c r="H182">
        <v>2101040021</v>
      </c>
      <c r="I182" t="str">
        <f t="shared" si="2"/>
        <v>2101040021</v>
      </c>
      <c r="J182" s="83" t="s">
        <v>629</v>
      </c>
      <c r="K182" s="62">
        <v>45228</v>
      </c>
      <c r="M182" t="s">
        <v>524</v>
      </c>
      <c r="N182" s="63"/>
      <c r="O182" s="64">
        <v>45</v>
      </c>
      <c r="Q182" t="s">
        <v>253</v>
      </c>
    </row>
    <row r="183" spans="4:17" ht="16.5" x14ac:dyDescent="0.45">
      <c r="D183" t="s">
        <v>1005</v>
      </c>
      <c r="E183" t="s">
        <v>1006</v>
      </c>
      <c r="F183" t="s">
        <v>281</v>
      </c>
      <c r="G183" t="s">
        <v>1007</v>
      </c>
      <c r="H183">
        <v>2101040056</v>
      </c>
      <c r="I183" t="str">
        <f t="shared" si="2"/>
        <v>2101040056</v>
      </c>
      <c r="J183" s="83" t="s">
        <v>629</v>
      </c>
      <c r="K183" s="62">
        <v>45228</v>
      </c>
      <c r="M183" t="s">
        <v>630</v>
      </c>
      <c r="N183" s="63"/>
      <c r="O183" s="64">
        <v>42.5</v>
      </c>
      <c r="Q183" t="s">
        <v>253</v>
      </c>
    </row>
    <row r="184" spans="4:17" ht="16.5" x14ac:dyDescent="0.45">
      <c r="D184" t="s">
        <v>1008</v>
      </c>
      <c r="E184" t="s">
        <v>1009</v>
      </c>
      <c r="F184" t="s">
        <v>352</v>
      </c>
      <c r="G184" t="s">
        <v>1010</v>
      </c>
      <c r="H184">
        <v>2101040066</v>
      </c>
      <c r="I184" t="str">
        <f t="shared" si="2"/>
        <v>2101040066</v>
      </c>
      <c r="J184" s="83" t="s">
        <v>629</v>
      </c>
      <c r="K184" s="62">
        <v>45228</v>
      </c>
      <c r="M184" t="s">
        <v>524</v>
      </c>
      <c r="N184" s="63"/>
      <c r="O184" s="64">
        <v>60</v>
      </c>
      <c r="Q184" t="s">
        <v>253</v>
      </c>
    </row>
    <row r="185" spans="4:17" ht="16.5" x14ac:dyDescent="0.45">
      <c r="D185" t="s">
        <v>1011</v>
      </c>
      <c r="E185" t="s">
        <v>855</v>
      </c>
      <c r="F185" t="s">
        <v>345</v>
      </c>
      <c r="G185" t="s">
        <v>1012</v>
      </c>
      <c r="H185">
        <v>2101060059</v>
      </c>
      <c r="I185" t="str">
        <f t="shared" si="2"/>
        <v>2101060059</v>
      </c>
      <c r="J185" s="83" t="s">
        <v>629</v>
      </c>
      <c r="K185" s="62">
        <v>45228</v>
      </c>
      <c r="M185" t="s">
        <v>524</v>
      </c>
      <c r="N185" s="63"/>
      <c r="O185" s="64">
        <v>45</v>
      </c>
      <c r="Q185" t="s">
        <v>253</v>
      </c>
    </row>
    <row r="186" spans="4:17" ht="16.5" x14ac:dyDescent="0.45">
      <c r="D186" t="s">
        <v>1013</v>
      </c>
      <c r="E186" t="s">
        <v>507</v>
      </c>
      <c r="F186" t="s">
        <v>281</v>
      </c>
      <c r="G186" t="s">
        <v>1014</v>
      </c>
      <c r="H186">
        <v>2101040063</v>
      </c>
      <c r="I186" t="str">
        <f t="shared" si="2"/>
        <v>2101040063</v>
      </c>
      <c r="J186" s="83" t="s">
        <v>629</v>
      </c>
      <c r="K186" s="62">
        <v>45228</v>
      </c>
      <c r="M186" t="s">
        <v>524</v>
      </c>
      <c r="N186" s="63"/>
      <c r="O186" s="64">
        <v>35</v>
      </c>
      <c r="Q186" t="s">
        <v>253</v>
      </c>
    </row>
    <row r="187" spans="4:17" ht="16.5" x14ac:dyDescent="0.45">
      <c r="D187" t="s">
        <v>1015</v>
      </c>
      <c r="E187" t="s">
        <v>1016</v>
      </c>
      <c r="F187" t="s">
        <v>301</v>
      </c>
      <c r="G187" t="s">
        <v>1017</v>
      </c>
      <c r="H187">
        <v>2101060034</v>
      </c>
      <c r="I187" t="str">
        <f t="shared" si="2"/>
        <v>2101060034</v>
      </c>
      <c r="J187" s="83" t="s">
        <v>629</v>
      </c>
      <c r="K187" s="62">
        <v>45228</v>
      </c>
      <c r="M187" t="s">
        <v>524</v>
      </c>
      <c r="N187" s="63"/>
      <c r="O187" s="64">
        <v>32.5</v>
      </c>
      <c r="Q187" t="s">
        <v>253</v>
      </c>
    </row>
    <row r="188" spans="4:17" ht="16.5" x14ac:dyDescent="0.45">
      <c r="D188" t="s">
        <v>1018</v>
      </c>
      <c r="E188" t="s">
        <v>336</v>
      </c>
      <c r="F188" t="s">
        <v>798</v>
      </c>
      <c r="G188" t="s">
        <v>1019</v>
      </c>
      <c r="H188">
        <v>2101040081</v>
      </c>
      <c r="I188" t="str">
        <f t="shared" si="2"/>
        <v>2101040081</v>
      </c>
      <c r="J188" s="83" t="s">
        <v>629</v>
      </c>
      <c r="K188" s="62">
        <v>45228</v>
      </c>
      <c r="M188" t="s">
        <v>630</v>
      </c>
      <c r="N188" s="63"/>
      <c r="O188" s="64">
        <v>30</v>
      </c>
      <c r="Q188" t="s">
        <v>253</v>
      </c>
    </row>
    <row r="189" spans="4:17" ht="16.5" x14ac:dyDescent="0.45">
      <c r="D189" t="s">
        <v>1020</v>
      </c>
      <c r="E189" t="s">
        <v>1021</v>
      </c>
      <c r="F189" t="s">
        <v>1022</v>
      </c>
      <c r="G189" t="s">
        <v>1023</v>
      </c>
      <c r="H189">
        <v>2101040049</v>
      </c>
      <c r="I189" t="str">
        <f t="shared" si="2"/>
        <v>2101040049</v>
      </c>
      <c r="J189" s="83" t="s">
        <v>629</v>
      </c>
      <c r="K189" s="62">
        <v>45228</v>
      </c>
      <c r="M189" t="s">
        <v>524</v>
      </c>
      <c r="N189" s="63"/>
      <c r="O189" s="64">
        <v>42.5</v>
      </c>
      <c r="Q189" t="s">
        <v>253</v>
      </c>
    </row>
    <row r="190" spans="4:17" ht="16.5" x14ac:dyDescent="0.45">
      <c r="D190" t="s">
        <v>1024</v>
      </c>
      <c r="E190" t="s">
        <v>1025</v>
      </c>
      <c r="F190" t="s">
        <v>283</v>
      </c>
      <c r="G190" t="s">
        <v>1026</v>
      </c>
      <c r="H190">
        <v>2101040011</v>
      </c>
      <c r="I190" t="str">
        <f t="shared" si="2"/>
        <v>2101040011</v>
      </c>
      <c r="J190" s="83" t="s">
        <v>629</v>
      </c>
      <c r="K190" s="62">
        <v>45228</v>
      </c>
      <c r="M190" t="s">
        <v>524</v>
      </c>
      <c r="N190" s="63"/>
      <c r="O190" s="64">
        <v>40</v>
      </c>
      <c r="Q190" t="s">
        <v>253</v>
      </c>
    </row>
    <row r="191" spans="4:17" ht="16.5" x14ac:dyDescent="0.45">
      <c r="D191" t="s">
        <v>1027</v>
      </c>
      <c r="E191" t="s">
        <v>1028</v>
      </c>
      <c r="F191" t="s">
        <v>449</v>
      </c>
      <c r="G191" t="s">
        <v>1029</v>
      </c>
      <c r="H191">
        <v>2101060032</v>
      </c>
      <c r="I191" t="str">
        <f t="shared" si="2"/>
        <v>2101060032</v>
      </c>
      <c r="J191" s="83" t="s">
        <v>629</v>
      </c>
      <c r="K191" s="62">
        <v>45228</v>
      </c>
      <c r="M191" t="s">
        <v>524</v>
      </c>
      <c r="N191" s="63"/>
      <c r="O191" s="64">
        <v>25</v>
      </c>
      <c r="Q191" t="s">
        <v>253</v>
      </c>
    </row>
    <row r="192" spans="4:17" ht="16.5" x14ac:dyDescent="0.45">
      <c r="D192" t="s">
        <v>1030</v>
      </c>
      <c r="E192" t="s">
        <v>1031</v>
      </c>
      <c r="F192" t="s">
        <v>757</v>
      </c>
      <c r="G192" t="s">
        <v>1032</v>
      </c>
      <c r="H192">
        <v>2101060051</v>
      </c>
      <c r="I192" t="str">
        <f t="shared" si="2"/>
        <v>2101060051</v>
      </c>
      <c r="J192" s="83" t="s">
        <v>629</v>
      </c>
      <c r="K192" s="62">
        <v>45228</v>
      </c>
      <c r="M192" t="s">
        <v>524</v>
      </c>
      <c r="N192" s="63"/>
      <c r="O192" s="64">
        <v>47.5</v>
      </c>
      <c r="Q192" t="s">
        <v>253</v>
      </c>
    </row>
    <row r="193" spans="4:17" ht="16.5" x14ac:dyDescent="0.45">
      <c r="D193" t="s">
        <v>1033</v>
      </c>
      <c r="E193" t="s">
        <v>1034</v>
      </c>
      <c r="F193" t="s">
        <v>283</v>
      </c>
      <c r="G193" t="s">
        <v>1035</v>
      </c>
      <c r="H193">
        <v>2101060013</v>
      </c>
      <c r="I193" t="str">
        <f t="shared" si="2"/>
        <v>2101060013</v>
      </c>
      <c r="J193" s="83" t="s">
        <v>629</v>
      </c>
      <c r="K193" s="62">
        <v>45228</v>
      </c>
      <c r="M193" t="s">
        <v>524</v>
      </c>
      <c r="N193" s="63"/>
      <c r="O193" s="64">
        <v>45</v>
      </c>
      <c r="Q193" t="s">
        <v>253</v>
      </c>
    </row>
    <row r="194" spans="4:17" ht="16.5" x14ac:dyDescent="0.45">
      <c r="D194" t="s">
        <v>1036</v>
      </c>
      <c r="E194" t="s">
        <v>1037</v>
      </c>
      <c r="F194" t="s">
        <v>441</v>
      </c>
      <c r="G194" t="s">
        <v>1038</v>
      </c>
      <c r="H194">
        <v>2101060049</v>
      </c>
      <c r="I194" t="str">
        <f t="shared" si="2"/>
        <v>2101060049</v>
      </c>
      <c r="J194" s="83" t="s">
        <v>629</v>
      </c>
      <c r="K194" s="62">
        <v>45228</v>
      </c>
      <c r="M194" t="s">
        <v>630</v>
      </c>
      <c r="N194" s="63"/>
      <c r="O194" s="64">
        <v>45</v>
      </c>
      <c r="Q194" t="s">
        <v>253</v>
      </c>
    </row>
    <row r="195" spans="4:17" ht="16.5" x14ac:dyDescent="0.45">
      <c r="D195" t="s">
        <v>1039</v>
      </c>
      <c r="E195" t="s">
        <v>1040</v>
      </c>
      <c r="F195" t="s">
        <v>283</v>
      </c>
      <c r="G195" t="s">
        <v>1041</v>
      </c>
      <c r="H195">
        <v>2101060010</v>
      </c>
      <c r="I195" t="str">
        <f t="shared" ref="I195:I258" si="3">LEFT(G195,10)</f>
        <v>2101060010</v>
      </c>
      <c r="J195" s="83" t="s">
        <v>629</v>
      </c>
      <c r="K195" s="62">
        <v>45228</v>
      </c>
      <c r="M195" t="s">
        <v>524</v>
      </c>
      <c r="N195" s="63"/>
      <c r="O195" s="64">
        <v>27.5</v>
      </c>
      <c r="Q195" t="s">
        <v>253</v>
      </c>
    </row>
    <row r="196" spans="4:17" ht="16.5" x14ac:dyDescent="0.45">
      <c r="D196" t="s">
        <v>1042</v>
      </c>
      <c r="E196" t="s">
        <v>310</v>
      </c>
      <c r="F196" t="s">
        <v>747</v>
      </c>
      <c r="G196" t="s">
        <v>1043</v>
      </c>
      <c r="H196">
        <v>2101060028</v>
      </c>
      <c r="I196" t="str">
        <f t="shared" si="3"/>
        <v>2101060028</v>
      </c>
      <c r="J196" s="83" t="s">
        <v>629</v>
      </c>
      <c r="K196" s="62">
        <v>45228</v>
      </c>
      <c r="M196" t="s">
        <v>524</v>
      </c>
      <c r="N196" s="63"/>
      <c r="O196" s="64">
        <v>37.5</v>
      </c>
      <c r="Q196" t="s">
        <v>253</v>
      </c>
    </row>
    <row r="197" spans="4:17" ht="16.5" x14ac:dyDescent="0.45">
      <c r="D197" t="s">
        <v>1044</v>
      </c>
      <c r="E197" t="s">
        <v>1045</v>
      </c>
      <c r="F197" t="s">
        <v>352</v>
      </c>
      <c r="G197" t="s">
        <v>1046</v>
      </c>
      <c r="H197">
        <v>2101060027</v>
      </c>
      <c r="I197" t="str">
        <f t="shared" si="3"/>
        <v>2101060027</v>
      </c>
      <c r="J197" s="83" t="s">
        <v>629</v>
      </c>
      <c r="K197" s="62">
        <v>45228</v>
      </c>
      <c r="M197" t="s">
        <v>630</v>
      </c>
      <c r="N197" s="63"/>
      <c r="O197" s="64">
        <v>50</v>
      </c>
      <c r="Q197" t="s">
        <v>253</v>
      </c>
    </row>
    <row r="198" spans="4:17" ht="16.5" x14ac:dyDescent="0.45">
      <c r="D198" t="s">
        <v>1047</v>
      </c>
      <c r="E198" t="s">
        <v>1048</v>
      </c>
      <c r="F198" t="s">
        <v>355</v>
      </c>
      <c r="G198" t="s">
        <v>1049</v>
      </c>
      <c r="H198">
        <v>2101060071</v>
      </c>
      <c r="I198" t="str">
        <f t="shared" si="3"/>
        <v>2101060071</v>
      </c>
      <c r="J198" s="83" t="s">
        <v>629</v>
      </c>
      <c r="K198" s="62">
        <v>45228</v>
      </c>
      <c r="M198" t="s">
        <v>524</v>
      </c>
      <c r="N198" s="63"/>
      <c r="O198" s="64">
        <v>27.5</v>
      </c>
      <c r="Q198" t="s">
        <v>253</v>
      </c>
    </row>
    <row r="199" spans="4:17" ht="16.5" x14ac:dyDescent="0.45">
      <c r="D199" t="s">
        <v>1050</v>
      </c>
      <c r="E199" t="s">
        <v>1051</v>
      </c>
      <c r="F199" t="s">
        <v>283</v>
      </c>
      <c r="G199" t="s">
        <v>1052</v>
      </c>
      <c r="H199">
        <v>2101060014</v>
      </c>
      <c r="I199" t="str">
        <f t="shared" si="3"/>
        <v>2101060014</v>
      </c>
      <c r="J199" s="83" t="s">
        <v>629</v>
      </c>
      <c r="K199" s="62">
        <v>45228</v>
      </c>
      <c r="M199" t="s">
        <v>524</v>
      </c>
      <c r="N199" s="63"/>
      <c r="O199" s="64">
        <v>37.5</v>
      </c>
      <c r="Q199" t="s">
        <v>253</v>
      </c>
    </row>
    <row r="200" spans="4:17" ht="16.5" x14ac:dyDescent="0.45">
      <c r="D200" t="s">
        <v>1053</v>
      </c>
      <c r="E200" t="s">
        <v>1054</v>
      </c>
      <c r="F200" t="s">
        <v>317</v>
      </c>
      <c r="G200" t="s">
        <v>1055</v>
      </c>
      <c r="H200">
        <v>2101060047</v>
      </c>
      <c r="I200" t="str">
        <f t="shared" si="3"/>
        <v>2101060047</v>
      </c>
      <c r="J200" s="83" t="s">
        <v>629</v>
      </c>
      <c r="K200" s="62">
        <v>45228</v>
      </c>
      <c r="M200" t="s">
        <v>524</v>
      </c>
      <c r="N200" s="63"/>
      <c r="O200" s="64">
        <v>62.5</v>
      </c>
      <c r="Q200" t="s">
        <v>253</v>
      </c>
    </row>
    <row r="201" spans="4:17" ht="16.5" x14ac:dyDescent="0.45">
      <c r="D201" t="s">
        <v>1056</v>
      </c>
      <c r="E201" t="s">
        <v>285</v>
      </c>
      <c r="F201" t="s">
        <v>407</v>
      </c>
      <c r="G201" t="s">
        <v>1057</v>
      </c>
      <c r="H201">
        <v>2101040203</v>
      </c>
      <c r="I201" t="str">
        <f t="shared" si="3"/>
        <v>2101040203</v>
      </c>
      <c r="J201" s="83" t="s">
        <v>629</v>
      </c>
      <c r="K201" s="62">
        <v>45228</v>
      </c>
      <c r="M201" t="s">
        <v>524</v>
      </c>
      <c r="N201" s="63"/>
      <c r="O201" s="64">
        <v>62.5</v>
      </c>
      <c r="Q201" t="s">
        <v>253</v>
      </c>
    </row>
    <row r="202" spans="4:17" ht="16.5" x14ac:dyDescent="0.45">
      <c r="D202" t="s">
        <v>1058</v>
      </c>
      <c r="E202" t="s">
        <v>705</v>
      </c>
      <c r="F202" t="s">
        <v>1059</v>
      </c>
      <c r="G202" t="s">
        <v>1060</v>
      </c>
      <c r="H202">
        <v>2101040173</v>
      </c>
      <c r="I202" t="str">
        <f t="shared" si="3"/>
        <v>2101040173</v>
      </c>
      <c r="J202" s="83" t="s">
        <v>629</v>
      </c>
      <c r="K202" s="62">
        <v>45228</v>
      </c>
      <c r="M202" t="s">
        <v>524</v>
      </c>
      <c r="N202" s="63"/>
      <c r="O202" s="64">
        <v>42.5</v>
      </c>
      <c r="Q202" t="s">
        <v>253</v>
      </c>
    </row>
    <row r="203" spans="4:17" ht="16.5" x14ac:dyDescent="0.45">
      <c r="D203" t="s">
        <v>1061</v>
      </c>
      <c r="E203" t="s">
        <v>448</v>
      </c>
      <c r="F203" t="s">
        <v>404</v>
      </c>
      <c r="G203" t="s">
        <v>1062</v>
      </c>
      <c r="H203">
        <v>2101040207</v>
      </c>
      <c r="I203" t="str">
        <f t="shared" si="3"/>
        <v>2101040207</v>
      </c>
      <c r="J203" s="83" t="s">
        <v>629</v>
      </c>
      <c r="K203" s="62">
        <v>45228</v>
      </c>
      <c r="M203" t="s">
        <v>524</v>
      </c>
      <c r="N203" s="63"/>
      <c r="O203" s="64">
        <v>57.5</v>
      </c>
      <c r="Q203" t="s">
        <v>253</v>
      </c>
    </row>
    <row r="204" spans="4:17" ht="16.5" x14ac:dyDescent="0.45">
      <c r="D204" t="s">
        <v>1063</v>
      </c>
      <c r="E204" t="s">
        <v>518</v>
      </c>
      <c r="F204" t="s">
        <v>272</v>
      </c>
      <c r="G204" t="s">
        <v>1064</v>
      </c>
      <c r="H204">
        <v>2101040192</v>
      </c>
      <c r="I204" t="str">
        <f t="shared" si="3"/>
        <v>2101040192</v>
      </c>
      <c r="J204" s="83" t="s">
        <v>629</v>
      </c>
      <c r="K204" s="62">
        <v>45228</v>
      </c>
      <c r="M204" t="s">
        <v>524</v>
      </c>
      <c r="N204" s="63"/>
      <c r="O204" s="64">
        <v>45</v>
      </c>
      <c r="Q204" t="s">
        <v>253</v>
      </c>
    </row>
    <row r="205" spans="4:17" ht="16.5" x14ac:dyDescent="0.45">
      <c r="D205" t="s">
        <v>1065</v>
      </c>
      <c r="E205" t="s">
        <v>1066</v>
      </c>
      <c r="F205" t="s">
        <v>725</v>
      </c>
      <c r="G205" t="s">
        <v>1067</v>
      </c>
      <c r="H205">
        <v>2101040215</v>
      </c>
      <c r="I205" t="str">
        <f t="shared" si="3"/>
        <v>2101040215</v>
      </c>
      <c r="J205" s="83" t="s">
        <v>629</v>
      </c>
      <c r="K205" s="62">
        <v>45228</v>
      </c>
      <c r="M205" t="s">
        <v>524</v>
      </c>
      <c r="N205" s="63"/>
      <c r="O205" s="64">
        <v>55</v>
      </c>
      <c r="Q205" t="s">
        <v>253</v>
      </c>
    </row>
    <row r="206" spans="4:17" ht="16.5" x14ac:dyDescent="0.45">
      <c r="D206" t="s">
        <v>290</v>
      </c>
      <c r="E206" t="s">
        <v>291</v>
      </c>
      <c r="F206" t="s">
        <v>292</v>
      </c>
      <c r="G206" t="s">
        <v>293</v>
      </c>
      <c r="H206">
        <v>2001060087</v>
      </c>
      <c r="I206" t="str">
        <f t="shared" si="3"/>
        <v>2001060087</v>
      </c>
      <c r="J206" s="83" t="s">
        <v>629</v>
      </c>
      <c r="K206" s="62">
        <v>45228</v>
      </c>
      <c r="M206" t="s">
        <v>524</v>
      </c>
      <c r="N206" s="63"/>
      <c r="O206" s="64">
        <v>60</v>
      </c>
      <c r="Q206" t="s">
        <v>253</v>
      </c>
    </row>
    <row r="207" spans="4:17" ht="16.5" x14ac:dyDescent="0.45">
      <c r="D207" t="s">
        <v>315</v>
      </c>
      <c r="E207" t="s">
        <v>316</v>
      </c>
      <c r="F207" t="s">
        <v>317</v>
      </c>
      <c r="G207" t="s">
        <v>318</v>
      </c>
      <c r="H207">
        <v>2001060046</v>
      </c>
      <c r="I207" t="str">
        <f t="shared" si="3"/>
        <v>2001060046</v>
      </c>
      <c r="J207" s="83" t="s">
        <v>629</v>
      </c>
      <c r="K207" s="62">
        <v>45228</v>
      </c>
      <c r="M207" t="s">
        <v>524</v>
      </c>
      <c r="N207" s="63"/>
      <c r="O207" s="64">
        <v>52.5</v>
      </c>
      <c r="Q207" t="s">
        <v>253</v>
      </c>
    </row>
    <row r="208" spans="4:17" ht="16.5" x14ac:dyDescent="0.45">
      <c r="D208" t="s">
        <v>376</v>
      </c>
      <c r="E208" t="s">
        <v>377</v>
      </c>
      <c r="F208" t="s">
        <v>375</v>
      </c>
      <c r="G208" t="s">
        <v>378</v>
      </c>
      <c r="H208">
        <v>2001060080</v>
      </c>
      <c r="I208" t="str">
        <f t="shared" si="3"/>
        <v>2001060080</v>
      </c>
      <c r="J208" s="83" t="s">
        <v>629</v>
      </c>
      <c r="K208" s="62">
        <v>45228</v>
      </c>
      <c r="M208" t="s">
        <v>630</v>
      </c>
      <c r="N208" s="63"/>
      <c r="O208" s="64">
        <v>65</v>
      </c>
      <c r="Q208" t="s">
        <v>253</v>
      </c>
    </row>
    <row r="209" spans="4:17" ht="16.5" x14ac:dyDescent="0.45">
      <c r="D209" t="s">
        <v>1068</v>
      </c>
      <c r="E209" t="s">
        <v>354</v>
      </c>
      <c r="F209" t="s">
        <v>286</v>
      </c>
      <c r="G209" t="s">
        <v>1069</v>
      </c>
      <c r="H209">
        <v>2101040120</v>
      </c>
      <c r="I209" t="str">
        <f t="shared" si="3"/>
        <v>2101040120</v>
      </c>
      <c r="J209" s="83" t="s">
        <v>629</v>
      </c>
      <c r="K209" s="62">
        <v>45228</v>
      </c>
      <c r="M209" t="s">
        <v>524</v>
      </c>
      <c r="N209" s="63"/>
      <c r="O209" s="64">
        <v>37.5</v>
      </c>
      <c r="Q209" t="s">
        <v>253</v>
      </c>
    </row>
    <row r="210" spans="4:17" ht="16.5" x14ac:dyDescent="0.45">
      <c r="D210" t="s">
        <v>1070</v>
      </c>
      <c r="E210" t="s">
        <v>288</v>
      </c>
      <c r="F210" t="s">
        <v>485</v>
      </c>
      <c r="G210" t="s">
        <v>1071</v>
      </c>
      <c r="H210">
        <v>2101040176</v>
      </c>
      <c r="I210" t="str">
        <f t="shared" si="3"/>
        <v>2101040176</v>
      </c>
      <c r="J210" s="83" t="s">
        <v>629</v>
      </c>
      <c r="K210" s="62">
        <v>45228</v>
      </c>
      <c r="M210" t="s">
        <v>524</v>
      </c>
      <c r="N210" s="63"/>
      <c r="O210" s="64">
        <v>67.5</v>
      </c>
      <c r="Q210" t="s">
        <v>253</v>
      </c>
    </row>
    <row r="211" spans="4:17" ht="16.5" x14ac:dyDescent="0.45">
      <c r="D211" t="s">
        <v>1072</v>
      </c>
      <c r="E211" t="s">
        <v>1073</v>
      </c>
      <c r="F211" t="s">
        <v>381</v>
      </c>
      <c r="G211" t="s">
        <v>1074</v>
      </c>
      <c r="H211">
        <v>2101040139</v>
      </c>
      <c r="I211" t="str">
        <f t="shared" si="3"/>
        <v>2101040139</v>
      </c>
      <c r="J211" s="83" t="s">
        <v>629</v>
      </c>
      <c r="K211" s="62">
        <v>45228</v>
      </c>
      <c r="M211" t="s">
        <v>524</v>
      </c>
      <c r="N211" s="63"/>
      <c r="O211" s="64">
        <v>57.5</v>
      </c>
      <c r="Q211" t="s">
        <v>253</v>
      </c>
    </row>
    <row r="212" spans="4:17" ht="16.5" x14ac:dyDescent="0.45">
      <c r="D212" t="s">
        <v>1075</v>
      </c>
      <c r="E212" t="s">
        <v>910</v>
      </c>
      <c r="F212" t="s">
        <v>1076</v>
      </c>
      <c r="G212" t="s">
        <v>1077</v>
      </c>
      <c r="H212">
        <v>2101040174</v>
      </c>
      <c r="I212" t="str">
        <f t="shared" si="3"/>
        <v>2101040174</v>
      </c>
      <c r="J212" s="83" t="s">
        <v>629</v>
      </c>
      <c r="K212" s="62">
        <v>45228</v>
      </c>
      <c r="M212" t="s">
        <v>524</v>
      </c>
      <c r="N212" s="63"/>
      <c r="O212" s="64">
        <v>45</v>
      </c>
      <c r="Q212" t="s">
        <v>253</v>
      </c>
    </row>
    <row r="213" spans="4:17" ht="16.5" x14ac:dyDescent="0.45">
      <c r="D213" t="s">
        <v>1078</v>
      </c>
      <c r="E213" t="s">
        <v>1079</v>
      </c>
      <c r="F213" t="s">
        <v>317</v>
      </c>
      <c r="G213" t="s">
        <v>1080</v>
      </c>
      <c r="H213">
        <v>2101040110</v>
      </c>
      <c r="I213" t="str">
        <f t="shared" si="3"/>
        <v>2101040110</v>
      </c>
      <c r="J213" s="83" t="s">
        <v>629</v>
      </c>
      <c r="K213" s="62">
        <v>45228</v>
      </c>
      <c r="M213" t="s">
        <v>524</v>
      </c>
      <c r="N213" s="63"/>
      <c r="O213" s="64">
        <v>50</v>
      </c>
      <c r="Q213" t="s">
        <v>253</v>
      </c>
    </row>
    <row r="214" spans="4:17" ht="16.5" x14ac:dyDescent="0.45">
      <c r="D214" t="s">
        <v>1081</v>
      </c>
      <c r="E214" t="s">
        <v>1082</v>
      </c>
      <c r="F214" t="s">
        <v>286</v>
      </c>
      <c r="G214" t="s">
        <v>1083</v>
      </c>
      <c r="H214">
        <v>2101040125</v>
      </c>
      <c r="I214" t="str">
        <f t="shared" si="3"/>
        <v>2101040125</v>
      </c>
      <c r="J214" s="83" t="s">
        <v>629</v>
      </c>
      <c r="K214" s="62">
        <v>45228</v>
      </c>
      <c r="M214" t="s">
        <v>524</v>
      </c>
      <c r="N214" s="63"/>
      <c r="O214" s="64">
        <v>52.5</v>
      </c>
      <c r="Q214" t="s">
        <v>253</v>
      </c>
    </row>
    <row r="215" spans="4:17" ht="16.5" x14ac:dyDescent="0.45">
      <c r="D215" t="s">
        <v>1084</v>
      </c>
      <c r="E215" t="s">
        <v>1085</v>
      </c>
      <c r="F215" t="s">
        <v>289</v>
      </c>
      <c r="G215" t="s">
        <v>1086</v>
      </c>
      <c r="H215">
        <v>2101040133</v>
      </c>
      <c r="I215" t="str">
        <f t="shared" si="3"/>
        <v>2101040133</v>
      </c>
      <c r="J215" s="83" t="s">
        <v>629</v>
      </c>
      <c r="K215" s="62">
        <v>45228</v>
      </c>
      <c r="M215" t="s">
        <v>524</v>
      </c>
      <c r="N215" s="63"/>
      <c r="O215" s="64">
        <v>50</v>
      </c>
      <c r="Q215" t="s">
        <v>253</v>
      </c>
    </row>
    <row r="216" spans="4:17" ht="16.5" x14ac:dyDescent="0.45">
      <c r="D216" t="s">
        <v>1087</v>
      </c>
      <c r="E216" t="s">
        <v>1088</v>
      </c>
      <c r="F216" t="s">
        <v>263</v>
      </c>
      <c r="G216" t="s">
        <v>1089</v>
      </c>
      <c r="H216">
        <v>2101040145</v>
      </c>
      <c r="I216" t="str">
        <f t="shared" si="3"/>
        <v>2101040145</v>
      </c>
      <c r="J216" s="83" t="s">
        <v>629</v>
      </c>
      <c r="K216" s="62">
        <v>45228</v>
      </c>
      <c r="M216" t="s">
        <v>630</v>
      </c>
      <c r="N216" s="63"/>
      <c r="O216" s="64">
        <v>37.5</v>
      </c>
      <c r="Q216" t="s">
        <v>253</v>
      </c>
    </row>
    <row r="217" spans="4:17" ht="16.5" x14ac:dyDescent="0.45">
      <c r="D217" t="s">
        <v>1090</v>
      </c>
      <c r="E217" t="s">
        <v>1091</v>
      </c>
      <c r="F217" t="s">
        <v>673</v>
      </c>
      <c r="G217" t="s">
        <v>1092</v>
      </c>
      <c r="H217">
        <v>2101060066</v>
      </c>
      <c r="I217" t="str">
        <f t="shared" si="3"/>
        <v>2101060066</v>
      </c>
      <c r="J217" s="83" t="s">
        <v>629</v>
      </c>
      <c r="K217" s="62">
        <v>45228</v>
      </c>
      <c r="M217" t="s">
        <v>630</v>
      </c>
      <c r="N217" s="63"/>
      <c r="O217" s="64">
        <v>50</v>
      </c>
      <c r="Q217" t="s">
        <v>253</v>
      </c>
    </row>
    <row r="218" spans="4:17" ht="16.5" x14ac:dyDescent="0.45">
      <c r="D218" t="s">
        <v>566</v>
      </c>
      <c r="E218" t="s">
        <v>1093</v>
      </c>
      <c r="F218" t="s">
        <v>272</v>
      </c>
      <c r="G218" t="s">
        <v>1094</v>
      </c>
      <c r="H218">
        <v>2101060079</v>
      </c>
      <c r="I218" t="str">
        <f t="shared" si="3"/>
        <v>2101060079</v>
      </c>
      <c r="J218" s="83" t="s">
        <v>629</v>
      </c>
      <c r="K218" s="62">
        <v>45228</v>
      </c>
      <c r="M218" t="s">
        <v>524</v>
      </c>
      <c r="N218" s="63"/>
      <c r="O218" s="64">
        <v>47.5</v>
      </c>
      <c r="Q218" t="s">
        <v>253</v>
      </c>
    </row>
    <row r="219" spans="4:17" ht="16.5" x14ac:dyDescent="0.45">
      <c r="D219" t="s">
        <v>1095</v>
      </c>
      <c r="E219" t="s">
        <v>1096</v>
      </c>
      <c r="F219" t="s">
        <v>706</v>
      </c>
      <c r="G219" t="s">
        <v>1097</v>
      </c>
      <c r="H219">
        <v>2101040045</v>
      </c>
      <c r="I219" t="str">
        <f t="shared" si="3"/>
        <v>2101040045</v>
      </c>
      <c r="J219" s="83" t="s">
        <v>629</v>
      </c>
      <c r="K219" s="62">
        <v>45228</v>
      </c>
      <c r="M219" t="s">
        <v>524</v>
      </c>
      <c r="N219" s="63"/>
      <c r="O219" s="64">
        <v>30</v>
      </c>
      <c r="Q219" t="s">
        <v>253</v>
      </c>
    </row>
    <row r="220" spans="4:17" ht="16.5" x14ac:dyDescent="0.45">
      <c r="D220" t="s">
        <v>1098</v>
      </c>
      <c r="E220" t="s">
        <v>1099</v>
      </c>
      <c r="F220" t="s">
        <v>1100</v>
      </c>
      <c r="G220" t="s">
        <v>1101</v>
      </c>
      <c r="H220">
        <v>2101040041</v>
      </c>
      <c r="I220" t="str">
        <f t="shared" si="3"/>
        <v>2101040041</v>
      </c>
      <c r="J220" s="83" t="s">
        <v>629</v>
      </c>
      <c r="K220" s="62">
        <v>45228</v>
      </c>
      <c r="M220" t="s">
        <v>524</v>
      </c>
      <c r="N220" s="63"/>
      <c r="O220" s="64">
        <v>55</v>
      </c>
      <c r="Q220" t="s">
        <v>253</v>
      </c>
    </row>
    <row r="221" spans="4:17" ht="16.5" x14ac:dyDescent="0.45">
      <c r="D221" t="s">
        <v>1102</v>
      </c>
      <c r="E221" t="s">
        <v>1103</v>
      </c>
      <c r="F221" t="s">
        <v>399</v>
      </c>
      <c r="G221" t="s">
        <v>1104</v>
      </c>
      <c r="H221">
        <v>2101040046</v>
      </c>
      <c r="I221" t="str">
        <f t="shared" si="3"/>
        <v>2101040046</v>
      </c>
      <c r="J221" s="83" t="s">
        <v>629</v>
      </c>
      <c r="K221" s="62">
        <v>45228</v>
      </c>
      <c r="M221" t="s">
        <v>524</v>
      </c>
      <c r="N221" s="63"/>
      <c r="O221" s="64">
        <v>37.5</v>
      </c>
      <c r="Q221" t="s">
        <v>253</v>
      </c>
    </row>
    <row r="222" spans="4:17" ht="16.5" x14ac:dyDescent="0.45">
      <c r="D222" t="s">
        <v>1105</v>
      </c>
      <c r="E222" t="s">
        <v>1106</v>
      </c>
      <c r="F222" t="s">
        <v>277</v>
      </c>
      <c r="G222" t="s">
        <v>1107</v>
      </c>
      <c r="H222">
        <v>2101040130</v>
      </c>
      <c r="I222" t="str">
        <f t="shared" si="3"/>
        <v>2101040130</v>
      </c>
      <c r="J222" s="83" t="s">
        <v>629</v>
      </c>
      <c r="K222" s="62">
        <v>45228</v>
      </c>
      <c r="M222" t="s">
        <v>524</v>
      </c>
      <c r="N222" s="63"/>
      <c r="O222" s="64">
        <v>50</v>
      </c>
      <c r="Q222" t="s">
        <v>253</v>
      </c>
    </row>
    <row r="223" spans="4:17" ht="16.5" x14ac:dyDescent="0.45">
      <c r="D223" t="s">
        <v>1108</v>
      </c>
      <c r="E223" t="s">
        <v>729</v>
      </c>
      <c r="F223" t="s">
        <v>342</v>
      </c>
      <c r="G223" t="s">
        <v>1109</v>
      </c>
      <c r="H223">
        <v>2101040155</v>
      </c>
      <c r="I223" t="str">
        <f t="shared" si="3"/>
        <v>2101040155</v>
      </c>
      <c r="J223" s="83" t="s">
        <v>629</v>
      </c>
      <c r="K223" s="62">
        <v>45228</v>
      </c>
      <c r="M223" t="s">
        <v>524</v>
      </c>
      <c r="N223" s="63"/>
      <c r="O223" s="64">
        <v>42.5</v>
      </c>
      <c r="Q223" t="s">
        <v>253</v>
      </c>
    </row>
    <row r="224" spans="4:17" ht="16.5" x14ac:dyDescent="0.45">
      <c r="D224" t="s">
        <v>1110</v>
      </c>
      <c r="E224" t="s">
        <v>374</v>
      </c>
      <c r="F224" t="s">
        <v>355</v>
      </c>
      <c r="G224" t="s">
        <v>1111</v>
      </c>
      <c r="H224">
        <v>2101040170</v>
      </c>
      <c r="I224" t="str">
        <f t="shared" si="3"/>
        <v>2101040170</v>
      </c>
      <c r="J224" s="83" t="s">
        <v>629</v>
      </c>
      <c r="K224" s="62">
        <v>45228</v>
      </c>
      <c r="M224" t="s">
        <v>524</v>
      </c>
      <c r="N224" s="63"/>
      <c r="O224" s="64">
        <v>50</v>
      </c>
      <c r="Q224" t="s">
        <v>253</v>
      </c>
    </row>
    <row r="225" spans="4:17" ht="16.5" x14ac:dyDescent="0.45">
      <c r="D225" t="s">
        <v>1112</v>
      </c>
      <c r="E225" t="s">
        <v>1113</v>
      </c>
      <c r="F225" t="s">
        <v>286</v>
      </c>
      <c r="G225" t="s">
        <v>1114</v>
      </c>
      <c r="H225">
        <v>2101040122</v>
      </c>
      <c r="I225" t="str">
        <f t="shared" si="3"/>
        <v>2101040122</v>
      </c>
      <c r="J225" s="83" t="s">
        <v>629</v>
      </c>
      <c r="K225" s="62">
        <v>45228</v>
      </c>
      <c r="M225" t="s">
        <v>524</v>
      </c>
      <c r="N225" s="63"/>
      <c r="O225" s="64">
        <v>47.5</v>
      </c>
      <c r="Q225" t="s">
        <v>253</v>
      </c>
    </row>
    <row r="226" spans="4:17" ht="16.5" x14ac:dyDescent="0.45">
      <c r="D226" t="s">
        <v>1115</v>
      </c>
      <c r="E226" t="s">
        <v>479</v>
      </c>
      <c r="F226" t="s">
        <v>508</v>
      </c>
      <c r="G226" t="s">
        <v>1116</v>
      </c>
      <c r="H226">
        <v>2101040132</v>
      </c>
      <c r="I226" t="str">
        <f t="shared" si="3"/>
        <v>2101040132</v>
      </c>
      <c r="J226" s="83" t="s">
        <v>629</v>
      </c>
      <c r="K226" s="62">
        <v>45228</v>
      </c>
      <c r="M226" t="s">
        <v>524</v>
      </c>
      <c r="N226" s="63"/>
      <c r="O226" s="64">
        <v>47.5</v>
      </c>
      <c r="Q226" t="s">
        <v>253</v>
      </c>
    </row>
    <row r="227" spans="4:17" ht="16.5" x14ac:dyDescent="0.45">
      <c r="D227" t="s">
        <v>1117</v>
      </c>
      <c r="E227" t="s">
        <v>288</v>
      </c>
      <c r="F227" t="s">
        <v>314</v>
      </c>
      <c r="G227" t="s">
        <v>1118</v>
      </c>
      <c r="H227">
        <v>2101040100</v>
      </c>
      <c r="I227" t="str">
        <f t="shared" si="3"/>
        <v>2101040100</v>
      </c>
      <c r="J227" s="83" t="s">
        <v>629</v>
      </c>
      <c r="K227" s="62">
        <v>45228</v>
      </c>
      <c r="M227" t="s">
        <v>630</v>
      </c>
      <c r="N227" s="63"/>
      <c r="O227" s="64">
        <v>50</v>
      </c>
      <c r="Q227" t="s">
        <v>253</v>
      </c>
    </row>
    <row r="228" spans="4:17" ht="16.5" x14ac:dyDescent="0.45">
      <c r="D228" t="s">
        <v>1119</v>
      </c>
      <c r="E228" t="s">
        <v>1120</v>
      </c>
      <c r="F228" t="s">
        <v>317</v>
      </c>
      <c r="G228" t="s">
        <v>1121</v>
      </c>
      <c r="H228">
        <v>2101060046</v>
      </c>
      <c r="I228" t="str">
        <f t="shared" si="3"/>
        <v>2101060046</v>
      </c>
      <c r="J228" s="83" t="s">
        <v>629</v>
      </c>
      <c r="K228" s="62">
        <v>45228</v>
      </c>
      <c r="M228" t="s">
        <v>524</v>
      </c>
      <c r="N228" s="63"/>
      <c r="O228" s="64">
        <v>67.5</v>
      </c>
      <c r="Q228" t="s">
        <v>253</v>
      </c>
    </row>
    <row r="229" spans="4:17" ht="16.5" x14ac:dyDescent="0.45">
      <c r="D229" t="s">
        <v>1122</v>
      </c>
      <c r="E229" t="s">
        <v>351</v>
      </c>
      <c r="F229" t="s">
        <v>1123</v>
      </c>
      <c r="G229" t="s">
        <v>1124</v>
      </c>
      <c r="H229">
        <v>2101060085</v>
      </c>
      <c r="I229" t="str">
        <f t="shared" si="3"/>
        <v>2101060085</v>
      </c>
      <c r="J229" s="83" t="s">
        <v>629</v>
      </c>
      <c r="K229" s="62">
        <v>45228</v>
      </c>
      <c r="M229" t="s">
        <v>524</v>
      </c>
      <c r="N229" s="63"/>
      <c r="O229" s="64">
        <v>55</v>
      </c>
      <c r="Q229" t="s">
        <v>253</v>
      </c>
    </row>
    <row r="230" spans="4:17" ht="16.5" x14ac:dyDescent="0.45">
      <c r="D230" t="s">
        <v>1125</v>
      </c>
      <c r="E230" t="s">
        <v>855</v>
      </c>
      <c r="F230" t="s">
        <v>314</v>
      </c>
      <c r="G230" t="s">
        <v>1126</v>
      </c>
      <c r="H230">
        <v>2101060038</v>
      </c>
      <c r="I230" t="str">
        <f t="shared" si="3"/>
        <v>2101060038</v>
      </c>
      <c r="J230" s="83" t="s">
        <v>629</v>
      </c>
      <c r="K230" s="62">
        <v>45228</v>
      </c>
      <c r="M230" t="s">
        <v>524</v>
      </c>
      <c r="N230" s="63"/>
      <c r="O230" s="64">
        <v>40</v>
      </c>
      <c r="Q230" t="s">
        <v>253</v>
      </c>
    </row>
    <row r="231" spans="4:17" ht="16.5" x14ac:dyDescent="0.45">
      <c r="D231" t="s">
        <v>1127</v>
      </c>
      <c r="E231" t="s">
        <v>855</v>
      </c>
      <c r="F231" t="s">
        <v>272</v>
      </c>
      <c r="G231" t="s">
        <v>1128</v>
      </c>
      <c r="H231">
        <v>2101060081</v>
      </c>
      <c r="I231" t="str">
        <f t="shared" si="3"/>
        <v>2101060081</v>
      </c>
      <c r="J231" s="83" t="s">
        <v>629</v>
      </c>
      <c r="K231" s="62">
        <v>45228</v>
      </c>
      <c r="M231" t="s">
        <v>630</v>
      </c>
      <c r="N231" s="63"/>
      <c r="O231" s="64">
        <v>40</v>
      </c>
      <c r="Q231" t="s">
        <v>253</v>
      </c>
    </row>
    <row r="232" spans="4:17" ht="16.5" x14ac:dyDescent="0.45">
      <c r="D232" t="s">
        <v>1129</v>
      </c>
      <c r="E232" t="s">
        <v>291</v>
      </c>
      <c r="F232" t="s">
        <v>447</v>
      </c>
      <c r="G232" t="s">
        <v>1130</v>
      </c>
      <c r="H232">
        <v>2101040115</v>
      </c>
      <c r="I232" t="str">
        <f t="shared" si="3"/>
        <v>2101040115</v>
      </c>
      <c r="J232" s="83" t="s">
        <v>629</v>
      </c>
      <c r="K232" s="62">
        <v>45228</v>
      </c>
      <c r="M232" t="s">
        <v>524</v>
      </c>
      <c r="N232" s="63"/>
      <c r="O232" s="64">
        <v>72.5</v>
      </c>
      <c r="Q232" t="s">
        <v>253</v>
      </c>
    </row>
    <row r="233" spans="4:17" ht="16.5" x14ac:dyDescent="0.45">
      <c r="D233" t="s">
        <v>1131</v>
      </c>
      <c r="E233" t="s">
        <v>336</v>
      </c>
      <c r="F233" t="s">
        <v>375</v>
      </c>
      <c r="G233" t="s">
        <v>1132</v>
      </c>
      <c r="H233">
        <v>2101040183</v>
      </c>
      <c r="I233" t="str">
        <f t="shared" si="3"/>
        <v>2101040183</v>
      </c>
      <c r="J233" s="83" t="s">
        <v>629</v>
      </c>
      <c r="K233" s="62">
        <v>45228</v>
      </c>
      <c r="M233" t="s">
        <v>524</v>
      </c>
      <c r="N233" s="63"/>
      <c r="O233" s="64">
        <v>72.5</v>
      </c>
      <c r="Q233" t="s">
        <v>253</v>
      </c>
    </row>
    <row r="234" spans="4:17" ht="16.5" x14ac:dyDescent="0.45">
      <c r="D234" t="s">
        <v>1133</v>
      </c>
      <c r="E234" t="s">
        <v>291</v>
      </c>
      <c r="F234" t="s">
        <v>404</v>
      </c>
      <c r="G234" t="s">
        <v>1134</v>
      </c>
      <c r="H234">
        <v>2101040206</v>
      </c>
      <c r="I234" t="str">
        <f t="shared" si="3"/>
        <v>2101040206</v>
      </c>
      <c r="J234" s="83" t="s">
        <v>629</v>
      </c>
      <c r="K234" s="62">
        <v>45228</v>
      </c>
      <c r="M234" t="s">
        <v>524</v>
      </c>
      <c r="N234" s="63"/>
      <c r="O234" s="64">
        <v>62.5</v>
      </c>
      <c r="Q234" t="s">
        <v>253</v>
      </c>
    </row>
    <row r="235" spans="4:17" ht="16.5" x14ac:dyDescent="0.45">
      <c r="D235" t="s">
        <v>1135</v>
      </c>
      <c r="E235" t="s">
        <v>1136</v>
      </c>
      <c r="F235" t="s">
        <v>1137</v>
      </c>
      <c r="G235" t="s">
        <v>1138</v>
      </c>
      <c r="H235">
        <v>2101040186</v>
      </c>
      <c r="I235" t="str">
        <f t="shared" si="3"/>
        <v>2101040186</v>
      </c>
      <c r="J235" s="83" t="s">
        <v>629</v>
      </c>
      <c r="K235" s="62">
        <v>45228</v>
      </c>
      <c r="M235" t="s">
        <v>630</v>
      </c>
      <c r="N235" s="63"/>
      <c r="O235" s="64">
        <v>52.5</v>
      </c>
      <c r="Q235" t="s">
        <v>253</v>
      </c>
    </row>
    <row r="236" spans="4:17" ht="16.5" x14ac:dyDescent="0.45">
      <c r="D236" t="s">
        <v>1139</v>
      </c>
      <c r="E236" t="s">
        <v>1140</v>
      </c>
      <c r="F236" t="s">
        <v>1141</v>
      </c>
      <c r="G236" t="s">
        <v>1142</v>
      </c>
      <c r="H236">
        <v>2101040196</v>
      </c>
      <c r="I236" t="str">
        <f t="shared" si="3"/>
        <v>2101040196</v>
      </c>
      <c r="J236" s="83" t="s">
        <v>629</v>
      </c>
      <c r="K236" s="62">
        <v>45228</v>
      </c>
      <c r="M236" t="s">
        <v>630</v>
      </c>
      <c r="N236" s="63"/>
      <c r="O236" s="64">
        <v>52.5</v>
      </c>
      <c r="Q236" t="s">
        <v>253</v>
      </c>
    </row>
    <row r="237" spans="4:17" ht="16.5" x14ac:dyDescent="0.45">
      <c r="D237" t="s">
        <v>457</v>
      </c>
      <c r="E237" t="s">
        <v>310</v>
      </c>
      <c r="F237" t="s">
        <v>314</v>
      </c>
      <c r="G237" t="s">
        <v>458</v>
      </c>
      <c r="H237">
        <v>2001060033</v>
      </c>
      <c r="I237" t="str">
        <f t="shared" si="3"/>
        <v>2001060033</v>
      </c>
      <c r="J237" s="83" t="s">
        <v>629</v>
      </c>
      <c r="K237" s="62">
        <v>45228</v>
      </c>
      <c r="M237" t="s">
        <v>524</v>
      </c>
      <c r="N237" s="63"/>
      <c r="O237" s="64">
        <v>47.5</v>
      </c>
      <c r="Q237" t="s">
        <v>253</v>
      </c>
    </row>
    <row r="238" spans="4:17" ht="16.5" x14ac:dyDescent="0.45">
      <c r="D238" t="s">
        <v>465</v>
      </c>
      <c r="E238" t="s">
        <v>466</v>
      </c>
      <c r="F238" t="s">
        <v>299</v>
      </c>
      <c r="G238" t="s">
        <v>467</v>
      </c>
      <c r="H238">
        <v>2001060042</v>
      </c>
      <c r="I238" t="str">
        <f t="shared" si="3"/>
        <v>2001060042</v>
      </c>
      <c r="J238" s="83" t="s">
        <v>629</v>
      </c>
      <c r="K238" s="62">
        <v>45228</v>
      </c>
      <c r="M238" t="s">
        <v>524</v>
      </c>
      <c r="N238" s="63"/>
      <c r="O238" s="64">
        <v>45</v>
      </c>
      <c r="Q238" t="s">
        <v>253</v>
      </c>
    </row>
    <row r="239" spans="4:17" ht="16.5" x14ac:dyDescent="0.45">
      <c r="D239" t="s">
        <v>1143</v>
      </c>
      <c r="E239" t="s">
        <v>1144</v>
      </c>
      <c r="F239" t="s">
        <v>283</v>
      </c>
      <c r="G239" t="s">
        <v>1145</v>
      </c>
      <c r="H239">
        <v>2001060007</v>
      </c>
      <c r="I239" t="str">
        <f t="shared" si="3"/>
        <v>2001060007</v>
      </c>
      <c r="J239" s="83" t="s">
        <v>629</v>
      </c>
      <c r="K239" s="62">
        <v>45228</v>
      </c>
      <c r="M239" t="s">
        <v>524</v>
      </c>
      <c r="N239" s="63"/>
      <c r="O239" s="64">
        <v>47.5</v>
      </c>
      <c r="Q239" t="s">
        <v>253</v>
      </c>
    </row>
    <row r="240" spans="4:17" ht="16.5" x14ac:dyDescent="0.45">
      <c r="D240" t="s">
        <v>1146</v>
      </c>
      <c r="E240" t="s">
        <v>1147</v>
      </c>
      <c r="F240" t="s">
        <v>1148</v>
      </c>
      <c r="G240" t="s">
        <v>1149</v>
      </c>
      <c r="H240">
        <v>2101040042</v>
      </c>
      <c r="I240" t="str">
        <f t="shared" si="3"/>
        <v>2101040042</v>
      </c>
      <c r="J240" s="83" t="s">
        <v>629</v>
      </c>
      <c r="K240" s="62">
        <v>45228</v>
      </c>
      <c r="M240" t="s">
        <v>524</v>
      </c>
      <c r="N240" s="63"/>
      <c r="O240" s="64">
        <v>45</v>
      </c>
      <c r="Q240" t="s">
        <v>253</v>
      </c>
    </row>
    <row r="241" spans="4:17" ht="16.5" x14ac:dyDescent="0.45">
      <c r="D241" t="s">
        <v>1150</v>
      </c>
      <c r="E241" t="s">
        <v>1151</v>
      </c>
      <c r="F241" t="s">
        <v>878</v>
      </c>
      <c r="G241" t="s">
        <v>1152</v>
      </c>
      <c r="H241">
        <v>2101040094</v>
      </c>
      <c r="I241" t="str">
        <f t="shared" si="3"/>
        <v>2101040094</v>
      </c>
      <c r="J241" s="83" t="s">
        <v>629</v>
      </c>
      <c r="K241" s="62">
        <v>45228</v>
      </c>
      <c r="M241" t="s">
        <v>630</v>
      </c>
      <c r="N241" s="63"/>
      <c r="O241" s="64">
        <v>45</v>
      </c>
      <c r="Q241" t="s">
        <v>253</v>
      </c>
    </row>
    <row r="242" spans="4:17" ht="16.5" x14ac:dyDescent="0.45">
      <c r="D242" t="s">
        <v>1153</v>
      </c>
      <c r="E242" t="s">
        <v>1154</v>
      </c>
      <c r="F242" t="s">
        <v>311</v>
      </c>
      <c r="G242" t="s">
        <v>1155</v>
      </c>
      <c r="H242">
        <v>2101040143</v>
      </c>
      <c r="I242" t="str">
        <f t="shared" si="3"/>
        <v>2101040143</v>
      </c>
      <c r="J242" s="83" t="s">
        <v>629</v>
      </c>
      <c r="K242" s="62">
        <v>45228</v>
      </c>
      <c r="M242" t="s">
        <v>630</v>
      </c>
      <c r="N242" s="63"/>
      <c r="O242" s="64">
        <v>50</v>
      </c>
      <c r="Q242" t="s">
        <v>253</v>
      </c>
    </row>
    <row r="243" spans="4:17" ht="16.5" x14ac:dyDescent="0.45">
      <c r="D243" t="s">
        <v>1156</v>
      </c>
      <c r="E243" t="s">
        <v>1157</v>
      </c>
      <c r="F243" t="s">
        <v>388</v>
      </c>
      <c r="G243" t="s">
        <v>1158</v>
      </c>
      <c r="H243">
        <v>2101040052</v>
      </c>
      <c r="I243" t="str">
        <f t="shared" si="3"/>
        <v>2101040052</v>
      </c>
      <c r="J243" s="83" t="s">
        <v>629</v>
      </c>
      <c r="K243" s="62">
        <v>45228</v>
      </c>
      <c r="M243" t="s">
        <v>524</v>
      </c>
      <c r="N243" s="63"/>
      <c r="O243" s="64">
        <v>50</v>
      </c>
      <c r="Q243" t="s">
        <v>253</v>
      </c>
    </row>
    <row r="244" spans="4:17" ht="16.5" x14ac:dyDescent="0.45">
      <c r="D244" t="s">
        <v>1159</v>
      </c>
      <c r="E244" t="s">
        <v>1160</v>
      </c>
      <c r="F244" t="s">
        <v>513</v>
      </c>
      <c r="G244" t="s">
        <v>1161</v>
      </c>
      <c r="H244">
        <v>2101040104</v>
      </c>
      <c r="I244" t="str">
        <f t="shared" si="3"/>
        <v>2101040104</v>
      </c>
      <c r="J244" s="83" t="s">
        <v>629</v>
      </c>
      <c r="K244" s="62">
        <v>45228</v>
      </c>
      <c r="M244" t="s">
        <v>630</v>
      </c>
      <c r="N244" s="63"/>
      <c r="O244" s="64">
        <v>42.5</v>
      </c>
      <c r="Q244" t="s">
        <v>253</v>
      </c>
    </row>
    <row r="245" spans="4:17" ht="16.5" x14ac:dyDescent="0.45">
      <c r="D245" t="s">
        <v>1162</v>
      </c>
      <c r="E245" t="s">
        <v>1163</v>
      </c>
      <c r="F245" t="s">
        <v>283</v>
      </c>
      <c r="G245" t="s">
        <v>1164</v>
      </c>
      <c r="H245">
        <v>2101040010</v>
      </c>
      <c r="I245" t="str">
        <f t="shared" si="3"/>
        <v>2101040010</v>
      </c>
      <c r="J245" s="83" t="s">
        <v>629</v>
      </c>
      <c r="K245" s="62">
        <v>45228</v>
      </c>
      <c r="M245" t="s">
        <v>630</v>
      </c>
      <c r="N245" s="63"/>
      <c r="O245" s="64">
        <v>40</v>
      </c>
      <c r="Q245" t="s">
        <v>253</v>
      </c>
    </row>
    <row r="246" spans="4:17" ht="16.5" x14ac:dyDescent="0.45">
      <c r="D246" t="s">
        <v>1165</v>
      </c>
      <c r="E246" t="s">
        <v>1166</v>
      </c>
      <c r="F246" t="s">
        <v>388</v>
      </c>
      <c r="G246" t="s">
        <v>1167</v>
      </c>
      <c r="H246">
        <v>2101040050</v>
      </c>
      <c r="I246" t="str">
        <f t="shared" si="3"/>
        <v>2101040050</v>
      </c>
      <c r="J246" s="83" t="s">
        <v>629</v>
      </c>
      <c r="K246" s="62">
        <v>45228</v>
      </c>
      <c r="M246" t="s">
        <v>524</v>
      </c>
      <c r="N246" s="63"/>
      <c r="O246" s="64">
        <v>50</v>
      </c>
      <c r="Q246" t="s">
        <v>253</v>
      </c>
    </row>
    <row r="247" spans="4:17" ht="16.5" x14ac:dyDescent="0.45">
      <c r="D247" t="s">
        <v>1168</v>
      </c>
      <c r="E247" t="s">
        <v>1169</v>
      </c>
      <c r="F247" t="s">
        <v>426</v>
      </c>
      <c r="G247" t="s">
        <v>1170</v>
      </c>
      <c r="H247">
        <v>2101040079</v>
      </c>
      <c r="I247" t="str">
        <f t="shared" si="3"/>
        <v>2101040079</v>
      </c>
      <c r="J247" s="83" t="s">
        <v>629</v>
      </c>
      <c r="K247" s="62">
        <v>45228</v>
      </c>
      <c r="M247" t="s">
        <v>524</v>
      </c>
      <c r="N247" s="63"/>
      <c r="O247" s="64">
        <v>55</v>
      </c>
      <c r="Q247" t="s">
        <v>253</v>
      </c>
    </row>
    <row r="248" spans="4:17" ht="16.5" x14ac:dyDescent="0.45">
      <c r="D248" t="s">
        <v>1171</v>
      </c>
      <c r="E248" t="s">
        <v>1172</v>
      </c>
      <c r="F248" t="s">
        <v>281</v>
      </c>
      <c r="G248" t="s">
        <v>1173</v>
      </c>
      <c r="H248">
        <v>2101040057</v>
      </c>
      <c r="I248" t="str">
        <f t="shared" si="3"/>
        <v>2101040057</v>
      </c>
      <c r="J248" s="83" t="s">
        <v>629</v>
      </c>
      <c r="K248" s="62">
        <v>45228</v>
      </c>
      <c r="M248" t="s">
        <v>524</v>
      </c>
      <c r="N248" s="63"/>
      <c r="O248" s="64">
        <v>57.5</v>
      </c>
      <c r="Q248" t="s">
        <v>253</v>
      </c>
    </row>
    <row r="249" spans="4:17" ht="16.5" x14ac:dyDescent="0.45">
      <c r="D249" t="s">
        <v>1174</v>
      </c>
      <c r="E249" t="s">
        <v>412</v>
      </c>
      <c r="F249" t="s">
        <v>314</v>
      </c>
      <c r="G249" t="s">
        <v>1175</v>
      </c>
      <c r="H249">
        <v>2101040099</v>
      </c>
      <c r="I249" t="str">
        <f t="shared" si="3"/>
        <v>2101040099</v>
      </c>
      <c r="J249" s="83" t="s">
        <v>629</v>
      </c>
      <c r="K249" s="62">
        <v>45228</v>
      </c>
      <c r="M249" t="s">
        <v>524</v>
      </c>
      <c r="N249" s="63"/>
      <c r="O249" s="64">
        <v>45</v>
      </c>
      <c r="Q249" t="s">
        <v>253</v>
      </c>
    </row>
    <row r="250" spans="4:17" ht="16.5" x14ac:dyDescent="0.45">
      <c r="D250" t="s">
        <v>1176</v>
      </c>
      <c r="E250" t="s">
        <v>300</v>
      </c>
      <c r="F250" t="s">
        <v>272</v>
      </c>
      <c r="G250" t="s">
        <v>1177</v>
      </c>
      <c r="H250">
        <v>2101040194</v>
      </c>
      <c r="I250" t="str">
        <f t="shared" si="3"/>
        <v>2101040194</v>
      </c>
      <c r="J250" s="83" t="s">
        <v>629</v>
      </c>
      <c r="K250" s="62">
        <v>45228</v>
      </c>
      <c r="M250" t="s">
        <v>524</v>
      </c>
      <c r="N250" s="63"/>
      <c r="O250" s="64">
        <v>55</v>
      </c>
      <c r="Q250" t="s">
        <v>253</v>
      </c>
    </row>
    <row r="251" spans="4:17" ht="16.5" x14ac:dyDescent="0.45">
      <c r="D251" t="s">
        <v>1178</v>
      </c>
      <c r="E251" t="s">
        <v>812</v>
      </c>
      <c r="F251" t="s">
        <v>345</v>
      </c>
      <c r="G251" t="s">
        <v>1179</v>
      </c>
      <c r="H251">
        <v>2101040138</v>
      </c>
      <c r="I251" t="str">
        <f t="shared" si="3"/>
        <v>2101040138</v>
      </c>
      <c r="J251" s="83" t="s">
        <v>629</v>
      </c>
      <c r="K251" s="62">
        <v>45228</v>
      </c>
      <c r="M251" t="s">
        <v>524</v>
      </c>
      <c r="N251" s="63"/>
      <c r="O251" s="64">
        <v>50</v>
      </c>
      <c r="Q251" t="s">
        <v>253</v>
      </c>
    </row>
    <row r="252" spans="4:17" ht="16.5" x14ac:dyDescent="0.45">
      <c r="D252" t="s">
        <v>1180</v>
      </c>
      <c r="E252" t="s">
        <v>1181</v>
      </c>
      <c r="F252" t="s">
        <v>272</v>
      </c>
      <c r="G252" t="s">
        <v>1182</v>
      </c>
      <c r="H252">
        <v>2101040195</v>
      </c>
      <c r="I252" t="str">
        <f t="shared" si="3"/>
        <v>2101040195</v>
      </c>
      <c r="J252" s="83" t="s">
        <v>629</v>
      </c>
      <c r="K252" s="62">
        <v>45228</v>
      </c>
      <c r="M252" t="s">
        <v>524</v>
      </c>
      <c r="N252" s="63"/>
      <c r="O252" s="64">
        <v>22.5</v>
      </c>
      <c r="Q252" t="s">
        <v>253</v>
      </c>
    </row>
    <row r="253" spans="4:17" ht="16.5" x14ac:dyDescent="0.45">
      <c r="D253" t="s">
        <v>1183</v>
      </c>
      <c r="E253" t="s">
        <v>1184</v>
      </c>
      <c r="F253" t="s">
        <v>449</v>
      </c>
      <c r="G253" t="s">
        <v>1185</v>
      </c>
      <c r="H253">
        <v>2101040083</v>
      </c>
      <c r="I253" t="str">
        <f t="shared" si="3"/>
        <v>2101040083</v>
      </c>
      <c r="J253" s="83" t="s">
        <v>629</v>
      </c>
      <c r="K253" s="62">
        <v>45228</v>
      </c>
      <c r="M253" t="s">
        <v>524</v>
      </c>
      <c r="N253" s="63"/>
      <c r="O253" s="64">
        <v>52.5</v>
      </c>
      <c r="Q253" t="s">
        <v>253</v>
      </c>
    </row>
    <row r="254" spans="4:17" ht="16.5" x14ac:dyDescent="0.45">
      <c r="D254" t="s">
        <v>1186</v>
      </c>
      <c r="E254" t="s">
        <v>1187</v>
      </c>
      <c r="F254" t="s">
        <v>351</v>
      </c>
      <c r="G254" t="s">
        <v>1188</v>
      </c>
      <c r="H254">
        <v>2101040090</v>
      </c>
      <c r="I254" t="str">
        <f t="shared" si="3"/>
        <v>2101040090</v>
      </c>
      <c r="J254" s="83" t="s">
        <v>629</v>
      </c>
      <c r="K254" s="62">
        <v>45228</v>
      </c>
      <c r="M254" t="s">
        <v>524</v>
      </c>
      <c r="N254" s="63"/>
      <c r="O254" s="64">
        <v>37.5</v>
      </c>
      <c r="Q254" t="s">
        <v>253</v>
      </c>
    </row>
    <row r="255" spans="4:17" ht="16.5" x14ac:dyDescent="0.45">
      <c r="D255" t="s">
        <v>1189</v>
      </c>
      <c r="E255" t="s">
        <v>1190</v>
      </c>
      <c r="F255" t="s">
        <v>725</v>
      </c>
      <c r="G255" t="s">
        <v>1191</v>
      </c>
      <c r="H255">
        <v>2101040214</v>
      </c>
      <c r="I255" t="str">
        <f t="shared" si="3"/>
        <v>2101040214</v>
      </c>
      <c r="J255" s="83" t="s">
        <v>629</v>
      </c>
      <c r="K255" s="62">
        <v>45228</v>
      </c>
      <c r="M255" t="s">
        <v>524</v>
      </c>
      <c r="N255" s="63"/>
      <c r="O255" s="64">
        <v>55</v>
      </c>
      <c r="Q255" t="s">
        <v>253</v>
      </c>
    </row>
    <row r="256" spans="4:17" ht="16.5" x14ac:dyDescent="0.45">
      <c r="D256" t="s">
        <v>1192</v>
      </c>
      <c r="E256" t="s">
        <v>1193</v>
      </c>
      <c r="F256" t="s">
        <v>283</v>
      </c>
      <c r="G256" t="s">
        <v>1194</v>
      </c>
      <c r="H256">
        <v>2101040018</v>
      </c>
      <c r="I256" t="str">
        <f t="shared" si="3"/>
        <v>2101040018</v>
      </c>
      <c r="J256" s="83" t="s">
        <v>629</v>
      </c>
      <c r="K256" s="62">
        <v>45228</v>
      </c>
      <c r="M256" t="s">
        <v>524</v>
      </c>
      <c r="N256" s="63"/>
      <c r="O256" s="64">
        <v>55</v>
      </c>
      <c r="Q256" t="s">
        <v>253</v>
      </c>
    </row>
    <row r="257" spans="4:17" ht="16.5" x14ac:dyDescent="0.45">
      <c r="D257" t="s">
        <v>1195</v>
      </c>
      <c r="E257" t="s">
        <v>1196</v>
      </c>
      <c r="F257" t="s">
        <v>287</v>
      </c>
      <c r="G257" t="s">
        <v>1197</v>
      </c>
      <c r="H257">
        <v>2101040039</v>
      </c>
      <c r="I257" t="str">
        <f t="shared" si="3"/>
        <v>2101040039</v>
      </c>
      <c r="J257" s="83" t="s">
        <v>629</v>
      </c>
      <c r="K257" s="62">
        <v>45228</v>
      </c>
      <c r="M257" t="s">
        <v>524</v>
      </c>
      <c r="N257" s="63"/>
      <c r="O257" s="64">
        <v>57.5</v>
      </c>
      <c r="Q257" t="s">
        <v>253</v>
      </c>
    </row>
    <row r="258" spans="4:17" ht="16.5" x14ac:dyDescent="0.45">
      <c r="D258" t="s">
        <v>1198</v>
      </c>
      <c r="E258" t="s">
        <v>1199</v>
      </c>
      <c r="F258" t="s">
        <v>281</v>
      </c>
      <c r="G258" t="s">
        <v>1200</v>
      </c>
      <c r="H258">
        <v>2001060018</v>
      </c>
      <c r="I258" t="str">
        <f t="shared" si="3"/>
        <v>2001060018</v>
      </c>
      <c r="J258" s="83" t="s">
        <v>629</v>
      </c>
      <c r="K258" s="62">
        <v>45228</v>
      </c>
      <c r="M258" t="s">
        <v>524</v>
      </c>
      <c r="N258" s="63"/>
      <c r="O258" s="64">
        <v>50</v>
      </c>
      <c r="Q258" t="s">
        <v>253</v>
      </c>
    </row>
    <row r="259" spans="4:17" ht="16.5" x14ac:dyDescent="0.45">
      <c r="D259" t="s">
        <v>1201</v>
      </c>
      <c r="E259" t="s">
        <v>1202</v>
      </c>
      <c r="F259" t="s">
        <v>283</v>
      </c>
      <c r="G259" t="s">
        <v>1203</v>
      </c>
      <c r="H259">
        <v>2001060009</v>
      </c>
      <c r="I259" t="str">
        <f t="shared" ref="I259:I309" si="4">LEFT(G259,10)</f>
        <v>2001060009</v>
      </c>
      <c r="J259" s="83" t="s">
        <v>629</v>
      </c>
      <c r="K259" s="62">
        <v>45228</v>
      </c>
      <c r="M259" t="s">
        <v>524</v>
      </c>
      <c r="N259" s="63"/>
      <c r="O259" s="64">
        <v>60</v>
      </c>
      <c r="Q259" t="s">
        <v>253</v>
      </c>
    </row>
    <row r="260" spans="4:17" ht="16.5" x14ac:dyDescent="0.45">
      <c r="D260" t="s">
        <v>382</v>
      </c>
      <c r="E260" t="s">
        <v>383</v>
      </c>
      <c r="F260" t="s">
        <v>283</v>
      </c>
      <c r="G260" t="s">
        <v>384</v>
      </c>
      <c r="H260">
        <v>2001060004</v>
      </c>
      <c r="I260" t="str">
        <f t="shared" si="4"/>
        <v>2001060004</v>
      </c>
      <c r="J260" s="83" t="s">
        <v>629</v>
      </c>
      <c r="K260" s="62">
        <v>45228</v>
      </c>
      <c r="M260" t="s">
        <v>630</v>
      </c>
      <c r="N260" s="63"/>
      <c r="O260" s="64">
        <v>65</v>
      </c>
      <c r="Q260" t="s">
        <v>253</v>
      </c>
    </row>
    <row r="261" spans="4:17" ht="16.5" x14ac:dyDescent="0.45">
      <c r="D261" t="s">
        <v>1204</v>
      </c>
      <c r="E261" t="s">
        <v>1205</v>
      </c>
      <c r="F261" t="s">
        <v>856</v>
      </c>
      <c r="G261" t="s">
        <v>1206</v>
      </c>
      <c r="H261">
        <v>2001060055</v>
      </c>
      <c r="I261" t="str">
        <f t="shared" si="4"/>
        <v>2001060055</v>
      </c>
      <c r="J261" s="83" t="s">
        <v>629</v>
      </c>
      <c r="K261" s="62">
        <v>45228</v>
      </c>
      <c r="M261" t="s">
        <v>630</v>
      </c>
      <c r="N261" s="63"/>
      <c r="O261" s="64">
        <v>50</v>
      </c>
      <c r="Q261" t="s">
        <v>253</v>
      </c>
    </row>
    <row r="262" spans="4:17" ht="16.5" x14ac:dyDescent="0.45">
      <c r="D262" t="s">
        <v>1063</v>
      </c>
      <c r="E262" t="s">
        <v>518</v>
      </c>
      <c r="F262" t="s">
        <v>272</v>
      </c>
      <c r="G262" t="s">
        <v>1207</v>
      </c>
      <c r="H262">
        <v>2101040193</v>
      </c>
      <c r="I262" t="str">
        <f t="shared" si="4"/>
        <v>2101040193</v>
      </c>
      <c r="J262" s="83" t="s">
        <v>629</v>
      </c>
      <c r="K262" s="62">
        <v>45228</v>
      </c>
      <c r="M262" t="s">
        <v>524</v>
      </c>
      <c r="N262" s="63"/>
      <c r="O262" s="64">
        <v>35</v>
      </c>
      <c r="Q262" t="s">
        <v>253</v>
      </c>
    </row>
    <row r="263" spans="4:17" ht="16.5" x14ac:dyDescent="0.45">
      <c r="D263" t="s">
        <v>1208</v>
      </c>
      <c r="E263" t="s">
        <v>300</v>
      </c>
      <c r="F263" t="s">
        <v>1209</v>
      </c>
      <c r="G263" t="s">
        <v>1210</v>
      </c>
      <c r="H263">
        <v>2001040125</v>
      </c>
      <c r="I263" t="str">
        <f t="shared" si="4"/>
        <v>2001040125</v>
      </c>
      <c r="J263" s="83" t="s">
        <v>629</v>
      </c>
      <c r="K263" s="62">
        <v>45228</v>
      </c>
      <c r="M263" t="s">
        <v>630</v>
      </c>
      <c r="N263" s="63"/>
      <c r="O263" s="64">
        <v>40</v>
      </c>
      <c r="Q263" t="s">
        <v>253</v>
      </c>
    </row>
    <row r="264" spans="4:17" ht="16.5" x14ac:dyDescent="0.45">
      <c r="D264" t="s">
        <v>1211</v>
      </c>
      <c r="E264" t="s">
        <v>300</v>
      </c>
      <c r="F264" t="s">
        <v>485</v>
      </c>
      <c r="G264" t="s">
        <v>1212</v>
      </c>
      <c r="H264">
        <v>2101040175</v>
      </c>
      <c r="I264" t="str">
        <f t="shared" si="4"/>
        <v>2101040175</v>
      </c>
      <c r="J264" s="83" t="s">
        <v>629</v>
      </c>
      <c r="K264" s="62">
        <v>45228</v>
      </c>
      <c r="M264" t="s">
        <v>524</v>
      </c>
      <c r="N264" s="63"/>
      <c r="O264" s="64">
        <v>40</v>
      </c>
      <c r="Q264" t="s">
        <v>253</v>
      </c>
    </row>
    <row r="265" spans="4:17" ht="16.5" x14ac:dyDescent="0.45">
      <c r="D265" t="s">
        <v>1213</v>
      </c>
      <c r="E265" t="s">
        <v>1214</v>
      </c>
      <c r="F265" t="s">
        <v>268</v>
      </c>
      <c r="G265" t="s">
        <v>1215</v>
      </c>
      <c r="H265">
        <v>2101040163</v>
      </c>
      <c r="I265" t="str">
        <f t="shared" si="4"/>
        <v>2101040163</v>
      </c>
      <c r="J265" s="83" t="s">
        <v>629</v>
      </c>
      <c r="K265" s="62">
        <v>45228</v>
      </c>
      <c r="M265" t="s">
        <v>524</v>
      </c>
      <c r="N265" s="63"/>
      <c r="O265" s="64">
        <v>47.5</v>
      </c>
      <c r="Q265" t="s">
        <v>253</v>
      </c>
    </row>
    <row r="266" spans="4:17" ht="16.5" x14ac:dyDescent="0.45">
      <c r="D266" t="s">
        <v>1216</v>
      </c>
      <c r="E266" t="s">
        <v>1217</v>
      </c>
      <c r="F266" t="s">
        <v>283</v>
      </c>
      <c r="G266" t="s">
        <v>1218</v>
      </c>
      <c r="H266">
        <v>2101040013</v>
      </c>
      <c r="I266" t="str">
        <f t="shared" si="4"/>
        <v>2101040013</v>
      </c>
      <c r="J266" s="83" t="s">
        <v>629</v>
      </c>
      <c r="K266" s="62">
        <v>45228</v>
      </c>
      <c r="M266" t="s">
        <v>524</v>
      </c>
      <c r="N266" s="63"/>
      <c r="O266" s="64">
        <v>50</v>
      </c>
      <c r="Q266" t="s">
        <v>253</v>
      </c>
    </row>
    <row r="267" spans="4:17" ht="16.5" x14ac:dyDescent="0.45">
      <c r="D267" t="s">
        <v>1219</v>
      </c>
      <c r="E267" t="s">
        <v>1220</v>
      </c>
      <c r="F267" t="s">
        <v>798</v>
      </c>
      <c r="G267" t="s">
        <v>1221</v>
      </c>
      <c r="H267">
        <v>2101040080</v>
      </c>
      <c r="I267" t="str">
        <f t="shared" si="4"/>
        <v>2101040080</v>
      </c>
      <c r="J267" s="83" t="s">
        <v>629</v>
      </c>
      <c r="K267" s="62">
        <v>45228</v>
      </c>
      <c r="M267" t="s">
        <v>524</v>
      </c>
      <c r="N267" s="63"/>
      <c r="O267" s="64">
        <v>55</v>
      </c>
      <c r="Q267" t="s">
        <v>253</v>
      </c>
    </row>
    <row r="268" spans="4:17" ht="16.5" x14ac:dyDescent="0.45">
      <c r="D268" t="s">
        <v>1222</v>
      </c>
      <c r="E268" t="s">
        <v>1223</v>
      </c>
      <c r="F268" t="s">
        <v>684</v>
      </c>
      <c r="G268" t="s">
        <v>1224</v>
      </c>
      <c r="H268">
        <v>2101040164</v>
      </c>
      <c r="I268" t="str">
        <f t="shared" si="4"/>
        <v>2101040164</v>
      </c>
      <c r="J268" s="83" t="s">
        <v>629</v>
      </c>
      <c r="K268" s="62">
        <v>45228</v>
      </c>
      <c r="M268" t="s">
        <v>524</v>
      </c>
      <c r="N268" s="63"/>
      <c r="O268" s="64">
        <v>37.5</v>
      </c>
      <c r="Q268" t="s">
        <v>253</v>
      </c>
    </row>
    <row r="269" spans="4:17" ht="16.5" x14ac:dyDescent="0.45">
      <c r="D269" t="s">
        <v>1013</v>
      </c>
      <c r="E269" t="s">
        <v>507</v>
      </c>
      <c r="F269" t="s">
        <v>281</v>
      </c>
      <c r="G269" t="s">
        <v>1225</v>
      </c>
      <c r="H269">
        <v>2101040061</v>
      </c>
      <c r="I269" t="str">
        <f t="shared" si="4"/>
        <v>2101040061</v>
      </c>
      <c r="J269" s="83" t="s">
        <v>629</v>
      </c>
      <c r="K269" s="62">
        <v>45228</v>
      </c>
      <c r="M269" t="s">
        <v>524</v>
      </c>
      <c r="N269" s="63"/>
      <c r="O269" s="64">
        <v>42.5</v>
      </c>
      <c r="Q269" t="s">
        <v>253</v>
      </c>
    </row>
    <row r="270" spans="4:17" ht="16.5" x14ac:dyDescent="0.45">
      <c r="D270" t="s">
        <v>1226</v>
      </c>
      <c r="E270" t="s">
        <v>1227</v>
      </c>
      <c r="F270" t="s">
        <v>256</v>
      </c>
      <c r="G270" t="s">
        <v>1228</v>
      </c>
      <c r="H270">
        <v>2101040009</v>
      </c>
      <c r="I270" t="str">
        <f t="shared" si="4"/>
        <v>2101040009</v>
      </c>
      <c r="J270" s="83" t="s">
        <v>629</v>
      </c>
      <c r="K270" s="62">
        <v>45228</v>
      </c>
      <c r="M270" t="s">
        <v>630</v>
      </c>
      <c r="N270" s="63"/>
      <c r="O270" s="64">
        <v>55</v>
      </c>
      <c r="Q270" t="s">
        <v>253</v>
      </c>
    </row>
    <row r="271" spans="4:17" ht="16.5" x14ac:dyDescent="0.45">
      <c r="D271" t="s">
        <v>1229</v>
      </c>
      <c r="E271" t="s">
        <v>1230</v>
      </c>
      <c r="F271" t="s">
        <v>365</v>
      </c>
      <c r="G271" t="s">
        <v>1231</v>
      </c>
      <c r="H271">
        <v>2101040036</v>
      </c>
      <c r="I271" t="str">
        <f t="shared" si="4"/>
        <v>2101040036</v>
      </c>
      <c r="J271" s="83" t="s">
        <v>629</v>
      </c>
      <c r="K271" s="62">
        <v>45228</v>
      </c>
      <c r="M271" t="s">
        <v>524</v>
      </c>
      <c r="N271" s="63"/>
      <c r="O271" s="64">
        <v>40</v>
      </c>
      <c r="Q271" t="s">
        <v>253</v>
      </c>
    </row>
    <row r="272" spans="4:17" ht="16.5" x14ac:dyDescent="0.45">
      <c r="D272" t="s">
        <v>1232</v>
      </c>
      <c r="E272" t="s">
        <v>1233</v>
      </c>
      <c r="F272" t="s">
        <v>275</v>
      </c>
      <c r="G272" t="s">
        <v>1234</v>
      </c>
      <c r="H272">
        <v>2101040167</v>
      </c>
      <c r="I272" t="str">
        <f t="shared" si="4"/>
        <v>2101040167</v>
      </c>
      <c r="J272" s="83" t="s">
        <v>629</v>
      </c>
      <c r="K272" s="62">
        <v>45228</v>
      </c>
      <c r="M272" t="s">
        <v>524</v>
      </c>
      <c r="N272" s="63"/>
      <c r="O272" s="64">
        <v>50</v>
      </c>
      <c r="Q272" t="s">
        <v>253</v>
      </c>
    </row>
    <row r="273" spans="4:17" ht="16.5" x14ac:dyDescent="0.45">
      <c r="D273" t="s">
        <v>1235</v>
      </c>
      <c r="E273" t="s">
        <v>1236</v>
      </c>
      <c r="F273" t="s">
        <v>757</v>
      </c>
      <c r="G273" t="s">
        <v>1237</v>
      </c>
      <c r="H273">
        <v>2101040118</v>
      </c>
      <c r="I273" t="str">
        <f t="shared" si="4"/>
        <v>2101040118</v>
      </c>
      <c r="J273" s="83" t="s">
        <v>629</v>
      </c>
      <c r="K273" s="62">
        <v>45228</v>
      </c>
      <c r="M273" t="s">
        <v>524</v>
      </c>
      <c r="N273" s="63"/>
      <c r="O273" s="64">
        <v>37.5</v>
      </c>
      <c r="Q273" t="s">
        <v>253</v>
      </c>
    </row>
    <row r="274" spans="4:17" ht="16.5" x14ac:dyDescent="0.45">
      <c r="D274" t="s">
        <v>1238</v>
      </c>
      <c r="E274" t="s">
        <v>424</v>
      </c>
      <c r="F274" t="s">
        <v>286</v>
      </c>
      <c r="G274" t="s">
        <v>1239</v>
      </c>
      <c r="H274">
        <v>2101040123</v>
      </c>
      <c r="I274" t="str">
        <f t="shared" si="4"/>
        <v>2101040123</v>
      </c>
      <c r="J274" s="83" t="s">
        <v>629</v>
      </c>
      <c r="K274" s="62">
        <v>45228</v>
      </c>
      <c r="M274" t="s">
        <v>524</v>
      </c>
      <c r="N274" s="63"/>
      <c r="O274" s="64">
        <v>52.5</v>
      </c>
      <c r="Q274" t="s">
        <v>253</v>
      </c>
    </row>
    <row r="275" spans="4:17" ht="16.5" x14ac:dyDescent="0.45">
      <c r="D275" t="s">
        <v>1240</v>
      </c>
      <c r="E275" t="s">
        <v>1241</v>
      </c>
      <c r="F275" t="s">
        <v>337</v>
      </c>
      <c r="G275" t="s">
        <v>1242</v>
      </c>
      <c r="H275">
        <v>2101040137</v>
      </c>
      <c r="I275" t="str">
        <f t="shared" si="4"/>
        <v>2101040137</v>
      </c>
      <c r="J275" s="83" t="s">
        <v>629</v>
      </c>
      <c r="K275" s="62">
        <v>45228</v>
      </c>
      <c r="M275" t="s">
        <v>524</v>
      </c>
      <c r="N275" s="63"/>
      <c r="O275" s="64">
        <v>55</v>
      </c>
      <c r="Q275" t="s">
        <v>253</v>
      </c>
    </row>
    <row r="276" spans="4:17" ht="16.5" x14ac:dyDescent="0.45">
      <c r="D276" t="s">
        <v>1243</v>
      </c>
      <c r="E276" t="s">
        <v>298</v>
      </c>
      <c r="F276" t="s">
        <v>283</v>
      </c>
      <c r="G276" t="s">
        <v>1244</v>
      </c>
      <c r="H276">
        <v>2101040024</v>
      </c>
      <c r="I276" t="str">
        <f t="shared" si="4"/>
        <v>2101040024</v>
      </c>
      <c r="J276" s="83" t="s">
        <v>629</v>
      </c>
      <c r="K276" s="62">
        <v>45228</v>
      </c>
      <c r="M276" t="s">
        <v>524</v>
      </c>
      <c r="N276" s="63"/>
      <c r="O276" s="64">
        <v>52.5</v>
      </c>
      <c r="Q276" t="s">
        <v>253</v>
      </c>
    </row>
    <row r="277" spans="4:17" ht="16.5" x14ac:dyDescent="0.45">
      <c r="D277" t="s">
        <v>1245</v>
      </c>
      <c r="E277" t="s">
        <v>1246</v>
      </c>
      <c r="F277" t="s">
        <v>416</v>
      </c>
      <c r="G277" t="s">
        <v>1247</v>
      </c>
      <c r="H277">
        <v>2101040108</v>
      </c>
      <c r="I277" t="str">
        <f t="shared" si="4"/>
        <v>2101040108</v>
      </c>
      <c r="J277" s="83" t="s">
        <v>629</v>
      </c>
      <c r="K277" s="62">
        <v>45228</v>
      </c>
      <c r="M277" t="s">
        <v>524</v>
      </c>
      <c r="N277" s="63"/>
      <c r="O277" s="64">
        <v>35</v>
      </c>
      <c r="Q277" t="s">
        <v>253</v>
      </c>
    </row>
    <row r="278" spans="4:17" ht="16.5" x14ac:dyDescent="0.45">
      <c r="D278" t="s">
        <v>1248</v>
      </c>
      <c r="E278" t="s">
        <v>1249</v>
      </c>
      <c r="F278" t="s">
        <v>263</v>
      </c>
      <c r="G278" t="s">
        <v>1250</v>
      </c>
      <c r="H278">
        <v>2101040148</v>
      </c>
      <c r="I278" t="str">
        <f t="shared" si="4"/>
        <v>2101040148</v>
      </c>
      <c r="J278" s="83" t="s">
        <v>629</v>
      </c>
      <c r="K278" s="62">
        <v>45228</v>
      </c>
      <c r="M278" t="s">
        <v>524</v>
      </c>
      <c r="N278" s="63"/>
      <c r="O278" s="64">
        <v>62.5</v>
      </c>
      <c r="Q278" t="s">
        <v>253</v>
      </c>
    </row>
    <row r="279" spans="4:17" ht="16.5" x14ac:dyDescent="0.45">
      <c r="D279" t="s">
        <v>1251</v>
      </c>
      <c r="E279" t="s">
        <v>1252</v>
      </c>
      <c r="F279" t="s">
        <v>272</v>
      </c>
      <c r="G279" t="s">
        <v>1253</v>
      </c>
      <c r="H279">
        <v>2101040189</v>
      </c>
      <c r="I279" t="str">
        <f t="shared" si="4"/>
        <v>2101040189</v>
      </c>
      <c r="J279" s="83" t="s">
        <v>629</v>
      </c>
      <c r="K279" s="62">
        <v>45228</v>
      </c>
      <c r="M279" t="s">
        <v>524</v>
      </c>
      <c r="N279" s="63"/>
      <c r="O279" s="64">
        <v>45</v>
      </c>
      <c r="Q279" t="s">
        <v>253</v>
      </c>
    </row>
    <row r="280" spans="4:17" ht="16.5" x14ac:dyDescent="0.45">
      <c r="D280" t="s">
        <v>1254</v>
      </c>
      <c r="E280" t="s">
        <v>658</v>
      </c>
      <c r="F280" t="s">
        <v>263</v>
      </c>
      <c r="G280" t="s">
        <v>1255</v>
      </c>
      <c r="H280">
        <v>2101040146</v>
      </c>
      <c r="I280" t="str">
        <f t="shared" si="4"/>
        <v>2101040146</v>
      </c>
      <c r="J280" s="83" t="s">
        <v>629</v>
      </c>
      <c r="K280" s="62">
        <v>45228</v>
      </c>
      <c r="M280" t="s">
        <v>524</v>
      </c>
      <c r="N280" s="63"/>
      <c r="O280" s="64">
        <v>40</v>
      </c>
      <c r="Q280" t="s">
        <v>253</v>
      </c>
    </row>
    <row r="281" spans="4:17" ht="16.5" x14ac:dyDescent="0.45">
      <c r="D281" t="s">
        <v>1256</v>
      </c>
      <c r="E281" t="s">
        <v>472</v>
      </c>
      <c r="F281" t="s">
        <v>272</v>
      </c>
      <c r="G281" t="s">
        <v>1257</v>
      </c>
      <c r="H281">
        <v>2101040188</v>
      </c>
      <c r="I281" t="str">
        <f t="shared" si="4"/>
        <v>2101040188</v>
      </c>
      <c r="J281" s="83" t="s">
        <v>629</v>
      </c>
      <c r="K281" s="62">
        <v>45228</v>
      </c>
      <c r="M281" t="s">
        <v>524</v>
      </c>
      <c r="N281" s="63"/>
      <c r="O281" s="64">
        <v>50</v>
      </c>
      <c r="Q281" t="s">
        <v>253</v>
      </c>
    </row>
    <row r="282" spans="4:17" ht="16.5" x14ac:dyDescent="0.45">
      <c r="D282" t="s">
        <v>1258</v>
      </c>
      <c r="E282" t="s">
        <v>1259</v>
      </c>
      <c r="F282" t="s">
        <v>706</v>
      </c>
      <c r="G282" t="s">
        <v>1260</v>
      </c>
      <c r="H282">
        <v>2101040044</v>
      </c>
      <c r="I282" t="str">
        <f t="shared" si="4"/>
        <v>2101040044</v>
      </c>
      <c r="J282" s="83" t="s">
        <v>629</v>
      </c>
      <c r="K282" s="62">
        <v>45228</v>
      </c>
      <c r="M282" t="s">
        <v>524</v>
      </c>
      <c r="N282" s="63"/>
      <c r="O282" s="64">
        <v>50</v>
      </c>
      <c r="Q282" t="s">
        <v>253</v>
      </c>
    </row>
    <row r="283" spans="4:17" ht="16.5" x14ac:dyDescent="0.45">
      <c r="D283" t="s">
        <v>1261</v>
      </c>
      <c r="E283" t="s">
        <v>1262</v>
      </c>
      <c r="F283" t="s">
        <v>352</v>
      </c>
      <c r="G283" t="s">
        <v>1263</v>
      </c>
      <c r="H283">
        <v>2101040071</v>
      </c>
      <c r="I283" t="str">
        <f t="shared" si="4"/>
        <v>2101040071</v>
      </c>
      <c r="J283" s="83" t="s">
        <v>629</v>
      </c>
      <c r="K283" s="62">
        <v>45228</v>
      </c>
      <c r="M283" t="s">
        <v>630</v>
      </c>
      <c r="N283" s="63"/>
      <c r="O283" s="64">
        <v>37.5</v>
      </c>
      <c r="Q283" t="s">
        <v>253</v>
      </c>
    </row>
    <row r="284" spans="4:17" ht="16.5" x14ac:dyDescent="0.45">
      <c r="D284" t="s">
        <v>1264</v>
      </c>
      <c r="E284" t="s">
        <v>1265</v>
      </c>
      <c r="F284" t="s">
        <v>409</v>
      </c>
      <c r="G284" t="s">
        <v>1266</v>
      </c>
      <c r="H284">
        <v>2101040076</v>
      </c>
      <c r="I284" t="str">
        <f t="shared" si="4"/>
        <v>2101040076</v>
      </c>
      <c r="J284" s="83" t="s">
        <v>629</v>
      </c>
      <c r="K284" s="62">
        <v>45228</v>
      </c>
      <c r="M284" t="s">
        <v>630</v>
      </c>
      <c r="N284" s="63"/>
      <c r="O284" s="64">
        <v>37.5</v>
      </c>
      <c r="Q284" t="s">
        <v>253</v>
      </c>
    </row>
    <row r="285" spans="4:17" ht="16.5" x14ac:dyDescent="0.45">
      <c r="D285" t="s">
        <v>1267</v>
      </c>
      <c r="E285" t="s">
        <v>1268</v>
      </c>
      <c r="F285" t="s">
        <v>1269</v>
      </c>
      <c r="G285" t="s">
        <v>1270</v>
      </c>
      <c r="H285">
        <v>2101040035</v>
      </c>
      <c r="I285" t="str">
        <f t="shared" si="4"/>
        <v>2101040035</v>
      </c>
      <c r="J285" s="83" t="s">
        <v>629</v>
      </c>
      <c r="K285" s="62">
        <v>45228</v>
      </c>
      <c r="M285" t="s">
        <v>524</v>
      </c>
      <c r="N285" s="63"/>
      <c r="O285" s="64">
        <v>67.5</v>
      </c>
      <c r="Q285" t="s">
        <v>253</v>
      </c>
    </row>
    <row r="286" spans="4:17" ht="16.5" x14ac:dyDescent="0.45">
      <c r="D286" t="s">
        <v>1271</v>
      </c>
      <c r="E286" t="s">
        <v>1272</v>
      </c>
      <c r="F286" t="s">
        <v>283</v>
      </c>
      <c r="G286" t="s">
        <v>1273</v>
      </c>
      <c r="H286">
        <v>2101040033</v>
      </c>
      <c r="I286" t="str">
        <f t="shared" si="4"/>
        <v>2101040033</v>
      </c>
      <c r="J286" s="83" t="s">
        <v>629</v>
      </c>
      <c r="K286" s="62">
        <v>45228</v>
      </c>
      <c r="M286" t="s">
        <v>524</v>
      </c>
      <c r="N286" s="63"/>
      <c r="O286" s="64">
        <v>45</v>
      </c>
      <c r="Q286" t="s">
        <v>253</v>
      </c>
    </row>
    <row r="287" spans="4:17" ht="16.5" x14ac:dyDescent="0.45">
      <c r="D287" t="s">
        <v>669</v>
      </c>
      <c r="E287" t="s">
        <v>670</v>
      </c>
      <c r="F287" t="s">
        <v>281</v>
      </c>
      <c r="G287" t="s">
        <v>1274</v>
      </c>
      <c r="H287">
        <v>2101040059</v>
      </c>
      <c r="I287" t="str">
        <f t="shared" si="4"/>
        <v>2101040059</v>
      </c>
      <c r="J287" s="83" t="s">
        <v>629</v>
      </c>
      <c r="K287" s="62">
        <v>45228</v>
      </c>
      <c r="M287" t="s">
        <v>524</v>
      </c>
      <c r="N287" s="63"/>
      <c r="O287" s="64">
        <v>37.5</v>
      </c>
      <c r="Q287" t="s">
        <v>253</v>
      </c>
    </row>
    <row r="288" spans="4:17" ht="16.5" x14ac:dyDescent="0.45">
      <c r="D288" t="s">
        <v>1275</v>
      </c>
      <c r="E288" t="s">
        <v>1276</v>
      </c>
      <c r="F288" t="s">
        <v>1277</v>
      </c>
      <c r="G288" t="s">
        <v>1278</v>
      </c>
      <c r="H288">
        <v>2101040160</v>
      </c>
      <c r="I288" t="str">
        <f t="shared" si="4"/>
        <v>2101040160</v>
      </c>
      <c r="J288" s="83" t="s">
        <v>629</v>
      </c>
      <c r="K288" s="62">
        <v>45228</v>
      </c>
      <c r="M288" t="s">
        <v>524</v>
      </c>
      <c r="N288" s="63"/>
      <c r="O288" s="64">
        <v>42.5</v>
      </c>
      <c r="Q288" t="s">
        <v>253</v>
      </c>
    </row>
    <row r="289" spans="4:17" ht="16.5" x14ac:dyDescent="0.45">
      <c r="D289" t="s">
        <v>1279</v>
      </c>
      <c r="E289" t="s">
        <v>1280</v>
      </c>
      <c r="F289" t="s">
        <v>277</v>
      </c>
      <c r="G289" t="s">
        <v>1281</v>
      </c>
      <c r="H289">
        <v>2101040127</v>
      </c>
      <c r="I289" t="str">
        <f t="shared" si="4"/>
        <v>2101040127</v>
      </c>
      <c r="J289" s="83" t="s">
        <v>629</v>
      </c>
      <c r="K289" s="62">
        <v>45228</v>
      </c>
      <c r="M289" t="s">
        <v>524</v>
      </c>
      <c r="N289" s="63"/>
      <c r="O289" s="64">
        <v>52.5</v>
      </c>
      <c r="Q289" t="s">
        <v>253</v>
      </c>
    </row>
    <row r="290" spans="4:17" ht="16.5" x14ac:dyDescent="0.45">
      <c r="D290" t="s">
        <v>1282</v>
      </c>
      <c r="E290" t="s">
        <v>1283</v>
      </c>
      <c r="F290" t="s">
        <v>517</v>
      </c>
      <c r="G290" t="s">
        <v>1284</v>
      </c>
      <c r="H290">
        <v>2101040210</v>
      </c>
      <c r="I290" t="str">
        <f t="shared" si="4"/>
        <v>2101040210</v>
      </c>
      <c r="J290" s="83" t="s">
        <v>629</v>
      </c>
      <c r="K290" s="62">
        <v>45228</v>
      </c>
      <c r="M290" t="s">
        <v>524</v>
      </c>
      <c r="N290" s="63"/>
      <c r="O290" s="64">
        <v>42.5</v>
      </c>
      <c r="Q290" t="s">
        <v>253</v>
      </c>
    </row>
    <row r="291" spans="4:17" ht="16.5" x14ac:dyDescent="0.45">
      <c r="D291" t="s">
        <v>1285</v>
      </c>
      <c r="E291" t="s">
        <v>1286</v>
      </c>
      <c r="F291" t="s">
        <v>1287</v>
      </c>
      <c r="G291" t="s">
        <v>1288</v>
      </c>
      <c r="H291">
        <v>2101040048</v>
      </c>
      <c r="I291" t="str">
        <f t="shared" si="4"/>
        <v>2101040048</v>
      </c>
      <c r="J291" s="83" t="s">
        <v>629</v>
      </c>
      <c r="K291" s="62">
        <v>45228</v>
      </c>
      <c r="M291" t="s">
        <v>524</v>
      </c>
      <c r="N291" s="63"/>
      <c r="O291" s="64">
        <v>52.5</v>
      </c>
      <c r="Q291" t="s">
        <v>253</v>
      </c>
    </row>
    <row r="292" spans="4:17" ht="16.5" x14ac:dyDescent="0.45">
      <c r="D292" t="s">
        <v>1289</v>
      </c>
      <c r="E292" t="s">
        <v>1290</v>
      </c>
      <c r="F292" t="s">
        <v>353</v>
      </c>
      <c r="G292" t="s">
        <v>1291</v>
      </c>
      <c r="H292">
        <v>2101040179</v>
      </c>
      <c r="I292" t="str">
        <f t="shared" si="4"/>
        <v>2101040179</v>
      </c>
      <c r="J292" s="83" t="s">
        <v>629</v>
      </c>
      <c r="K292" s="62">
        <v>45228</v>
      </c>
      <c r="M292" t="s">
        <v>630</v>
      </c>
      <c r="N292" s="63"/>
      <c r="O292" s="64">
        <v>62.5</v>
      </c>
      <c r="Q292" t="s">
        <v>253</v>
      </c>
    </row>
    <row r="293" spans="4:17" ht="16.5" x14ac:dyDescent="0.45">
      <c r="D293" t="s">
        <v>1292</v>
      </c>
      <c r="E293" t="s">
        <v>387</v>
      </c>
      <c r="F293" t="s">
        <v>513</v>
      </c>
      <c r="G293" t="s">
        <v>1293</v>
      </c>
      <c r="H293">
        <v>2101040103</v>
      </c>
      <c r="I293" t="str">
        <f t="shared" si="4"/>
        <v>2101040103</v>
      </c>
      <c r="J293" s="83" t="s">
        <v>629</v>
      </c>
      <c r="K293" s="62">
        <v>45228</v>
      </c>
      <c r="M293" t="s">
        <v>524</v>
      </c>
      <c r="N293" s="63"/>
      <c r="O293" s="64">
        <v>40</v>
      </c>
      <c r="Q293" t="s">
        <v>253</v>
      </c>
    </row>
    <row r="294" spans="4:17" ht="16.5" x14ac:dyDescent="0.45">
      <c r="D294" t="s">
        <v>1294</v>
      </c>
      <c r="E294" t="s">
        <v>654</v>
      </c>
      <c r="F294" t="s">
        <v>259</v>
      </c>
      <c r="G294" t="s">
        <v>1295</v>
      </c>
      <c r="H294">
        <v>2101040141</v>
      </c>
      <c r="I294" t="str">
        <f t="shared" si="4"/>
        <v>2101040141</v>
      </c>
      <c r="J294" s="83" t="s">
        <v>629</v>
      </c>
      <c r="K294" s="62">
        <v>45228</v>
      </c>
      <c r="M294" t="s">
        <v>524</v>
      </c>
      <c r="N294" s="63"/>
      <c r="O294" s="64">
        <v>52.5</v>
      </c>
      <c r="Q294" t="s">
        <v>253</v>
      </c>
    </row>
    <row r="295" spans="4:17" ht="16.5" x14ac:dyDescent="0.45">
      <c r="D295" t="s">
        <v>941</v>
      </c>
      <c r="E295" t="s">
        <v>942</v>
      </c>
      <c r="F295" t="s">
        <v>317</v>
      </c>
      <c r="G295" t="s">
        <v>1296</v>
      </c>
      <c r="H295">
        <v>2101040111</v>
      </c>
      <c r="I295" t="str">
        <f t="shared" si="4"/>
        <v>2101040111</v>
      </c>
      <c r="J295" s="83" t="s">
        <v>629</v>
      </c>
      <c r="K295" s="62">
        <v>45228</v>
      </c>
      <c r="M295" t="s">
        <v>524</v>
      </c>
      <c r="N295" s="63"/>
      <c r="O295" s="64">
        <v>47.5</v>
      </c>
      <c r="Q295" t="s">
        <v>253</v>
      </c>
    </row>
    <row r="296" spans="4:17" ht="16.5" x14ac:dyDescent="0.45">
      <c r="D296" t="s">
        <v>1297</v>
      </c>
      <c r="E296" t="s">
        <v>1298</v>
      </c>
      <c r="F296" t="s">
        <v>299</v>
      </c>
      <c r="G296" t="s">
        <v>1299</v>
      </c>
      <c r="H296">
        <v>2101040105</v>
      </c>
      <c r="I296" t="str">
        <f t="shared" si="4"/>
        <v>2101040105</v>
      </c>
      <c r="J296" s="83" t="s">
        <v>629</v>
      </c>
      <c r="K296" s="62">
        <v>45228</v>
      </c>
      <c r="M296" t="s">
        <v>524</v>
      </c>
      <c r="N296" s="63"/>
      <c r="O296" s="64">
        <v>62.5</v>
      </c>
      <c r="Q296" t="s">
        <v>253</v>
      </c>
    </row>
    <row r="297" spans="4:17" ht="16.5" x14ac:dyDescent="0.45">
      <c r="D297" t="s">
        <v>379</v>
      </c>
      <c r="E297" t="s">
        <v>380</v>
      </c>
      <c r="F297" t="s">
        <v>381</v>
      </c>
      <c r="G297" t="s">
        <v>1300</v>
      </c>
      <c r="H297">
        <v>2101040140</v>
      </c>
      <c r="I297" t="str">
        <f t="shared" si="4"/>
        <v>2101040140</v>
      </c>
      <c r="J297" s="83" t="s">
        <v>629</v>
      </c>
      <c r="K297" s="62">
        <v>45228</v>
      </c>
      <c r="M297" t="s">
        <v>524</v>
      </c>
      <c r="N297" s="63"/>
      <c r="O297" s="64">
        <v>57.5</v>
      </c>
      <c r="Q297" t="s">
        <v>253</v>
      </c>
    </row>
    <row r="298" spans="4:17" ht="16.5" x14ac:dyDescent="0.45">
      <c r="D298" t="s">
        <v>329</v>
      </c>
      <c r="E298" t="s">
        <v>330</v>
      </c>
      <c r="F298" t="s">
        <v>272</v>
      </c>
      <c r="G298" t="s">
        <v>331</v>
      </c>
      <c r="H298">
        <v>2001060086</v>
      </c>
      <c r="I298" t="str">
        <f t="shared" si="4"/>
        <v>2001060086</v>
      </c>
      <c r="J298" s="83" t="s">
        <v>629</v>
      </c>
      <c r="K298" s="62">
        <v>45228</v>
      </c>
      <c r="M298" t="s">
        <v>524</v>
      </c>
      <c r="N298" s="63"/>
      <c r="O298" s="64">
        <v>65</v>
      </c>
      <c r="Q298" t="s">
        <v>253</v>
      </c>
    </row>
    <row r="299" spans="4:17" ht="16.5" x14ac:dyDescent="0.45">
      <c r="D299" t="s">
        <v>302</v>
      </c>
      <c r="E299" t="s">
        <v>303</v>
      </c>
      <c r="F299" t="s">
        <v>256</v>
      </c>
      <c r="G299" t="s">
        <v>304</v>
      </c>
      <c r="H299">
        <v>2001060001</v>
      </c>
      <c r="I299" t="str">
        <f t="shared" si="4"/>
        <v>2001060001</v>
      </c>
      <c r="J299" s="83" t="s">
        <v>629</v>
      </c>
      <c r="K299" s="62">
        <v>45228</v>
      </c>
      <c r="M299" t="s">
        <v>630</v>
      </c>
      <c r="N299" s="63"/>
      <c r="O299" s="64">
        <v>47.5</v>
      </c>
      <c r="Q299" t="s">
        <v>253</v>
      </c>
    </row>
    <row r="300" spans="4:17" ht="16.5" x14ac:dyDescent="0.45">
      <c r="D300" t="s">
        <v>436</v>
      </c>
      <c r="E300" t="s">
        <v>437</v>
      </c>
      <c r="F300" t="s">
        <v>311</v>
      </c>
      <c r="G300" t="s">
        <v>438</v>
      </c>
      <c r="H300">
        <v>2001060065</v>
      </c>
      <c r="I300" t="str">
        <f t="shared" si="4"/>
        <v>2001060065</v>
      </c>
      <c r="J300" s="83" t="s">
        <v>629</v>
      </c>
      <c r="K300" s="62">
        <v>45228</v>
      </c>
      <c r="M300" t="s">
        <v>524</v>
      </c>
      <c r="N300" s="63"/>
      <c r="O300" s="64">
        <v>55</v>
      </c>
      <c r="Q300" t="s">
        <v>253</v>
      </c>
    </row>
    <row r="301" spans="4:17" ht="16.5" x14ac:dyDescent="0.45">
      <c r="D301" t="s">
        <v>411</v>
      </c>
      <c r="E301" t="s">
        <v>412</v>
      </c>
      <c r="F301" t="s">
        <v>278</v>
      </c>
      <c r="G301" t="s">
        <v>413</v>
      </c>
      <c r="H301">
        <v>2001060021</v>
      </c>
      <c r="I301" t="str">
        <f t="shared" si="4"/>
        <v>2001060021</v>
      </c>
      <c r="J301" s="83" t="s">
        <v>629</v>
      </c>
      <c r="K301" s="62">
        <v>45228</v>
      </c>
      <c r="M301" t="s">
        <v>524</v>
      </c>
      <c r="N301" s="63"/>
      <c r="O301" s="64">
        <v>32.5</v>
      </c>
      <c r="Q301" t="s">
        <v>253</v>
      </c>
    </row>
    <row r="302" spans="4:17" ht="16.5" x14ac:dyDescent="0.45">
      <c r="D302" t="s">
        <v>1301</v>
      </c>
      <c r="E302" t="s">
        <v>1302</v>
      </c>
      <c r="F302" t="s">
        <v>317</v>
      </c>
      <c r="G302" t="s">
        <v>1303</v>
      </c>
      <c r="H302">
        <v>2001060048</v>
      </c>
      <c r="I302" t="str">
        <f t="shared" si="4"/>
        <v>2001060048</v>
      </c>
      <c r="J302" s="83" t="s">
        <v>629</v>
      </c>
      <c r="K302" s="62">
        <v>45228</v>
      </c>
      <c r="M302" t="s">
        <v>524</v>
      </c>
      <c r="N302" s="63"/>
      <c r="O302" s="64">
        <v>62.5</v>
      </c>
      <c r="Q302" t="s">
        <v>253</v>
      </c>
    </row>
    <row r="303" spans="4:17" ht="16.5" x14ac:dyDescent="0.45">
      <c r="D303" t="s">
        <v>322</v>
      </c>
      <c r="E303" t="s">
        <v>323</v>
      </c>
      <c r="F303" t="s">
        <v>324</v>
      </c>
      <c r="G303" t="s">
        <v>325</v>
      </c>
      <c r="H303">
        <v>2001060090</v>
      </c>
      <c r="I303" t="str">
        <f t="shared" si="4"/>
        <v>2001060090</v>
      </c>
      <c r="J303" s="83" t="s">
        <v>629</v>
      </c>
      <c r="K303" s="62">
        <v>45228</v>
      </c>
      <c r="M303" t="s">
        <v>524</v>
      </c>
      <c r="N303" s="63"/>
      <c r="O303" s="64">
        <v>57.5</v>
      </c>
      <c r="Q303" t="s">
        <v>253</v>
      </c>
    </row>
    <row r="304" spans="4:17" ht="16.5" x14ac:dyDescent="0.45">
      <c r="D304" t="s">
        <v>450</v>
      </c>
      <c r="E304" t="s">
        <v>451</v>
      </c>
      <c r="F304" t="s">
        <v>429</v>
      </c>
      <c r="G304" t="s">
        <v>452</v>
      </c>
      <c r="H304">
        <v>2001060045</v>
      </c>
      <c r="I304" t="str">
        <f t="shared" si="4"/>
        <v>2001060045</v>
      </c>
      <c r="J304" s="83" t="s">
        <v>629</v>
      </c>
      <c r="K304" s="62">
        <v>45228</v>
      </c>
      <c r="M304" t="s">
        <v>524</v>
      </c>
      <c r="N304" s="63"/>
      <c r="O304" s="64">
        <v>70</v>
      </c>
      <c r="Q304" t="s">
        <v>253</v>
      </c>
    </row>
    <row r="305" spans="4:17" ht="16.5" x14ac:dyDescent="0.45">
      <c r="D305" t="s">
        <v>454</v>
      </c>
      <c r="E305" t="s">
        <v>455</v>
      </c>
      <c r="F305" t="s">
        <v>353</v>
      </c>
      <c r="G305" t="s">
        <v>456</v>
      </c>
      <c r="H305">
        <v>2001060077</v>
      </c>
      <c r="I305" t="str">
        <f t="shared" si="4"/>
        <v>2001060077</v>
      </c>
      <c r="J305" s="83" t="s">
        <v>629</v>
      </c>
      <c r="K305" s="62">
        <v>45228</v>
      </c>
      <c r="M305" t="s">
        <v>524</v>
      </c>
      <c r="N305" s="63"/>
      <c r="O305" s="64">
        <v>45</v>
      </c>
      <c r="Q305" t="s">
        <v>253</v>
      </c>
    </row>
    <row r="306" spans="4:17" ht="16.5" x14ac:dyDescent="0.45">
      <c r="D306" t="s">
        <v>1304</v>
      </c>
      <c r="E306" t="s">
        <v>403</v>
      </c>
      <c r="F306" t="s">
        <v>275</v>
      </c>
      <c r="G306" t="s">
        <v>1305</v>
      </c>
      <c r="H306">
        <v>2001060072</v>
      </c>
      <c r="I306" t="str">
        <f t="shared" si="4"/>
        <v>2001060072</v>
      </c>
      <c r="J306" s="83" t="s">
        <v>629</v>
      </c>
      <c r="K306" s="62">
        <v>45228</v>
      </c>
      <c r="M306" t="s">
        <v>524</v>
      </c>
      <c r="N306" s="63"/>
      <c r="O306" s="64">
        <v>57.5</v>
      </c>
      <c r="Q306" t="s">
        <v>253</v>
      </c>
    </row>
    <row r="307" spans="4:17" ht="16.5" x14ac:dyDescent="0.45">
      <c r="D307" t="s">
        <v>1306</v>
      </c>
      <c r="E307" t="s">
        <v>670</v>
      </c>
      <c r="F307" t="s">
        <v>1307</v>
      </c>
      <c r="G307" t="s">
        <v>1308</v>
      </c>
      <c r="H307">
        <v>1901040155</v>
      </c>
      <c r="I307" t="str">
        <f t="shared" si="4"/>
        <v>1901040155</v>
      </c>
      <c r="J307" s="83" t="s">
        <v>629</v>
      </c>
      <c r="K307" s="62">
        <v>45228</v>
      </c>
      <c r="M307" t="s">
        <v>524</v>
      </c>
      <c r="N307" s="63"/>
      <c r="O307" s="64">
        <v>68</v>
      </c>
      <c r="Q307" t="s">
        <v>253</v>
      </c>
    </row>
    <row r="308" spans="4:17" ht="16.5" x14ac:dyDescent="0.45">
      <c r="D308" t="s">
        <v>1309</v>
      </c>
      <c r="E308" t="s">
        <v>1310</v>
      </c>
      <c r="F308" t="s">
        <v>1311</v>
      </c>
      <c r="G308" t="s">
        <v>1312</v>
      </c>
      <c r="H308">
        <v>2001040015</v>
      </c>
      <c r="I308" t="str">
        <f t="shared" si="4"/>
        <v>2001040015</v>
      </c>
      <c r="J308" s="83" t="s">
        <v>629</v>
      </c>
      <c r="K308" s="62">
        <v>45228</v>
      </c>
      <c r="M308" t="s">
        <v>524</v>
      </c>
      <c r="N308" s="63"/>
      <c r="O308" s="64">
        <v>55</v>
      </c>
      <c r="Q308" t="s">
        <v>253</v>
      </c>
    </row>
    <row r="309" spans="4:17" ht="16.5" x14ac:dyDescent="0.45">
      <c r="D309" t="s">
        <v>1313</v>
      </c>
      <c r="E309" t="s">
        <v>1314</v>
      </c>
      <c r="F309" t="s">
        <v>517</v>
      </c>
      <c r="G309" t="s">
        <v>1315</v>
      </c>
      <c r="H309">
        <v>2001040225</v>
      </c>
      <c r="I309" t="str">
        <f t="shared" si="4"/>
        <v>2001040225</v>
      </c>
      <c r="J309" s="83" t="s">
        <v>629</v>
      </c>
      <c r="K309" s="62">
        <v>45228</v>
      </c>
      <c r="M309" t="s">
        <v>524</v>
      </c>
      <c r="N309" s="63"/>
      <c r="O309" s="64">
        <v>47.5</v>
      </c>
      <c r="Q309" t="s">
        <v>253</v>
      </c>
    </row>
  </sheetData>
  <hyperlinks>
    <hyperlink ref="J3" r:id="rId1" xr:uid="{08B2A3ED-DEE9-4EDF-B7EC-3E2330680F03}"/>
    <hyperlink ref="J4" r:id="rId2" xr:uid="{B66ED9FA-9EBF-4FDF-A71F-275743785A66}"/>
    <hyperlink ref="J5" r:id="rId3" xr:uid="{965703EC-FF5D-4D93-A019-54EFB520A879}"/>
    <hyperlink ref="J6" r:id="rId4" xr:uid="{9D575C2D-5A0A-4205-B72D-631A655413F5}"/>
    <hyperlink ref="J7" r:id="rId5" xr:uid="{61FB03C9-F6EF-4FC8-8231-207E1056E12F}"/>
    <hyperlink ref="J8" r:id="rId6" xr:uid="{4435B75A-2D48-41B5-AD50-567281FA88ED}"/>
    <hyperlink ref="J9" r:id="rId7" xr:uid="{BEF390BC-7A55-4C95-AEF3-91900AEC2162}"/>
    <hyperlink ref="J10" r:id="rId8" xr:uid="{D0B5AD59-F2C8-47B5-93B1-5775D4AEA45D}"/>
    <hyperlink ref="J11" r:id="rId9" xr:uid="{488F705C-3C8A-4316-9D2C-8BD1506EBCDD}"/>
    <hyperlink ref="J12" r:id="rId10" xr:uid="{58006564-C9A7-41DC-9768-38C4A6AD22B2}"/>
    <hyperlink ref="J13" r:id="rId11" xr:uid="{DBE8F66A-BE6C-4FDC-834A-8B487956B914}"/>
    <hyperlink ref="J14" r:id="rId12" xr:uid="{7863D196-A332-4281-8377-5DB29DEC62B8}"/>
    <hyperlink ref="J15" r:id="rId13" xr:uid="{F2444CF7-DAA5-4CB2-AB37-B9AC7537EC52}"/>
    <hyperlink ref="J16" r:id="rId14" xr:uid="{023ED10F-03EF-4151-9386-8B9B1BCC6F20}"/>
    <hyperlink ref="J17" r:id="rId15" xr:uid="{1E6D54C0-22AE-4DE2-9D0C-BF9ED9DF09CA}"/>
    <hyperlink ref="J18" r:id="rId16" xr:uid="{EB998E34-3904-40F9-9D2A-89D860B1ED21}"/>
    <hyperlink ref="J19" r:id="rId17" xr:uid="{9F805E38-91D4-41F6-BF6E-1269B1844228}"/>
    <hyperlink ref="J20" r:id="rId18" xr:uid="{48B3EAF1-F0FB-4929-9F26-ADA06AE0DFE4}"/>
    <hyperlink ref="J21" r:id="rId19" xr:uid="{FDDE0814-B79C-4668-8C27-AEACC53F16CF}"/>
    <hyperlink ref="J22" r:id="rId20" xr:uid="{30AC9FDF-8EAC-4599-93CD-896EC8E0DA4D}"/>
    <hyperlink ref="J23" r:id="rId21" xr:uid="{0367E2C8-26D4-4386-9331-691CA5C792AD}"/>
    <hyperlink ref="J24" r:id="rId22" xr:uid="{D2147AF2-F7C6-44EC-BC2B-4A1A4B6F3EB2}"/>
    <hyperlink ref="J25" r:id="rId23" xr:uid="{7B3C2647-3CCA-4D49-BD22-C90ECCC2F104}"/>
    <hyperlink ref="J26" r:id="rId24" xr:uid="{2EE6A1B0-0567-4AFA-999C-AA36E4C9C8AB}"/>
    <hyperlink ref="J27" r:id="rId25" xr:uid="{93E53D14-21ED-4AF1-960E-3D03D7937F6D}"/>
    <hyperlink ref="J28" r:id="rId26" xr:uid="{9EFAD730-4C00-49BE-A6E5-2B0FBEBF0E0C}"/>
    <hyperlink ref="J29" r:id="rId27" xr:uid="{00BD45C8-8D80-4DC2-BABF-A5DB37B86CB2}"/>
    <hyperlink ref="J30" r:id="rId28" xr:uid="{19D63769-9409-4E7F-8014-FA9841752FF9}"/>
    <hyperlink ref="J31" r:id="rId29" xr:uid="{D04BCC08-E5F6-4D61-B0C5-58D9A3E5EF74}"/>
    <hyperlink ref="J32" r:id="rId30" xr:uid="{61D70643-ED27-4E18-BC73-7EC72CEE7D50}"/>
    <hyperlink ref="J33" r:id="rId31" xr:uid="{95CF2ACC-CE2E-4F98-9D4F-6E077B5F75E8}"/>
    <hyperlink ref="J34" r:id="rId32" xr:uid="{43973982-2084-4B8E-98F9-575CAAEF958D}"/>
    <hyperlink ref="J35" r:id="rId33" xr:uid="{97D73F30-FFD3-4388-9D26-FD3751631FC7}"/>
    <hyperlink ref="J36" r:id="rId34" xr:uid="{472326D7-8607-4E44-AB1E-798332508CFC}"/>
    <hyperlink ref="J37" r:id="rId35" xr:uid="{39642D0F-363F-4BD5-A414-E86D506D8117}"/>
    <hyperlink ref="J38" r:id="rId36" xr:uid="{F7396942-62D1-4AF0-A65A-849996653CB7}"/>
    <hyperlink ref="J39" r:id="rId37" xr:uid="{C2B040F1-3517-456F-A9B2-706ECD074464}"/>
    <hyperlink ref="J40" r:id="rId38" xr:uid="{7BEF590A-E6C7-44A7-BFC8-41F6759E7D71}"/>
    <hyperlink ref="J41" r:id="rId39" xr:uid="{3FCC0BD8-4DF6-4EEE-8C24-1E7B5E609AC6}"/>
    <hyperlink ref="J42" r:id="rId40" xr:uid="{5CB93C8D-1F9A-4841-ACCF-E3D595539F70}"/>
    <hyperlink ref="J43" r:id="rId41" xr:uid="{882A2A1B-D686-47F7-A5BA-525C5D6BDA20}"/>
    <hyperlink ref="J44" r:id="rId42" xr:uid="{CB2A4D53-57BE-4F88-B943-C15BD17D981A}"/>
    <hyperlink ref="J45" r:id="rId43" xr:uid="{5F663817-81B4-4B27-B42B-A66EDABD5D6A}"/>
    <hyperlink ref="J46" r:id="rId44" xr:uid="{825B2404-317C-44CA-AFEB-223785082430}"/>
    <hyperlink ref="J47" r:id="rId45" xr:uid="{E6645B30-1486-40CC-A48E-D1B857E8C993}"/>
    <hyperlink ref="J48" r:id="rId46" xr:uid="{87339AD9-6E54-4E34-9CD5-25F518429406}"/>
    <hyperlink ref="J49" r:id="rId47" xr:uid="{3D81E4A4-8009-41F4-8FF9-16052C3EA5E2}"/>
    <hyperlink ref="J50" r:id="rId48" xr:uid="{6C822B58-DF66-49F3-ABA2-711056C1BDFF}"/>
    <hyperlink ref="J51" r:id="rId49" xr:uid="{7CEE2667-B0EC-4C10-A97A-6DD29DAD4F4A}"/>
    <hyperlink ref="J52" r:id="rId50" xr:uid="{6C404AA4-7DC5-465F-B6F4-FBA0868237BA}"/>
    <hyperlink ref="J53" r:id="rId51" xr:uid="{AC045E7E-2A06-412B-9673-41FCE8226DA5}"/>
    <hyperlink ref="J54" r:id="rId52" xr:uid="{92138E81-3B85-4FE0-A71F-0C11A900B617}"/>
    <hyperlink ref="J55" r:id="rId53" xr:uid="{92E572E2-FEBB-430A-8D87-16525387923D}"/>
    <hyperlink ref="J56" r:id="rId54" xr:uid="{331DB3CA-E0D1-4745-AA92-182FF6CD57AC}"/>
    <hyperlink ref="J57" r:id="rId55" xr:uid="{3C764380-6284-45D5-BB8B-47D6CA20426E}"/>
    <hyperlink ref="J58" r:id="rId56" xr:uid="{72D917C3-3A20-41A3-A24C-B1B2A3E0C31E}"/>
    <hyperlink ref="J59" r:id="rId57" xr:uid="{2ED892DF-F5B6-4B45-9A4C-FAAC522F14FB}"/>
    <hyperlink ref="J60" r:id="rId58" xr:uid="{608C5549-6BB4-4DC7-9FA4-5AD83C21B029}"/>
    <hyperlink ref="J61" r:id="rId59" xr:uid="{9E654F7D-B645-48C2-947A-13D02467DD1F}"/>
    <hyperlink ref="J62" r:id="rId60" xr:uid="{932BC3FD-1D79-4E19-8334-07DA3E7D3A71}"/>
    <hyperlink ref="J63" r:id="rId61" xr:uid="{F08BD932-BFE3-4BF6-B88C-24B776B1166F}"/>
    <hyperlink ref="J64" r:id="rId62" xr:uid="{7CCEE3F1-2870-443D-9682-6DA27F841FA2}"/>
    <hyperlink ref="J65" r:id="rId63" xr:uid="{E34E2976-8B85-4AFA-BBFA-2BCD9FCEEEEA}"/>
    <hyperlink ref="J66" r:id="rId64" xr:uid="{264D2FFD-7FF8-4B19-A865-1E4B6687DDA7}"/>
    <hyperlink ref="J67" r:id="rId65" xr:uid="{8DC72604-B6E1-471B-82AF-6423611DB25B}"/>
    <hyperlink ref="J68" r:id="rId66" xr:uid="{8E260158-213A-43A9-A8D6-28C31BCDA68C}"/>
    <hyperlink ref="J69" r:id="rId67" xr:uid="{4A95B737-3E7F-49EB-B96B-B3679A6AC136}"/>
    <hyperlink ref="J70" r:id="rId68" xr:uid="{85BD5E77-9EA3-45DF-9EC1-F02812316641}"/>
    <hyperlink ref="J71" r:id="rId69" xr:uid="{23063DCE-5200-4D2E-92B0-AF418E201C37}"/>
    <hyperlink ref="J72" r:id="rId70" xr:uid="{3F667270-766C-4963-830C-6CA07B4D1EC3}"/>
    <hyperlink ref="J73" r:id="rId71" xr:uid="{1E1B9253-A0D5-424E-864A-CB9502004DC7}"/>
    <hyperlink ref="J74" r:id="rId72" xr:uid="{0548BE29-AB7E-4D6F-9AE7-DA07B1764945}"/>
    <hyperlink ref="J75" r:id="rId73" xr:uid="{2882E19B-29FE-499C-878D-25ECA49494FF}"/>
    <hyperlink ref="J76" r:id="rId74" xr:uid="{81C2120F-7D95-4F31-93FA-1F4ED00A854D}"/>
    <hyperlink ref="J77" r:id="rId75" xr:uid="{BC88753F-E29A-4E90-9A51-48B2F1206D62}"/>
    <hyperlink ref="J78" r:id="rId76" xr:uid="{F5D70EB5-04C5-4FF7-A8CF-025C651CFB7D}"/>
    <hyperlink ref="J79" r:id="rId77" xr:uid="{D35149AE-F25F-4DA4-B3A5-DB4EDE813BC8}"/>
    <hyperlink ref="J80" r:id="rId78" xr:uid="{5C3CF2DE-A2D9-4E00-A55A-AAACDF689747}"/>
    <hyperlink ref="J81" r:id="rId79" xr:uid="{AC470390-4F64-4F35-B3A2-1B9099E48EAC}"/>
    <hyperlink ref="J82" r:id="rId80" xr:uid="{EF430DC9-0D16-46D5-81C5-7E0243E13C7D}"/>
    <hyperlink ref="J83" r:id="rId81" xr:uid="{86BDCC73-64AF-41A0-96B8-5D34075219C4}"/>
    <hyperlink ref="J84" r:id="rId82" xr:uid="{6120D605-AF49-443F-A2D6-2A2312ABA378}"/>
    <hyperlink ref="J85" r:id="rId83" xr:uid="{BFA47BD7-C348-4ED7-BF9C-F9ACCD1732BF}"/>
    <hyperlink ref="J86" r:id="rId84" xr:uid="{BE16072B-1CB4-4EBB-921A-D3BA913359B4}"/>
    <hyperlink ref="J87" r:id="rId85" xr:uid="{13C52CB2-8AAB-4BBB-A138-36DF98FC3A75}"/>
    <hyperlink ref="J88" r:id="rId86" xr:uid="{5577E2D5-0057-476F-8925-121A40D2EC81}"/>
    <hyperlink ref="J89" r:id="rId87" xr:uid="{6221FB82-7E6B-41B9-995E-861F4310BD23}"/>
    <hyperlink ref="J90" r:id="rId88" xr:uid="{40BCD9F8-B774-49B6-839D-E75E1EB48C67}"/>
    <hyperlink ref="J91" r:id="rId89" xr:uid="{6BC8D45C-9B6B-4FD8-8288-7B11C07C8039}"/>
    <hyperlink ref="J92" r:id="rId90" xr:uid="{CF300BA5-0979-42F3-AB5F-11CBF0BC5B43}"/>
    <hyperlink ref="J93" r:id="rId91" xr:uid="{7AC3EC07-5C2E-4371-8885-DD6452AD93B1}"/>
    <hyperlink ref="J94" r:id="rId92" xr:uid="{1262C3F3-B3EB-44C3-AE4F-B9F32421D262}"/>
    <hyperlink ref="J95" r:id="rId93" xr:uid="{48084C3E-1EC8-4001-B2D4-931A5B8D2E89}"/>
    <hyperlink ref="J96" r:id="rId94" xr:uid="{C66D483B-7BFC-4BC3-9ECB-AA31122DD307}"/>
    <hyperlink ref="J97" r:id="rId95" xr:uid="{5EF462BF-2B82-4206-B784-657FA8387D1F}"/>
    <hyperlink ref="J98" r:id="rId96" xr:uid="{D22431B0-9FA7-423A-AD2C-73D3B47101B8}"/>
    <hyperlink ref="J99" r:id="rId97" xr:uid="{22FFEF37-B215-409F-9FC2-38877B8A80DF}"/>
    <hyperlink ref="J100" r:id="rId98" xr:uid="{8D65D365-9A75-441C-A389-5DC0404A3CC7}"/>
    <hyperlink ref="J101" r:id="rId99" xr:uid="{24FDBF7E-99E8-4E64-A99A-3751B7E903A6}"/>
    <hyperlink ref="J102" r:id="rId100" xr:uid="{D70D4F1D-F57E-4428-8C56-F1880CD3173E}"/>
    <hyperlink ref="J103" r:id="rId101" xr:uid="{A2B49AC8-E0F5-4ADC-A2B0-729338A16BA7}"/>
    <hyperlink ref="J104" r:id="rId102" xr:uid="{C3CD65FE-352C-4272-8A02-669DF0AB639C}"/>
    <hyperlink ref="J105" r:id="rId103" xr:uid="{12402020-182C-40C9-A397-073B4EA8F361}"/>
    <hyperlink ref="J106" r:id="rId104" xr:uid="{46E8497C-B8EE-4048-8412-6A114B730A48}"/>
    <hyperlink ref="J107" r:id="rId105" xr:uid="{7B8B228A-D649-4266-8620-BC548EA3EB7D}"/>
    <hyperlink ref="J108" r:id="rId106" xr:uid="{911CF120-8728-44BD-AB16-9E79D3B5D224}"/>
    <hyperlink ref="J109" r:id="rId107" xr:uid="{D4D5851F-9C74-4C2A-8413-7990AE4AB92E}"/>
    <hyperlink ref="J110" r:id="rId108" xr:uid="{79AA1FCD-9455-4B4E-AEA5-409C92F2D5A0}"/>
    <hyperlink ref="J111" r:id="rId109" xr:uid="{2D8E5DF2-29B0-4A58-B0D4-6C02C9A7A3DB}"/>
    <hyperlink ref="J112" r:id="rId110" xr:uid="{25618836-D2F9-4CBE-AA3B-C43F550660D5}"/>
    <hyperlink ref="J113" r:id="rId111" xr:uid="{388AE08A-8131-45A5-89E8-5A2CD14CACFD}"/>
    <hyperlink ref="J114" r:id="rId112" xr:uid="{572DDAED-0BC5-42E6-B41D-2B3ABA7C6A30}"/>
    <hyperlink ref="J115" r:id="rId113" xr:uid="{B25AF8F4-2559-4D33-8794-75928FC0E2EC}"/>
    <hyperlink ref="J116" r:id="rId114" xr:uid="{D33F67B3-19BC-481B-A97E-20213870659E}"/>
    <hyperlink ref="J117" r:id="rId115" xr:uid="{5E2BFA5A-7F03-42EC-8D93-A58241DFE1BB}"/>
    <hyperlink ref="J118" r:id="rId116" xr:uid="{2ABE4D99-8038-41BB-BFD4-B31C0DB6C24E}"/>
    <hyperlink ref="J119" r:id="rId117" xr:uid="{585FB4BD-85F8-44D7-807B-3E942A5DC1B6}"/>
    <hyperlink ref="J120" r:id="rId118" xr:uid="{0D60B305-095C-405C-B2AF-D7D9C7A6D1AB}"/>
    <hyperlink ref="J121" r:id="rId119" xr:uid="{6E9A726E-9146-4108-B1A7-88052BCA7174}"/>
    <hyperlink ref="J122" r:id="rId120" xr:uid="{09E819F2-A708-4F65-810C-34FD47585865}"/>
    <hyperlink ref="J123" r:id="rId121" xr:uid="{EE9E1356-D5E5-430D-AA9E-01273F59BE14}"/>
    <hyperlink ref="J124" r:id="rId122" xr:uid="{36DD008C-FA28-4EE1-BB49-B5140AC4273B}"/>
    <hyperlink ref="J125" r:id="rId123" xr:uid="{FBAD4306-FD74-49DB-90EE-828461533388}"/>
    <hyperlink ref="J126" r:id="rId124" xr:uid="{9C10DF65-521F-4580-AC4C-63D66BE730A8}"/>
    <hyperlink ref="J127" r:id="rId125" xr:uid="{76ABF21B-C7BE-4A1F-84DD-051104EAE9A1}"/>
    <hyperlink ref="J128" r:id="rId126" xr:uid="{72DC3F5C-FF5B-4D98-95A2-FE421CA1F1F9}"/>
    <hyperlink ref="J129" r:id="rId127" xr:uid="{33EC17AE-85F2-4A36-BD2A-A8164058C676}"/>
    <hyperlink ref="J130" r:id="rId128" xr:uid="{1AE8F846-3FF6-48F4-A2A1-C28F1811A76F}"/>
    <hyperlink ref="J131" r:id="rId129" xr:uid="{42AAC90C-E69C-4DAB-AAFC-D94356CD1B50}"/>
    <hyperlink ref="J132" r:id="rId130" xr:uid="{8B8138DF-E63A-44A2-AF9E-644FAF112302}"/>
    <hyperlink ref="J133" r:id="rId131" xr:uid="{6188CC0E-7EF2-4D1F-A30F-78573E647F23}"/>
    <hyperlink ref="J134" r:id="rId132" xr:uid="{111C0289-D445-4536-810E-D74D291F3A0D}"/>
    <hyperlink ref="J135" r:id="rId133" xr:uid="{282D23DD-6CEC-49D5-8C6B-8EC778A12C1B}"/>
    <hyperlink ref="J136" r:id="rId134" xr:uid="{210B83E0-BFAC-4E08-801B-33ECF3DE2609}"/>
    <hyperlink ref="J137" r:id="rId135" xr:uid="{5677C26E-66F6-4F42-B224-E77F93A1D847}"/>
    <hyperlink ref="J138" r:id="rId136" xr:uid="{ADB03D18-4367-43C6-8BDF-232C2767CF3D}"/>
    <hyperlink ref="J139" r:id="rId137" xr:uid="{5AA9C643-2A27-456D-9D2A-9AE0200A507E}"/>
    <hyperlink ref="J140" r:id="rId138" xr:uid="{E20FA88D-9194-4285-A27C-67778A22E3E2}"/>
    <hyperlink ref="J141" r:id="rId139" xr:uid="{87CC2EB6-C2A3-4386-8B7C-720FB932DBD0}"/>
    <hyperlink ref="J142" r:id="rId140" xr:uid="{A91243E1-75B9-4691-A711-924D7B792F8A}"/>
    <hyperlink ref="J143" r:id="rId141" xr:uid="{38F92DF6-01F0-4F56-9FB8-6EF1A45B15E2}"/>
    <hyperlink ref="J144" r:id="rId142" xr:uid="{BCC57A0C-E428-4EE3-BE08-49D098D2185E}"/>
    <hyperlink ref="J145" r:id="rId143" xr:uid="{92B7457F-3E1B-4930-A95C-C89AC623C691}"/>
    <hyperlink ref="J146" r:id="rId144" xr:uid="{A0E062E8-1BDC-4E14-A2BB-663E84FAEF71}"/>
    <hyperlink ref="J147" r:id="rId145" xr:uid="{221F7F07-9F04-4348-885F-58B22399117A}"/>
    <hyperlink ref="J148" r:id="rId146" xr:uid="{974C56CD-F9D8-4242-9D7C-6845B202A549}"/>
    <hyperlink ref="J149" r:id="rId147" xr:uid="{8161C209-61E9-46DD-B9D4-66DF66A52BCF}"/>
    <hyperlink ref="J150" r:id="rId148" xr:uid="{8DB9DA72-FCD1-4681-94BA-20FAC6908F2B}"/>
    <hyperlink ref="J151" r:id="rId149" xr:uid="{E67717DF-5E9E-4537-9E8C-29377F47445F}"/>
    <hyperlink ref="J152" r:id="rId150" xr:uid="{42E7E3C0-6507-4699-8245-219DF2D91061}"/>
    <hyperlink ref="J153" r:id="rId151" xr:uid="{3A133473-BD1F-4ABD-B888-5F6683AEC546}"/>
    <hyperlink ref="J154" r:id="rId152" xr:uid="{EBA0272D-E8B6-4964-A4A0-35E37C282318}"/>
    <hyperlink ref="J155" r:id="rId153" xr:uid="{835BA4B0-30D2-4BC6-8701-2D808DAB7CC8}"/>
    <hyperlink ref="J156" r:id="rId154" xr:uid="{26796BDC-ED0A-4D9F-A65D-727B5926A18A}"/>
    <hyperlink ref="J157" r:id="rId155" xr:uid="{4824A45E-628B-4279-9EC7-80D7548137A9}"/>
    <hyperlink ref="J158" r:id="rId156" xr:uid="{A5C400CD-EE22-4082-BCF9-E9FF793B220C}"/>
    <hyperlink ref="J159" r:id="rId157" xr:uid="{F03D4FCD-6D5B-466B-ADAE-80C877B27747}"/>
    <hyperlink ref="J160" r:id="rId158" xr:uid="{E6FF58C4-D293-4824-AEC2-F96839CA34B8}"/>
    <hyperlink ref="J161" r:id="rId159" xr:uid="{2BA54553-F96D-4F60-BC87-200C053BD0B7}"/>
    <hyperlink ref="J162" r:id="rId160" xr:uid="{BFCC3B46-F9A4-4AEB-89C2-C8F8C958BD0E}"/>
    <hyperlink ref="J163" r:id="rId161" xr:uid="{38318F0E-9973-4CD7-A04D-0A8DF4AEA82C}"/>
    <hyperlink ref="J164" r:id="rId162" xr:uid="{0F67F2FE-3EF2-4226-94DB-7EE810F8D4E2}"/>
    <hyperlink ref="J165" r:id="rId163" xr:uid="{7346DD71-4296-4D9A-B00D-8FB134805ADD}"/>
    <hyperlink ref="J166" r:id="rId164" xr:uid="{3D8C6E92-E039-4782-97D4-C190AB2E6B94}"/>
    <hyperlink ref="J167" r:id="rId165" xr:uid="{83C8508A-4FED-4B03-AC94-599CC401829F}"/>
    <hyperlink ref="J168" r:id="rId166" xr:uid="{3645DD44-E9CA-4144-B741-A92CE53F1AC9}"/>
    <hyperlink ref="J169" r:id="rId167" xr:uid="{0F225401-97C5-47D0-AF59-8CC1962D376B}"/>
    <hyperlink ref="J170" r:id="rId168" xr:uid="{C5F13838-9FE3-4464-837F-122D0AA04D41}"/>
    <hyperlink ref="J171" r:id="rId169" xr:uid="{3F252EE9-15CC-4B40-B103-641017103490}"/>
    <hyperlink ref="J172" r:id="rId170" xr:uid="{4DB0BBEA-3791-4E01-9E52-E5F30259F2CB}"/>
    <hyperlink ref="J173" r:id="rId171" xr:uid="{57FE947A-715A-4F13-8BFA-30A63ADD72A6}"/>
    <hyperlink ref="J174" r:id="rId172" xr:uid="{D0269B1B-C77C-4B66-BAA7-6779E159F6F0}"/>
    <hyperlink ref="J175" r:id="rId173" xr:uid="{1355DE70-D9F3-4787-93F0-77FA1A84CEC5}"/>
    <hyperlink ref="J176" r:id="rId174" xr:uid="{396D2CB8-9198-4241-826A-E14DDD2C017C}"/>
    <hyperlink ref="J177" r:id="rId175" xr:uid="{254165B7-4403-4FAC-BC40-DE3EC3DE876E}"/>
    <hyperlink ref="J178" r:id="rId176" xr:uid="{44F28F63-ABD8-42AF-AD22-8A66E4419A0E}"/>
    <hyperlink ref="J179" r:id="rId177" xr:uid="{65183369-C54A-4CA2-B507-5BE020C26542}"/>
    <hyperlink ref="J180" r:id="rId178" xr:uid="{4FF46289-8F3F-4B6F-8DAF-E4F984BBBB68}"/>
    <hyperlink ref="J181" r:id="rId179" xr:uid="{2EB01592-1880-4E8E-B5F8-EF1BA4FBAE51}"/>
    <hyperlink ref="J182" r:id="rId180" xr:uid="{093DEE25-2513-432D-849D-5CDBE282AD27}"/>
    <hyperlink ref="J183" r:id="rId181" xr:uid="{FBAC894E-AF2A-4FA7-A369-730868439B4A}"/>
    <hyperlink ref="J184" r:id="rId182" xr:uid="{0CFAF409-7309-43BA-B942-3B763748E597}"/>
    <hyperlink ref="J185" r:id="rId183" xr:uid="{B8EA10E8-A010-42E8-BBD7-40C5BB4A5DDB}"/>
    <hyperlink ref="J186" r:id="rId184" xr:uid="{1AB80ED8-8EC7-4E48-A646-2D864E8B7E4A}"/>
    <hyperlink ref="J187" r:id="rId185" xr:uid="{BD5DF128-BE16-423E-9A0F-E6B6C799E25E}"/>
    <hyperlink ref="J188" r:id="rId186" xr:uid="{AB478E6B-30B4-4F4A-8C5F-6FDDD413054B}"/>
    <hyperlink ref="J189" r:id="rId187" xr:uid="{B8706F87-B781-48F3-951E-3CC931205D02}"/>
    <hyperlink ref="J190" r:id="rId188" xr:uid="{B0938792-2089-42A5-A31B-47CDDC98A155}"/>
    <hyperlink ref="J191" r:id="rId189" xr:uid="{6F74B6C1-3EA2-428D-97B8-F9307A4D72F4}"/>
    <hyperlink ref="J192" r:id="rId190" xr:uid="{FB8BDC18-7041-422B-BFC7-673E4A5CFC62}"/>
    <hyperlink ref="J193" r:id="rId191" xr:uid="{4295A372-8DA0-484A-8DF6-F11AF6C22FC9}"/>
    <hyperlink ref="J194" r:id="rId192" xr:uid="{5002EF86-8C66-4A84-A925-906FEE13F72F}"/>
    <hyperlink ref="J195" r:id="rId193" xr:uid="{93993818-50B0-4432-B690-7FD72D59FE2E}"/>
    <hyperlink ref="J196" r:id="rId194" xr:uid="{2C6E9BEF-6135-4C18-9820-61DBF37A8B9A}"/>
    <hyperlink ref="J197" r:id="rId195" xr:uid="{D9F3C45F-A54D-45B1-8989-2B45B68D61F2}"/>
    <hyperlink ref="J198" r:id="rId196" xr:uid="{9C3F1BAE-5FE6-4E93-AF05-30036098A07E}"/>
    <hyperlink ref="J199" r:id="rId197" xr:uid="{E6FD58F0-7297-49CA-8B2F-19A6B221CCE2}"/>
    <hyperlink ref="J200" r:id="rId198" xr:uid="{CC483830-4319-40FB-9B2E-2B34A11E89F6}"/>
    <hyperlink ref="J201" r:id="rId199" xr:uid="{EF4CDD62-AC03-4900-AEC6-E9A4A1D3BD0E}"/>
    <hyperlink ref="J202" r:id="rId200" xr:uid="{D837B6E7-DEEC-4B8B-A19F-CAEA5B0A5BA4}"/>
    <hyperlink ref="J203" r:id="rId201" xr:uid="{852554AC-85B1-4DB0-9FEE-2D7D552A7B52}"/>
    <hyperlink ref="J204" r:id="rId202" xr:uid="{0526F034-23AD-41A3-9C92-39B4D9E22E43}"/>
    <hyperlink ref="J205" r:id="rId203" xr:uid="{9787B9CD-6B61-49A8-AD5C-9D4AE9CE71B0}"/>
    <hyperlink ref="J206" r:id="rId204" xr:uid="{95C5422D-AFCC-4217-9D5C-79533C2C2074}"/>
    <hyperlink ref="J207" r:id="rId205" xr:uid="{0AEA40AA-656E-4988-83ED-E24A2466977C}"/>
    <hyperlink ref="J208" r:id="rId206" xr:uid="{5790A410-D982-4848-8D91-F9ABB4B09A68}"/>
    <hyperlink ref="J209" r:id="rId207" xr:uid="{02C0445C-558C-4A16-92F8-B69F79EBF2AE}"/>
    <hyperlink ref="J210" r:id="rId208" xr:uid="{23B05B60-EFE4-4E53-A1B9-FCAC7620FCC3}"/>
    <hyperlink ref="J211" r:id="rId209" xr:uid="{2E127957-A5A2-4E2F-8DFD-EAC8A952DB03}"/>
    <hyperlink ref="J212" r:id="rId210" xr:uid="{54CDF2F9-0ED4-42AC-8742-7255B1A2FB0D}"/>
    <hyperlink ref="J213" r:id="rId211" xr:uid="{18981E3F-4C61-40F6-B4E7-9A4F87E24F96}"/>
    <hyperlink ref="J214" r:id="rId212" xr:uid="{1EF4A94B-A1E1-4D17-ACCD-5C26E59AB77A}"/>
    <hyperlink ref="J215" r:id="rId213" xr:uid="{FA4C4F9A-3B78-44B9-8BA5-BFEE1A8FFFBB}"/>
    <hyperlink ref="J216" r:id="rId214" xr:uid="{898EE26A-DF20-4DA8-A0E9-9C1392D9E9B1}"/>
    <hyperlink ref="J217" r:id="rId215" xr:uid="{64EEB7A8-F1D5-42B5-9263-150173E0C07F}"/>
    <hyperlink ref="J218" r:id="rId216" xr:uid="{6EDEF264-6689-4A0F-9465-3B97F8F9622D}"/>
    <hyperlink ref="J219" r:id="rId217" xr:uid="{C267A908-3E4A-4E8D-A2D4-F8DE3DEF8E1E}"/>
    <hyperlink ref="J220" r:id="rId218" xr:uid="{E3D24F51-3504-4D0B-A9B0-C86FAE35CFE5}"/>
    <hyperlink ref="J221" r:id="rId219" xr:uid="{16032916-ACBC-424F-955C-CC219BC39633}"/>
    <hyperlink ref="J222" r:id="rId220" xr:uid="{F3EC8A4D-ADCD-47F9-A6E2-D5F4BAF0F95C}"/>
    <hyperlink ref="J223" r:id="rId221" xr:uid="{DA3D17C0-C11A-44F6-92A5-646BD1678982}"/>
    <hyperlink ref="J224" r:id="rId222" xr:uid="{A45212D9-7B91-4987-84DD-1F4789BF76D9}"/>
    <hyperlink ref="J225" r:id="rId223" xr:uid="{9DB83325-D1F5-49B8-A828-0FB9C242A2D5}"/>
    <hyperlink ref="J226" r:id="rId224" xr:uid="{B389C8CD-4E71-467A-BE64-255BDDFE84FB}"/>
    <hyperlink ref="J227" r:id="rId225" xr:uid="{A7C752AC-08F9-4BF7-811F-75A036197396}"/>
    <hyperlink ref="J228" r:id="rId226" xr:uid="{AFF20869-24A4-483B-9719-D368BB3B49EE}"/>
    <hyperlink ref="J229" r:id="rId227" xr:uid="{51976583-FB31-4DD4-8423-195C85080374}"/>
    <hyperlink ref="J230" r:id="rId228" xr:uid="{BC0D5833-87D4-4D69-82D5-4E64B3AF3847}"/>
    <hyperlink ref="J231" r:id="rId229" xr:uid="{8AE7BF17-0C05-4484-A737-09EC6F17D9D4}"/>
    <hyperlink ref="J232" r:id="rId230" xr:uid="{A15FBC5A-F979-421F-9126-471C97BBA0F5}"/>
    <hyperlink ref="J233" r:id="rId231" xr:uid="{FAFC1021-4252-42CE-8285-19E303DDC23F}"/>
    <hyperlink ref="J234" r:id="rId232" xr:uid="{670A8044-F567-43E8-B4FA-A1E4B1AFF311}"/>
    <hyperlink ref="J235" r:id="rId233" xr:uid="{658DD756-CF36-49B1-82DE-5761E1C55311}"/>
    <hyperlink ref="J236" r:id="rId234" xr:uid="{337A01A1-894B-472D-A2EE-7920DB0850C8}"/>
    <hyperlink ref="J237" r:id="rId235" xr:uid="{558EBDE6-E6A1-4C3F-B357-BA4350BC89C2}"/>
    <hyperlink ref="J238" r:id="rId236" xr:uid="{178F2D18-6AD5-4E81-B5F7-852AAD4774E0}"/>
    <hyperlink ref="J239" r:id="rId237" xr:uid="{5D660EE3-E6CA-4EC0-8D35-966714B445B7}"/>
    <hyperlink ref="J240" r:id="rId238" xr:uid="{0A9EC163-DA5A-4B37-9017-BE9102C1F0E6}"/>
    <hyperlink ref="J241" r:id="rId239" xr:uid="{AB19744C-4B59-4491-807A-565487B1F281}"/>
    <hyperlink ref="J242" r:id="rId240" xr:uid="{A7126BE7-C117-4ED2-86B2-E44028A000DF}"/>
    <hyperlink ref="J243" r:id="rId241" xr:uid="{983A5482-3954-4B8C-B9AC-46CA4B4DC590}"/>
    <hyperlink ref="J244" r:id="rId242" xr:uid="{11809223-5E85-4394-9028-56EEB57183F7}"/>
    <hyperlink ref="J245" r:id="rId243" xr:uid="{2EDB2C89-45BC-405D-8723-E0ECE1C54385}"/>
    <hyperlink ref="J246" r:id="rId244" xr:uid="{1ABAE20B-55EB-4053-B641-D41657968548}"/>
    <hyperlink ref="J247" r:id="rId245" xr:uid="{60156DDA-8F2D-4937-ADCE-1E90DA6C798B}"/>
    <hyperlink ref="J248" r:id="rId246" xr:uid="{E4265144-421E-42B1-B3B3-0308E429ABDB}"/>
    <hyperlink ref="J249" r:id="rId247" xr:uid="{A11E3D4E-2B13-4F05-A5C0-425C57926F38}"/>
    <hyperlink ref="J250" r:id="rId248" xr:uid="{7427E138-A4D2-42B9-BC62-0DE91FF68532}"/>
    <hyperlink ref="J251" r:id="rId249" xr:uid="{872D9D38-D7DF-4317-B418-29B1C5CC027C}"/>
    <hyperlink ref="J252" r:id="rId250" xr:uid="{3F1F87F4-E739-4E53-A64F-AD4971F83D8E}"/>
    <hyperlink ref="J253" r:id="rId251" xr:uid="{8D46D6FE-61BF-489F-BE78-784BA8DAB3D0}"/>
    <hyperlink ref="J254" r:id="rId252" xr:uid="{1D0C42D5-1DA5-40ED-94A7-880F88F9B63A}"/>
    <hyperlink ref="J255" r:id="rId253" xr:uid="{37EE07D0-74C6-4EB9-A5A9-4149EC446BD8}"/>
    <hyperlink ref="J256" r:id="rId254" xr:uid="{26FEF65B-E04D-4881-936D-9F32279E8FE2}"/>
    <hyperlink ref="J257" r:id="rId255" xr:uid="{80FADAC0-75FF-41F7-8BB9-C4F899127B35}"/>
    <hyperlink ref="J258" r:id="rId256" xr:uid="{2902ACA4-79DE-4CD2-8142-D8779935480E}"/>
    <hyperlink ref="J259" r:id="rId257" xr:uid="{C173FC00-FB0B-4F89-B7F2-5A27BD7E8631}"/>
    <hyperlink ref="J260" r:id="rId258" xr:uid="{D08DBD5F-237E-4AA4-A57D-E7BE1092E199}"/>
    <hyperlink ref="J261" r:id="rId259" xr:uid="{E3894919-122B-4CE2-9F4E-5F43D9148BA8}"/>
    <hyperlink ref="J262" r:id="rId260" xr:uid="{817EFD94-C530-4748-B529-678886F84D44}"/>
    <hyperlink ref="J263" r:id="rId261" xr:uid="{ECBD0809-9947-43A2-A244-190D6CE4CD53}"/>
    <hyperlink ref="J264" r:id="rId262" xr:uid="{9873D203-AF19-447B-8E69-28630C77CB65}"/>
    <hyperlink ref="J265" r:id="rId263" xr:uid="{C445B3A5-AFBC-4502-A1EB-5531CA4D4EA9}"/>
    <hyperlink ref="J266" r:id="rId264" xr:uid="{5CA14910-4CE6-4CE4-A5DD-0191C3C0630F}"/>
    <hyperlink ref="J267" r:id="rId265" xr:uid="{D14725DF-CE23-4251-8C97-429681CF6063}"/>
    <hyperlink ref="J268" r:id="rId266" xr:uid="{F98C4925-16F7-4A15-8B4A-1BD97ECA23CC}"/>
    <hyperlink ref="J269" r:id="rId267" xr:uid="{C7452C1A-B31C-4269-AFB7-79ED49219C37}"/>
    <hyperlink ref="J270" r:id="rId268" xr:uid="{50A74245-68F1-4D68-AEE7-B1CB22330DCC}"/>
    <hyperlink ref="J271" r:id="rId269" xr:uid="{E80D7258-E303-4DB8-8C5A-0B8C9F8FEC70}"/>
    <hyperlink ref="J272" r:id="rId270" xr:uid="{820EEDAA-E2D9-4C75-BC68-273137D46EC8}"/>
    <hyperlink ref="J273" r:id="rId271" xr:uid="{2E42D5D6-06A2-4528-AB86-EFFCEC910924}"/>
    <hyperlink ref="J274" r:id="rId272" xr:uid="{1B382AB2-C33E-4B30-A284-6F10BD909611}"/>
    <hyperlink ref="J275" r:id="rId273" xr:uid="{8D2C84AA-6B87-4DC4-813C-297E92BD6BB8}"/>
    <hyperlink ref="J276" r:id="rId274" xr:uid="{E0570A21-1745-447A-9800-24A7BBD1FC6F}"/>
    <hyperlink ref="J277" r:id="rId275" xr:uid="{C392E603-07CA-4013-B365-B79C6FA7FD7B}"/>
    <hyperlink ref="J278" r:id="rId276" xr:uid="{65E2BFFE-1102-41ED-BB10-C5F874B05B76}"/>
    <hyperlink ref="J279" r:id="rId277" xr:uid="{A05ED833-404E-42E0-9BB4-7F8B08730104}"/>
    <hyperlink ref="J280" r:id="rId278" xr:uid="{DFC9B778-DB4F-4812-BD9B-A223CE221D5D}"/>
    <hyperlink ref="J281" r:id="rId279" xr:uid="{C5F6DBEA-C0AA-4F10-815A-DE6C639A2267}"/>
    <hyperlink ref="J282" r:id="rId280" xr:uid="{00FBF7AE-7942-48F6-814B-9D9B91159C2D}"/>
    <hyperlink ref="J283" r:id="rId281" xr:uid="{0D407A04-9EE5-4667-A58D-7436E3483B2C}"/>
    <hyperlink ref="J284" r:id="rId282" xr:uid="{2AA75319-ECED-4306-B25D-FA8B2398A94C}"/>
    <hyperlink ref="J285" r:id="rId283" xr:uid="{4A17DDFE-397D-469B-A36D-92E404D02F96}"/>
    <hyperlink ref="J286" r:id="rId284" xr:uid="{0CA5DBF2-BDB8-46CC-9EBE-4926A23E8BE8}"/>
    <hyperlink ref="J287" r:id="rId285" xr:uid="{9507F154-30F8-4EDF-8B35-FE30E6658E94}"/>
    <hyperlink ref="J288" r:id="rId286" xr:uid="{FE2A8FBB-FBAA-4CC9-9BE4-17D446923377}"/>
    <hyperlink ref="J289" r:id="rId287" xr:uid="{6D79238B-716A-4CB2-9940-9513F5E0DCA1}"/>
    <hyperlink ref="J290" r:id="rId288" xr:uid="{BA087CC1-C50B-476B-9888-33D1777A1C18}"/>
    <hyperlink ref="J291" r:id="rId289" xr:uid="{A6309487-888B-4FBC-B179-19B302665AE8}"/>
    <hyperlink ref="J292" r:id="rId290" xr:uid="{79BF02AC-B7E6-4FFC-A5D3-461E220266F9}"/>
    <hyperlink ref="J293" r:id="rId291" xr:uid="{5BC773DE-F517-4DFA-ADB4-78EE19294C96}"/>
    <hyperlink ref="J294" r:id="rId292" xr:uid="{9CD943D1-8964-42EF-9F9E-2D3BB94EB8CE}"/>
    <hyperlink ref="J295" r:id="rId293" xr:uid="{341B0452-0176-4E7A-BCE0-ECBC4BDDE657}"/>
    <hyperlink ref="J296" r:id="rId294" xr:uid="{26FA8B97-EC46-4502-AD2C-AF0AD425F7F6}"/>
    <hyperlink ref="J297" r:id="rId295" xr:uid="{21528348-38FF-436A-BB40-6AEE960E82F9}"/>
    <hyperlink ref="J298" r:id="rId296" xr:uid="{DAC4B7B2-B444-46DD-BF0C-80B489D5537A}"/>
    <hyperlink ref="J299" r:id="rId297" xr:uid="{1DB40DC0-3351-42AC-A509-2CD2AF67BAC1}"/>
    <hyperlink ref="J300" r:id="rId298" xr:uid="{ABDE3C07-E936-416F-8646-B2E00780F195}"/>
    <hyperlink ref="J301" r:id="rId299" xr:uid="{EBAC19A0-41F4-4E09-89E7-BC0BBBE2D169}"/>
    <hyperlink ref="J302" r:id="rId300" xr:uid="{E175050C-D819-4553-87FE-68D84DEC8590}"/>
    <hyperlink ref="J303" r:id="rId301" xr:uid="{9B15FD1B-7A19-4F5D-8619-E4EBBAA9C7D0}"/>
    <hyperlink ref="J304" r:id="rId302" xr:uid="{2EF32535-7C99-40FC-A01D-A2EC15C3F462}"/>
    <hyperlink ref="J305" r:id="rId303" xr:uid="{D30F15EE-C37F-4582-BBD9-824AB35524C4}"/>
    <hyperlink ref="J306" r:id="rId304" xr:uid="{A94B059F-698D-4C0C-A41A-B2074AB46BC5}"/>
    <hyperlink ref="J307" r:id="rId305" xr:uid="{C6D50A4E-1373-4607-9211-E5F06D6F86BD}"/>
    <hyperlink ref="J308" r:id="rId306" xr:uid="{2061C94A-31EB-4113-9FFC-700972F2F5CB}"/>
    <hyperlink ref="J309" r:id="rId307" xr:uid="{18CDCB50-97FE-4120-A93B-25581A94E33B}"/>
  </hyperlinks>
  <pageMargins left="0.7" right="0.7" top="0.75" bottom="0.75" header="0.3" footer="0.3"/>
  <pageSetup orientation="portrait" horizontalDpi="0" verticalDpi="0" r:id="rId308"/>
  <drawing r:id="rId309"/>
  <tableParts count="1">
    <tablePart r:id="rId310"/>
  </tableParts>
  <extLst>
    <ext xmlns:x15="http://schemas.microsoft.com/office/spreadsheetml/2010/11/main" uri="{3A4CF648-6AED-40f4-86FF-DC5316D8AED3}">
      <x14:slicerList xmlns:x14="http://schemas.microsoft.com/office/spreadsheetml/2009/9/main">
        <x14:slicer r:id="rId311"/>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9D7876B3F2734985A9181E9EA09F2E" ma:contentTypeVersion="14" ma:contentTypeDescription="Create a new document." ma:contentTypeScope="" ma:versionID="8ea32c3b6dcef39f8e1504fc1ba87a0b">
  <xsd:schema xmlns:xsd="http://www.w3.org/2001/XMLSchema" xmlns:xs="http://www.w3.org/2001/XMLSchema" xmlns:p="http://schemas.microsoft.com/office/2006/metadata/properties" xmlns:ns3="c8771ddf-7eb1-4879-b454-7c58046d1038" xmlns:ns4="28aee996-1dd2-496e-bad9-e8cd480d8d20" targetNamespace="http://schemas.microsoft.com/office/2006/metadata/properties" ma:root="true" ma:fieldsID="e23ccb64df42a2bf7c875f50827dfc46" ns3:_="" ns4:_="">
    <xsd:import namespace="c8771ddf-7eb1-4879-b454-7c58046d1038"/>
    <xsd:import namespace="28aee996-1dd2-496e-bad9-e8cd480d8d2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771ddf-7eb1-4879-b454-7c58046d10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8aee996-1dd2-496e-bad9-e8cd480d8d20"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A0A850-06C8-43B1-97F5-9E30E172D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771ddf-7eb1-4879-b454-7c58046d1038"/>
    <ds:schemaRef ds:uri="28aee996-1dd2-496e-bad9-e8cd480d8d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B37930-A51F-43CB-85ED-DC26816E0DC7}">
  <ds:schemaRefs>
    <ds:schemaRef ds:uri="28aee996-1dd2-496e-bad9-e8cd480d8d20"/>
    <ds:schemaRef ds:uri="http://schemas.microsoft.com/office/2006/documentManagement/types"/>
    <ds:schemaRef ds:uri="http://schemas.openxmlformats.org/package/2006/metadata/core-properties"/>
    <ds:schemaRef ds:uri="http://purl.org/dc/terms/"/>
    <ds:schemaRef ds:uri="http://purl.org/dc/elements/1.1/"/>
    <ds:schemaRef ds:uri="c8771ddf-7eb1-4879-b454-7c58046d1038"/>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8CB29FD-B32F-43E4-A2B1-B8E4117BFC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Gradebook</vt:lpstr>
      <vt:lpstr>Internal</vt:lpstr>
      <vt:lpstr>FinalPrj</vt:lpstr>
      <vt:lpstr>Diemdanh</vt:lpstr>
      <vt:lpstr>Chuky</vt:lpstr>
      <vt:lpstr>Presentation</vt:lpstr>
      <vt:lpstr>Midterm</vt:lpstr>
      <vt:lpstr>Gradebook!Print_Area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Turn me On</dc:creator>
  <cp:keywords/>
  <dc:description/>
  <cp:lastModifiedBy>Bao Ngoc Trinh</cp:lastModifiedBy>
  <cp:revision/>
  <dcterms:created xsi:type="dcterms:W3CDTF">2018-06-05T09:55:17Z</dcterms:created>
  <dcterms:modified xsi:type="dcterms:W3CDTF">2024-11-20T06:21:45Z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0x0101008A9D7876B3F2734985A9181E9EA09F2E</vt:lpwstr>
  </property>
</Properties>
</file>