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/>
  <xr:revisionPtr revIDLastSave="0" documentId="13_ncr:1_{EBF4AD33-AA84-45B8-A6F0-653F553BB78C}" xr6:coauthVersionLast="47" xr6:coauthVersionMax="47" xr10:uidLastSave="{00000000-0000-0000-0000-000000000000}"/>
  <bookViews>
    <workbookView xWindow="22932" yWindow="-108" windowWidth="30936" windowHeight="16896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Sheet1!$M$1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Sheet1!$M$1</definedName>
    <definedName name="solver_lhs2" localSheetId="0" hidden="1">Sheet1!$M$1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Sheet1!$T$39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C2" i="1" l="1"/>
  <c r="C3" i="1" s="1"/>
  <c r="R3" i="1" l="1"/>
  <c r="S3" i="1" s="1"/>
  <c r="C4" i="1"/>
  <c r="T3" i="1" l="1"/>
  <c r="C5" i="1"/>
  <c r="R4" i="1"/>
  <c r="T4" i="1" l="1"/>
  <c r="S4" i="1"/>
  <c r="R5" i="1"/>
  <c r="C6" i="1"/>
  <c r="R6" i="1" l="1"/>
  <c r="C7" i="1"/>
  <c r="S5" i="1"/>
  <c r="T5" i="1"/>
  <c r="R7" i="1" l="1"/>
  <c r="C8" i="1"/>
  <c r="T6" i="1"/>
  <c r="S6" i="1"/>
  <c r="R8" i="1" l="1"/>
  <c r="C9" i="1"/>
  <c r="S7" i="1"/>
  <c r="T7" i="1"/>
  <c r="R9" i="1" l="1"/>
  <c r="C10" i="1"/>
  <c r="T8" i="1"/>
  <c r="S8" i="1"/>
  <c r="T9" i="1" l="1"/>
  <c r="S9" i="1"/>
  <c r="R10" i="1"/>
  <c r="C11" i="1"/>
  <c r="C12" i="1" l="1"/>
  <c r="R11" i="1"/>
  <c r="S10" i="1"/>
  <c r="T10" i="1"/>
  <c r="S11" i="1" l="1"/>
  <c r="T11" i="1"/>
  <c r="C13" i="1"/>
  <c r="R12" i="1"/>
  <c r="S12" i="1" l="1"/>
  <c r="T12" i="1"/>
  <c r="C14" i="1"/>
  <c r="R13" i="1"/>
  <c r="T13" i="1" l="1"/>
  <c r="S13" i="1"/>
  <c r="R14" i="1"/>
  <c r="C15" i="1"/>
  <c r="R15" i="1" l="1"/>
  <c r="C16" i="1"/>
  <c r="T14" i="1"/>
  <c r="S14" i="1"/>
  <c r="R16" i="1" l="1"/>
  <c r="C17" i="1"/>
  <c r="S15" i="1"/>
  <c r="T15" i="1"/>
  <c r="R17" i="1" l="1"/>
  <c r="C18" i="1"/>
  <c r="T16" i="1"/>
  <c r="S16" i="1"/>
  <c r="R18" i="1" l="1"/>
  <c r="C19" i="1"/>
  <c r="S17" i="1"/>
  <c r="T17" i="1"/>
  <c r="S18" i="1" l="1"/>
  <c r="T18" i="1"/>
  <c r="R19" i="1"/>
  <c r="C20" i="1"/>
  <c r="S19" i="1" l="1"/>
  <c r="T19" i="1"/>
  <c r="R20" i="1"/>
  <c r="C21" i="1"/>
  <c r="R21" i="1" l="1"/>
  <c r="C22" i="1"/>
  <c r="S20" i="1"/>
  <c r="T20" i="1"/>
  <c r="T21" i="1" l="1"/>
  <c r="S21" i="1"/>
  <c r="C23" i="1"/>
  <c r="R22" i="1"/>
  <c r="R23" i="1" l="1"/>
  <c r="C24" i="1"/>
  <c r="S22" i="1"/>
  <c r="T22" i="1"/>
  <c r="R24" i="1" l="1"/>
  <c r="C25" i="1"/>
  <c r="S23" i="1"/>
  <c r="T23" i="1"/>
  <c r="C26" i="1" l="1"/>
  <c r="R25" i="1"/>
  <c r="T24" i="1"/>
  <c r="S24" i="1"/>
  <c r="T25" i="1" l="1"/>
  <c r="S25" i="1"/>
  <c r="R26" i="1"/>
  <c r="C27" i="1"/>
  <c r="C28" i="1" l="1"/>
  <c r="R27" i="1"/>
  <c r="T26" i="1"/>
  <c r="S26" i="1"/>
  <c r="C29" i="1" l="1"/>
  <c r="R28" i="1"/>
  <c r="S27" i="1"/>
  <c r="T27" i="1"/>
  <c r="T28" i="1" l="1"/>
  <c r="S28" i="1"/>
  <c r="R29" i="1"/>
  <c r="C30" i="1"/>
  <c r="C31" i="1" l="1"/>
  <c r="R30" i="1"/>
  <c r="S29" i="1"/>
  <c r="T29" i="1"/>
  <c r="T30" i="1" l="1"/>
  <c r="S30" i="1"/>
  <c r="C32" i="1"/>
  <c r="R31" i="1"/>
  <c r="C33" i="1" l="1"/>
  <c r="R32" i="1"/>
  <c r="T31" i="1"/>
  <c r="S31" i="1"/>
  <c r="S32" i="1" l="1"/>
  <c r="T32" i="1"/>
  <c r="R33" i="1"/>
  <c r="C34" i="1"/>
  <c r="C35" i="1" l="1"/>
  <c r="R34" i="1"/>
  <c r="S33" i="1"/>
  <c r="T33" i="1"/>
  <c r="S34" i="1" l="1"/>
  <c r="T34" i="1"/>
  <c r="R35" i="1"/>
  <c r="C36" i="1"/>
  <c r="C37" i="1" l="1"/>
  <c r="R36" i="1"/>
  <c r="S35" i="1"/>
  <c r="T35" i="1"/>
  <c r="T36" i="1" l="1"/>
  <c r="S36" i="1"/>
  <c r="R37" i="1"/>
  <c r="C38" i="1"/>
  <c r="R38" i="1" l="1"/>
  <c r="C39" i="1"/>
  <c r="S37" i="1"/>
  <c r="T37" i="1"/>
  <c r="C41" i="1" l="1"/>
  <c r="C40" i="1"/>
  <c r="S38" i="1"/>
  <c r="S39" i="1" s="1"/>
  <c r="T38" i="1"/>
  <c r="T39" i="1" s="1"/>
</calcChain>
</file>

<file path=xl/sharedStrings.xml><?xml version="1.0" encoding="utf-8"?>
<sst xmlns="http://schemas.openxmlformats.org/spreadsheetml/2006/main" count="50" uniqueCount="46">
  <si>
    <t>Quarter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</si>
  <si>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</si>
  <si>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</si>
  <si>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</si>
  <si>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</si>
  <si>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</si>
  <si>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</si>
  <si>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</si>
  <si>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</si>
  <si>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</si>
  <si>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</si>
  <si>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</si>
  <si>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</si>
  <si>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</si>
  <si>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</si>
  <si>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</si>
  <si>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</si>
  <si>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</si>
  <si>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</si>
  <si>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</si>
  <si>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</si>
  <si>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</si>
  <si>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</si>
  <si>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</si>
  <si>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</si>
  <si>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</si>
  <si>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</si>
  <si>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</si>
  <si>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</si>
  <si>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</si>
  <si>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</si>
  <si>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</si>
  <si>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</si>
  <si>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</si>
  <si>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 Consumer Price Index, Australia September 2020</t>
  </si>
  <si>
    <t>https://www.abs.gov.au/statistics/economy/price-indexes-and-inflation/consumer-price-index-australia/sep-2020#data-download</t>
  </si>
  <si>
    <t>Forecast (F)</t>
  </si>
  <si>
    <t>Inflation rate (%)</t>
  </si>
  <si>
    <t>Error</t>
  </si>
  <si>
    <t>Absolute Error</t>
  </si>
  <si>
    <t>MAE</t>
  </si>
  <si>
    <t>MSE</t>
  </si>
  <si>
    <t>Squared Error</t>
  </si>
  <si>
    <t>Alpha</t>
  </si>
  <si>
    <t>Jun-21</t>
  </si>
  <si>
    <t>Sep-21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</si>
</sst>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1" fillId="3" borderId="0" xfId="0" applyNumberFormat="1" applyFont="1" applyFill="1"/>
    <xf numFmtId="164" fontId="0" fillId="3" borderId="0" xfId="0" applyNumberFormat="1" applyFill="1"/>
    <xf numFmtId="165" fontId="0" fillId="2" borderId="0" xfId="0" applyNumberFormat="1" applyFill="1"/>
    <xf numFmtId="17" fontId="0" fillId="0" borderId="0" xfId="0" applyNumberFormat="1" applyAlignment="1">
      <alignment horizontal="left"/>
    </xf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Inflation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Sheet1!$A$2:$A$39</c:f>
              <c:strCache>
                <c:ptCount val="38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</c:strCache>
            </c:strRef>
          </c:cat>
          <c:val>
            <c:numRef>
              <c:f>Sheet1!$B$2:$B$39</c:f>
              <c:numCache>
                <c:formatCode>0.0</c:formatCode>
                <c:ptCount val="38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F-46C2-AB35-E9109D8E08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Sheet1!$A$2:$A$39</c:f>
              <c:strCache>
                <c:ptCount val="38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</c:strCache>
            </c:strRef>
          </c:cat>
          <c:val>
            <c:numRef>
              <c:f>Sheet1!$C$2:$C$39</c:f>
              <c:numCache>
                <c:formatCode>0.0</c:formatCode>
                <c:ptCount val="38"/>
                <c:pt idx="0">
                  <c:v>0.6</c:v>
                </c:pt>
                <c:pt idx="1">
                  <c:v>0.6</c:v>
                </c:pt>
                <c:pt idx="2">
                  <c:v>0.57611345237731615</c:v>
                </c:pt>
                <c:pt idx="3">
                  <c:v>0.55715894128729759</c:v>
                </c:pt>
                <c:pt idx="4">
                  <c:v>0.55488339166542888</c:v>
                </c:pt>
                <c:pt idx="5">
                  <c:v>0.58852825518493679</c:v>
                </c:pt>
                <c:pt idx="6">
                  <c:v>0.57306059073454807</c:v>
                </c:pt>
                <c:pt idx="7">
                  <c:v>0.56617089066423043</c:v>
                </c:pt>
                <c:pt idx="8">
                  <c:v>0.55955547584197218</c:v>
                </c:pt>
                <c:pt idx="9">
                  <c:v>0.58505215688528511</c:v>
                </c:pt>
                <c:pt idx="10">
                  <c:v>0.59360942670353978</c:v>
                </c:pt>
                <c:pt idx="11">
                  <c:v>0.59386384125917668</c:v>
                </c:pt>
                <c:pt idx="12">
                  <c:v>0.59012703606870109</c:v>
                </c:pt>
                <c:pt idx="13">
                  <c:v>0.5865389965034572</c:v>
                </c:pt>
                <c:pt idx="14">
                  <c:v>0.57115052625678353</c:v>
                </c:pt>
                <c:pt idx="15">
                  <c:v>0.5563746850557556</c:v>
                </c:pt>
                <c:pt idx="16">
                  <c:v>0.56209253993115327</c:v>
                </c:pt>
                <c:pt idx="17">
                  <c:v>0.55962057924435515</c:v>
                </c:pt>
                <c:pt idx="18">
                  <c:v>0.55326593829822068</c:v>
                </c:pt>
                <c:pt idx="19">
                  <c:v>0.52327773378537723</c:v>
                </c:pt>
                <c:pt idx="20">
                  <c:v>0.51836993468724224</c:v>
                </c:pt>
                <c:pt idx="21">
                  <c:v>0.52560079336191612</c:v>
                </c:pt>
                <c:pt idx="22">
                  <c:v>0.52458160241221963</c:v>
                </c:pt>
                <c:pt idx="23">
                  <c:v>0.52360298638445069</c:v>
                </c:pt>
                <c:pt idx="24">
                  <c:v>0.51072005614259264</c:v>
                </c:pt>
                <c:pt idx="25">
                  <c:v>0.51427437219376015</c:v>
                </c:pt>
                <c:pt idx="26">
                  <c:v>0.51768718767889055</c:v>
                </c:pt>
                <c:pt idx="27">
                  <c:v>0.5130019533237713</c:v>
                </c:pt>
                <c:pt idx="28">
                  <c:v>0.50850324242456368</c:v>
                </c:pt>
                <c:pt idx="29">
                  <c:v>0.50418362931224714</c:v>
                </c:pt>
                <c:pt idx="30">
                  <c:v>0.50401707521090933</c:v>
                </c:pt>
                <c:pt idx="31">
                  <c:v>0.483951695428124</c:v>
                </c:pt>
                <c:pt idx="32">
                  <c:v>0.48857168435093701</c:v>
                </c:pt>
                <c:pt idx="33">
                  <c:v>0.48902665602760104</c:v>
                </c:pt>
                <c:pt idx="34">
                  <c:v>0.49742569740745696</c:v>
                </c:pt>
                <c:pt idx="35">
                  <c:v>0.48956600020234897</c:v>
                </c:pt>
                <c:pt idx="36">
                  <c:v>0.39443519676671657</c:v>
                </c:pt>
                <c:pt idx="37" formatCode="0.0000">
                  <c:v>0.44242983190782198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F-46C2-AB35-E9109D8E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03664"/>
        <c:axId val="646200336"/>
      </c:lineChart>
      <c:catAx>
        <c:axId val="6462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0336"/>
        <c:crosses val="autoZero"/>
        <c:auto val="1"/>
        <c:lblAlgn val="ctr"/>
        <c:lblOffset val="100"/>
        <c:noMultiLvlLbl val="0"/>
      </c:catAx>
      <c:valAx>
        <c:axId val="6462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1110342</xdr:colOff>
      <xdr:row>3</xdr:row>
      <xdr:rowOff>2722</xdr:rowOff>
    </xdr:from>
    <xdr:to>
      <xdr:col>11</xdr:col>
      <xdr:colOff>21771</xdr:colOff>
      <xdr:row>17</xdr:row>
      <xdr:rowOff>155122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B808B-1FC3-4459-8E96-16D476082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532571</xdr:colOff>
      <xdr:row>34</xdr:row>
      <xdr:rowOff>142098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91A2FC-4B59-4BC4-B088-4D90DB6A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628571" cy="6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26</xdr:row>
      <xdr:rowOff>101600</xdr:rowOff>
    </xdr:from>
    <xdr:to>
      <xdr:col>11</xdr:col>
      <xdr:colOff>545271</xdr:colOff>
      <xdr:row>35</xdr:row>
      <xdr:rowOff>15098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B1C027-6BD9-4A81-A50D-0422DEA014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4741"/>
        <a:stretch/>
      </xdr:blipFill>
      <xdr:spPr>
        <a:xfrm>
          <a:off x="622300" y="4889500"/>
          <a:ext cx="6628571" cy="1570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E1" zoomScale="140" zoomScaleNormal="140" workbookViewId="0">
      <selection activeCell="M1" sqref="M1"/>
    </sheetView>
  </sheetViews>
  <sheetFormatPr defaultRowHeight="14.4" x14ac:dyDescent="0.3"/>
  <cols>
    <col min="1" max="1" width="9.109375" customWidth="1"/>
    <col min="2" max="2" width="15.21875" style="1" bestFit="1" customWidth="1"/>
    <col min="3" max="3" width="16.21875" style="7" customWidth="1"/>
    <col min="4" max="9" width="16.21875" style="1" customWidth="1"/>
    <col min="18" max="18" width="8.77734375" customWidth="1"/>
    <col min="19" max="19" width="13" bestFit="1" customWidth="1"/>
    <col min="20" max="20" width="12.44140625" bestFit="1" customWidth="1"/>
  </cols>
  <sheetData>
    <row r="1" spans="1:20" s="2" customFormat="1" x14ac:dyDescent="0.3">
      <c r="A1" s="2" t="s">
        <v>0</v>
      </c>
      <c r="B1" s="3" t="s">
        <v>37</v>
      </c>
      <c r="C1" s="6" t="s">
        <v>36</v>
      </c>
      <c r="D1" s="3"/>
      <c r="E1" s="3"/>
      <c r="F1" s="3"/>
      <c r="G1" s="3"/>
      <c r="H1" s="3"/>
      <c r="I1" s="3"/>
      <c r="L1" s="2" t="s">
        <v>43</v>
      </c>
      <c r="M1" s="2">
        <v>3.9810912704472991E-2</v>
      </c>
      <c r="R1" s="2" t="s">
        <v>38</v>
      </c>
      <c r="S1" s="2" t="s">
        <v>39</v>
      </c>
      <c r="T1" s="2" t="s">
        <v>42</v>
      </c>
    </row>
    <row r="2" spans="1:20" x14ac:dyDescent="0.3">
      <c r="A2" t="s">
        <v>1</v>
      </c>
      <c r="B2" s="3">
        <v>0.6</v>
      </c>
      <c r="C2" s="7">
        <f>B2</f>
        <v>0.6</v>
      </c>
    </row>
    <row r="3" spans="1:20" x14ac:dyDescent="0.3">
      <c r="A3" t="s">
        <v>2</v>
      </c>
      <c r="B3" s="3">
        <v>0</v>
      </c>
      <c r="C3" s="7">
        <f>$M$1*B2+(1-$M$1)*C2</f>
        <v>0.6</v>
      </c>
      <c r="R3" s="1">
        <f>B3-C3</f>
        <v>-0.6</v>
      </c>
      <c r="S3">
        <f>ABS(R3)</f>
        <v>0.6</v>
      </c>
      <c r="T3" s="1">
        <f>R3^2</f>
        <v>0.36</v>
      </c>
    </row>
    <row r="4" spans="1:20" x14ac:dyDescent="0.3">
      <c r="A4" t="s">
        <v>3</v>
      </c>
      <c r="B4" s="3">
        <v>0.1</v>
      </c>
      <c r="C4" s="7">
        <f t="shared" ref="C4:C41" si="0">$M$1*B3+(1-$M$1)*C3</f>
        <v>0.57611345237731615</v>
      </c>
      <c r="R4" s="1">
        <f t="shared" ref="R4:R38" si="1">B4-C4</f>
        <v>-0.47611345237731617</v>
      </c>
      <c r="S4">
        <f t="shared" ref="S4:S38" si="2">ABS(R4)</f>
        <v>0.47611345237731617</v>
      </c>
      <c r="T4" s="1">
        <f t="shared" ref="T4:T38" si="3">R4^2</f>
        <v>0.22668401953464692</v>
      </c>
    </row>
    <row r="5" spans="1:20" x14ac:dyDescent="0.3">
      <c r="A5" t="s">
        <v>4</v>
      </c>
      <c r="B5" s="3">
        <v>0.5</v>
      </c>
      <c r="C5" s="7">
        <f t="shared" si="0"/>
        <v>0.55715894128729759</v>
      </c>
      <c r="R5" s="1">
        <f t="shared" si="1"/>
        <v>-5.7158941287297593E-2</v>
      </c>
      <c r="S5">
        <f t="shared" si="2"/>
        <v>5.7158941287297593E-2</v>
      </c>
      <c r="T5" s="1">
        <f t="shared" si="3"/>
        <v>3.2671445690847334E-3</v>
      </c>
    </row>
    <row r="6" spans="1:20" x14ac:dyDescent="0.3">
      <c r="A6" t="s">
        <v>5</v>
      </c>
      <c r="B6" s="3">
        <v>1.4</v>
      </c>
      <c r="C6" s="7">
        <f t="shared" si="0"/>
        <v>0.55488339166542888</v>
      </c>
      <c r="R6" s="1">
        <f t="shared" si="1"/>
        <v>0.84511660833457103</v>
      </c>
      <c r="S6">
        <f t="shared" si="2"/>
        <v>0.84511660833457103</v>
      </c>
      <c r="T6" s="1">
        <f t="shared" si="3"/>
        <v>0.71422208168292878</v>
      </c>
    </row>
    <row r="7" spans="1:20" x14ac:dyDescent="0.3">
      <c r="A7" t="s">
        <v>5</v>
      </c>
      <c r="B7" s="3">
        <v>0.2</v>
      </c>
      <c r="C7" s="7">
        <f t="shared" si="0"/>
        <v>0.58852825518493679</v>
      </c>
      <c r="D7" s="4"/>
      <c r="R7" s="1">
        <f t="shared" si="1"/>
        <v>-0.38852825518493678</v>
      </c>
      <c r="S7">
        <f t="shared" si="2"/>
        <v>0.38852825518493678</v>
      </c>
      <c r="T7" s="1">
        <f t="shared" si="3"/>
        <v>0.15095420507705135</v>
      </c>
    </row>
    <row r="8" spans="1:20" x14ac:dyDescent="0.3">
      <c r="A8" t="s">
        <v>6</v>
      </c>
      <c r="B8" s="3">
        <v>0.4</v>
      </c>
      <c r="C8" s="7">
        <f t="shared" si="0"/>
        <v>0.57306059073454807</v>
      </c>
      <c r="D8" s="5"/>
      <c r="R8" s="1">
        <f t="shared" si="1"/>
        <v>-0.17306059073454805</v>
      </c>
      <c r="S8">
        <f t="shared" si="2"/>
        <v>0.17306059073454805</v>
      </c>
      <c r="T8" s="1">
        <f t="shared" si="3"/>
        <v>2.9949968065390738E-2</v>
      </c>
    </row>
    <row r="9" spans="1:20" x14ac:dyDescent="0.3">
      <c r="A9" t="s">
        <v>7</v>
      </c>
      <c r="B9" s="3">
        <v>0.4</v>
      </c>
      <c r="C9" s="7">
        <f t="shared" si="0"/>
        <v>0.56617089066423043</v>
      </c>
      <c r="D9" s="4"/>
      <c r="R9" s="1">
        <f t="shared" si="1"/>
        <v>-0.16617089066423041</v>
      </c>
      <c r="S9">
        <f t="shared" si="2"/>
        <v>0.16617089066423041</v>
      </c>
      <c r="T9" s="1">
        <f t="shared" si="3"/>
        <v>2.7612764904143616E-2</v>
      </c>
    </row>
    <row r="10" spans="1:20" x14ac:dyDescent="0.3">
      <c r="A10" t="s">
        <v>8</v>
      </c>
      <c r="B10" s="3">
        <v>1.2</v>
      </c>
      <c r="C10" s="7">
        <f t="shared" si="0"/>
        <v>0.55955547584197218</v>
      </c>
      <c r="D10" s="4"/>
      <c r="R10" s="1">
        <f t="shared" si="1"/>
        <v>0.64044452415802777</v>
      </c>
      <c r="S10">
        <f t="shared" si="2"/>
        <v>0.64044452415802777</v>
      </c>
      <c r="T10" s="1">
        <f t="shared" si="3"/>
        <v>0.41016918852400264</v>
      </c>
    </row>
    <row r="11" spans="1:20" x14ac:dyDescent="0.3">
      <c r="A11" t="s">
        <v>8</v>
      </c>
      <c r="B11" s="3">
        <v>0.8</v>
      </c>
      <c r="C11" s="7">
        <f t="shared" si="0"/>
        <v>0.58505215688528511</v>
      </c>
      <c r="D11" s="5"/>
      <c r="R11" s="1">
        <f t="shared" si="1"/>
        <v>0.21494784311471493</v>
      </c>
      <c r="S11">
        <f t="shared" si="2"/>
        <v>0.21494784311471493</v>
      </c>
      <c r="T11" s="1">
        <f t="shared" si="3"/>
        <v>4.6202575259668102E-2</v>
      </c>
    </row>
    <row r="12" spans="1:20" x14ac:dyDescent="0.3">
      <c r="A12" t="s">
        <v>9</v>
      </c>
      <c r="B12" s="3">
        <v>0.6</v>
      </c>
      <c r="C12" s="7">
        <f t="shared" si="0"/>
        <v>0.59360942670353978</v>
      </c>
      <c r="D12" s="4"/>
      <c r="R12" s="1">
        <f t="shared" si="1"/>
        <v>6.3905732964602002E-3</v>
      </c>
      <c r="S12">
        <f t="shared" si="2"/>
        <v>6.3905732964602002E-3</v>
      </c>
      <c r="T12" s="1">
        <f t="shared" si="3"/>
        <v>4.083942705743019E-5</v>
      </c>
    </row>
    <row r="13" spans="1:20" x14ac:dyDescent="0.3">
      <c r="A13" t="s">
        <v>10</v>
      </c>
      <c r="B13" s="3">
        <v>0.5</v>
      </c>
      <c r="C13" s="7">
        <f t="shared" si="0"/>
        <v>0.59386384125917668</v>
      </c>
      <c r="D13" s="4"/>
      <c r="R13" s="1">
        <f t="shared" si="1"/>
        <v>-9.3863841259176684E-2</v>
      </c>
      <c r="S13">
        <f t="shared" si="2"/>
        <v>9.3863841259176684E-2</v>
      </c>
      <c r="T13" s="1">
        <f t="shared" si="3"/>
        <v>8.8104206959279188E-3</v>
      </c>
    </row>
    <row r="14" spans="1:20" x14ac:dyDescent="0.3">
      <c r="A14" t="s">
        <v>11</v>
      </c>
      <c r="B14" s="3">
        <v>0.5</v>
      </c>
      <c r="C14" s="7">
        <f t="shared" si="0"/>
        <v>0.59012703606870109</v>
      </c>
      <c r="D14" s="5"/>
      <c r="R14" s="1">
        <f t="shared" si="1"/>
        <v>-9.0127036068701094E-2</v>
      </c>
      <c r="S14">
        <f t="shared" si="2"/>
        <v>9.0127036068701094E-2</v>
      </c>
      <c r="T14" s="1">
        <f t="shared" si="3"/>
        <v>8.1228826305289482E-3</v>
      </c>
    </row>
    <row r="15" spans="1:20" x14ac:dyDescent="0.3">
      <c r="A15" t="s">
        <v>12</v>
      </c>
      <c r="B15" s="3">
        <v>0.2</v>
      </c>
      <c r="C15" s="7">
        <f t="shared" si="0"/>
        <v>0.5865389965034572</v>
      </c>
      <c r="R15" s="1">
        <f t="shared" si="1"/>
        <v>-0.38653899650345719</v>
      </c>
      <c r="S15">
        <f t="shared" si="2"/>
        <v>0.38653899650345719</v>
      </c>
      <c r="T15" s="1">
        <f t="shared" si="3"/>
        <v>0.1494123958178997</v>
      </c>
    </row>
    <row r="16" spans="1:20" x14ac:dyDescent="0.3">
      <c r="A16" t="s">
        <v>13</v>
      </c>
      <c r="B16" s="3">
        <v>0.2</v>
      </c>
      <c r="C16" s="7">
        <f t="shared" si="0"/>
        <v>0.57115052625678353</v>
      </c>
      <c r="R16" s="1">
        <f t="shared" si="1"/>
        <v>-0.37115052625678352</v>
      </c>
      <c r="S16">
        <f t="shared" si="2"/>
        <v>0.37115052625678352</v>
      </c>
      <c r="T16" s="1">
        <f t="shared" si="3"/>
        <v>0.13775271314068735</v>
      </c>
    </row>
    <row r="17" spans="1:20" x14ac:dyDescent="0.3">
      <c r="A17" t="s">
        <v>14</v>
      </c>
      <c r="B17" s="3">
        <v>0.7</v>
      </c>
      <c r="C17" s="7">
        <f t="shared" si="0"/>
        <v>0.5563746850557556</v>
      </c>
      <c r="R17" s="1">
        <f t="shared" si="1"/>
        <v>0.14362531494424435</v>
      </c>
      <c r="S17">
        <f t="shared" si="2"/>
        <v>0.14362531494424435</v>
      </c>
      <c r="T17" s="1">
        <f t="shared" si="3"/>
        <v>2.062823109283338E-2</v>
      </c>
    </row>
    <row r="18" spans="1:20" x14ac:dyDescent="0.3">
      <c r="A18" t="s">
        <v>15</v>
      </c>
      <c r="B18" s="3">
        <v>0.5</v>
      </c>
      <c r="C18" s="7">
        <f t="shared" si="0"/>
        <v>0.56209253993115327</v>
      </c>
      <c r="R18" s="1">
        <f t="shared" si="1"/>
        <v>-6.2092539931153268E-2</v>
      </c>
      <c r="S18">
        <f t="shared" si="2"/>
        <v>6.2092539931153268E-2</v>
      </c>
      <c r="T18" s="1">
        <f t="shared" si="3"/>
        <v>3.8554835151018629E-3</v>
      </c>
    </row>
    <row r="19" spans="1:20" x14ac:dyDescent="0.3">
      <c r="A19" t="s">
        <v>15</v>
      </c>
      <c r="B19" s="3">
        <v>0.4</v>
      </c>
      <c r="C19" s="7">
        <f t="shared" si="0"/>
        <v>0.55962057924435515</v>
      </c>
      <c r="R19" s="1">
        <f t="shared" si="1"/>
        <v>-0.15962057924435513</v>
      </c>
      <c r="S19">
        <f t="shared" si="2"/>
        <v>0.15962057924435513</v>
      </c>
      <c r="T19" s="1">
        <f t="shared" si="3"/>
        <v>2.5478729318303455E-2</v>
      </c>
    </row>
    <row r="20" spans="1:20" x14ac:dyDescent="0.3">
      <c r="A20" t="s">
        <v>16</v>
      </c>
      <c r="B20" s="3">
        <v>-0.2</v>
      </c>
      <c r="C20" s="7">
        <f t="shared" si="0"/>
        <v>0.55326593829822068</v>
      </c>
      <c r="R20" s="1">
        <f t="shared" si="1"/>
        <v>-0.75326593829822075</v>
      </c>
      <c r="S20">
        <f t="shared" si="2"/>
        <v>0.75326593829822075</v>
      </c>
      <c r="T20" s="1">
        <f t="shared" si="3"/>
        <v>0.56740957380029888</v>
      </c>
    </row>
    <row r="21" spans="1:20" x14ac:dyDescent="0.3">
      <c r="A21" t="s">
        <v>17</v>
      </c>
      <c r="B21" s="3">
        <v>0.4</v>
      </c>
      <c r="C21" s="7">
        <f t="shared" si="0"/>
        <v>0.52327773378537723</v>
      </c>
      <c r="R21" s="1">
        <f t="shared" si="1"/>
        <v>-0.12327773378537721</v>
      </c>
      <c r="S21">
        <f t="shared" si="2"/>
        <v>0.12327773378537721</v>
      </c>
      <c r="T21" s="1">
        <f t="shared" si="3"/>
        <v>1.5197399647258332E-2</v>
      </c>
    </row>
    <row r="22" spans="1:20" x14ac:dyDescent="0.3">
      <c r="A22" t="s">
        <v>18</v>
      </c>
      <c r="B22" s="3">
        <v>0.7</v>
      </c>
      <c r="C22" s="7">
        <f t="shared" si="0"/>
        <v>0.51836993468724224</v>
      </c>
      <c r="R22" s="1">
        <f t="shared" si="1"/>
        <v>0.18163006531275772</v>
      </c>
      <c r="S22">
        <f t="shared" si="2"/>
        <v>0.18163006531275772</v>
      </c>
      <c r="T22" s="1">
        <f t="shared" si="3"/>
        <v>3.2989480625516633E-2</v>
      </c>
    </row>
    <row r="23" spans="1:20" x14ac:dyDescent="0.3">
      <c r="A23" t="s">
        <v>18</v>
      </c>
      <c r="B23" s="3">
        <v>0.5</v>
      </c>
      <c r="C23" s="7">
        <f t="shared" si="0"/>
        <v>0.52560079336191612</v>
      </c>
      <c r="R23" s="1">
        <f t="shared" si="1"/>
        <v>-2.5600793361916119E-2</v>
      </c>
      <c r="S23">
        <f t="shared" si="2"/>
        <v>2.5600793361916119E-2</v>
      </c>
      <c r="T23" s="1">
        <f t="shared" si="3"/>
        <v>6.5540062075952841E-4</v>
      </c>
    </row>
    <row r="24" spans="1:20" x14ac:dyDescent="0.3">
      <c r="A24" t="s">
        <v>19</v>
      </c>
      <c r="B24" s="3">
        <v>0.5</v>
      </c>
      <c r="C24" s="7">
        <f t="shared" si="0"/>
        <v>0.52458160241221963</v>
      </c>
      <c r="R24" s="1">
        <f t="shared" si="1"/>
        <v>-2.4581602412219627E-2</v>
      </c>
      <c r="S24">
        <f t="shared" si="2"/>
        <v>2.4581602412219627E-2</v>
      </c>
      <c r="T24" s="1">
        <f t="shared" si="3"/>
        <v>6.0425517715244185E-4</v>
      </c>
    </row>
    <row r="25" spans="1:20" x14ac:dyDescent="0.3">
      <c r="A25" t="s">
        <v>20</v>
      </c>
      <c r="B25" s="3">
        <v>0.2</v>
      </c>
      <c r="C25" s="7">
        <f t="shared" si="0"/>
        <v>0.52360298638445069</v>
      </c>
      <c r="R25" s="1">
        <f t="shared" si="1"/>
        <v>-0.32360298638445067</v>
      </c>
      <c r="S25">
        <f t="shared" si="2"/>
        <v>0.32360298638445067</v>
      </c>
      <c r="T25" s="1">
        <f t="shared" si="3"/>
        <v>0.10471889279693497</v>
      </c>
    </row>
    <row r="26" spans="1:20" x14ac:dyDescent="0.3">
      <c r="A26" t="s">
        <v>21</v>
      </c>
      <c r="B26" s="3">
        <v>0.6</v>
      </c>
      <c r="C26" s="7">
        <f t="shared" si="0"/>
        <v>0.51072005614259264</v>
      </c>
      <c r="R26" s="1">
        <f t="shared" si="1"/>
        <v>8.927994385740734E-2</v>
      </c>
      <c r="S26">
        <f t="shared" si="2"/>
        <v>8.927994385740734E-2</v>
      </c>
      <c r="T26" s="1">
        <f t="shared" si="3"/>
        <v>7.9709083751818063E-3</v>
      </c>
    </row>
    <row r="27" spans="1:20" x14ac:dyDescent="0.3">
      <c r="A27" t="s">
        <v>22</v>
      </c>
      <c r="B27" s="3">
        <v>0.6</v>
      </c>
      <c r="C27" s="7">
        <f t="shared" si="0"/>
        <v>0.51427437219376015</v>
      </c>
      <c r="R27" s="1">
        <f t="shared" si="1"/>
        <v>8.5725627806239824E-2</v>
      </c>
      <c r="S27">
        <f t="shared" si="2"/>
        <v>8.5725627806239824E-2</v>
      </c>
      <c r="T27" s="1">
        <f t="shared" si="3"/>
        <v>7.3488832627739585E-3</v>
      </c>
    </row>
    <row r="28" spans="1:20" x14ac:dyDescent="0.3">
      <c r="A28" t="s">
        <v>23</v>
      </c>
      <c r="B28" s="3">
        <v>0.4</v>
      </c>
      <c r="C28" s="7">
        <f t="shared" si="0"/>
        <v>0.51768718767889055</v>
      </c>
      <c r="R28" s="1">
        <f t="shared" si="1"/>
        <v>-0.11768718767889053</v>
      </c>
      <c r="S28">
        <f t="shared" si="2"/>
        <v>0.11768718767889053</v>
      </c>
      <c r="T28" s="1">
        <f t="shared" si="3"/>
        <v>1.3850274143766403E-2</v>
      </c>
    </row>
    <row r="29" spans="1:20" x14ac:dyDescent="0.3">
      <c r="A29" t="s">
        <v>24</v>
      </c>
      <c r="B29" s="3">
        <v>0.4</v>
      </c>
      <c r="C29" s="7">
        <f t="shared" si="0"/>
        <v>0.5130019533237713</v>
      </c>
      <c r="R29" s="1">
        <f t="shared" si="1"/>
        <v>-0.11300195332377128</v>
      </c>
      <c r="S29">
        <f t="shared" si="2"/>
        <v>0.11300195332377128</v>
      </c>
      <c r="T29" s="1">
        <f t="shared" si="3"/>
        <v>1.2769441454987781E-2</v>
      </c>
    </row>
    <row r="30" spans="1:20" x14ac:dyDescent="0.3">
      <c r="A30" t="s">
        <v>25</v>
      </c>
      <c r="B30" s="3">
        <v>0.4</v>
      </c>
      <c r="C30" s="7">
        <f t="shared" si="0"/>
        <v>0.50850324242456368</v>
      </c>
      <c r="R30" s="1">
        <f t="shared" si="1"/>
        <v>-0.10850324242456366</v>
      </c>
      <c r="S30">
        <f t="shared" si="2"/>
        <v>0.10850324242456366</v>
      </c>
      <c r="T30" s="1">
        <f t="shared" si="3"/>
        <v>1.1772953616643631E-2</v>
      </c>
    </row>
    <row r="31" spans="1:20" x14ac:dyDescent="0.3">
      <c r="A31" t="s">
        <v>26</v>
      </c>
      <c r="B31" s="3">
        <v>0.5</v>
      </c>
      <c r="C31" s="7">
        <f t="shared" si="0"/>
        <v>0.50418362931224714</v>
      </c>
      <c r="R31" s="1">
        <f t="shared" si="1"/>
        <v>-4.1836293122471391E-3</v>
      </c>
      <c r="S31">
        <f t="shared" si="2"/>
        <v>4.1836293122471391E-3</v>
      </c>
      <c r="T31" s="1">
        <f t="shared" si="3"/>
        <v>1.7502754222293469E-5</v>
      </c>
    </row>
    <row r="32" spans="1:20" x14ac:dyDescent="0.3">
      <c r="A32" t="s">
        <v>27</v>
      </c>
      <c r="B32" s="3">
        <v>0</v>
      </c>
      <c r="C32" s="7">
        <f t="shared" si="0"/>
        <v>0.50401707521090933</v>
      </c>
      <c r="R32" s="1">
        <f t="shared" si="1"/>
        <v>-0.50401707521090933</v>
      </c>
      <c r="S32">
        <f t="shared" si="2"/>
        <v>0.50401707521090933</v>
      </c>
      <c r="T32" s="1">
        <f t="shared" si="3"/>
        <v>0.25403321210415941</v>
      </c>
    </row>
    <row r="33" spans="1:20" x14ac:dyDescent="0.3">
      <c r="A33" t="s">
        <v>28</v>
      </c>
      <c r="B33" s="3">
        <v>0.6</v>
      </c>
      <c r="C33" s="7">
        <f t="shared" si="0"/>
        <v>0.483951695428124</v>
      </c>
      <c r="R33" s="1">
        <f t="shared" si="1"/>
        <v>0.11604830457187598</v>
      </c>
      <c r="S33">
        <f t="shared" si="2"/>
        <v>0.11604830457187598</v>
      </c>
      <c r="T33" s="1">
        <f t="shared" si="3"/>
        <v>1.3467208994006892E-2</v>
      </c>
    </row>
    <row r="34" spans="1:20" x14ac:dyDescent="0.3">
      <c r="A34" t="s">
        <v>29</v>
      </c>
      <c r="B34" s="3">
        <v>0.5</v>
      </c>
      <c r="C34" s="7">
        <f t="shared" si="0"/>
        <v>0.48857168435093701</v>
      </c>
      <c r="H34" s="3"/>
      <c r="R34" s="1">
        <f t="shared" si="1"/>
        <v>1.1428315649062992E-2</v>
      </c>
      <c r="S34">
        <f t="shared" si="2"/>
        <v>1.1428315649062992E-2</v>
      </c>
      <c r="T34" s="1">
        <f t="shared" si="3"/>
        <v>1.3060639857461807E-4</v>
      </c>
    </row>
    <row r="35" spans="1:20" x14ac:dyDescent="0.3">
      <c r="A35" t="s">
        <v>30</v>
      </c>
      <c r="B35" s="3">
        <v>0.7</v>
      </c>
      <c r="C35" s="7">
        <f t="shared" si="0"/>
        <v>0.48902665602760104</v>
      </c>
      <c r="R35" s="1">
        <f t="shared" si="1"/>
        <v>0.21097334397239892</v>
      </c>
      <c r="S35">
        <f t="shared" si="2"/>
        <v>0.21097334397239892</v>
      </c>
      <c r="T35" s="1">
        <f t="shared" si="3"/>
        <v>4.4509751866896152E-2</v>
      </c>
    </row>
    <row r="36" spans="1:20" x14ac:dyDescent="0.3">
      <c r="A36" t="s">
        <v>31</v>
      </c>
      <c r="B36" s="3">
        <v>0.3</v>
      </c>
      <c r="C36" s="7">
        <f t="shared" si="0"/>
        <v>0.49742569740745696</v>
      </c>
      <c r="R36" s="1">
        <f t="shared" si="1"/>
        <v>-0.19742569740745697</v>
      </c>
      <c r="S36">
        <f t="shared" si="2"/>
        <v>0.19742569740745697</v>
      </c>
      <c r="T36" s="1">
        <f t="shared" si="3"/>
        <v>3.8976905996820764E-2</v>
      </c>
    </row>
    <row r="37" spans="1:20" x14ac:dyDescent="0.3">
      <c r="A37" t="s">
        <v>32</v>
      </c>
      <c r="B37" s="3">
        <v>-1.9</v>
      </c>
      <c r="C37" s="7">
        <f t="shared" si="0"/>
        <v>0.48956600020234897</v>
      </c>
      <c r="R37" s="1">
        <f t="shared" si="1"/>
        <v>-2.3895660002023487</v>
      </c>
      <c r="S37">
        <f t="shared" si="2"/>
        <v>2.3895660002023487</v>
      </c>
      <c r="T37" s="1">
        <f t="shared" si="3"/>
        <v>5.7100256693230511</v>
      </c>
    </row>
    <row r="38" spans="1:20" x14ac:dyDescent="0.3">
      <c r="A38" t="s">
        <v>33</v>
      </c>
      <c r="B38" s="3">
        <v>1.6</v>
      </c>
      <c r="C38" s="7">
        <f t="shared" si="0"/>
        <v>0.39443519676671657</v>
      </c>
      <c r="R38" s="1">
        <f t="shared" si="1"/>
        <v>1.2055648032332835</v>
      </c>
      <c r="S38">
        <f t="shared" si="2"/>
        <v>1.2055648032332835</v>
      </c>
      <c r="T38" s="1">
        <f t="shared" si="3"/>
        <v>1.4533864947949056</v>
      </c>
    </row>
    <row r="39" spans="1:20" x14ac:dyDescent="0.3">
      <c r="A39" s="9">
        <v>44166</v>
      </c>
      <c r="C39" s="10">
        <f t="shared" si="0"/>
        <v>0.44242983190782198</v>
      </c>
      <c r="S39" s="8">
        <f>AVERAGE(S3:S38)</f>
        <v>0.31834207659903818</v>
      </c>
      <c r="T39" s="8">
        <f>AVERAGE(T3:T38)</f>
        <v>0.29480551275025468</v>
      </c>
    </row>
    <row r="40" spans="1:20" x14ac:dyDescent="0.3">
      <c r="A40" t="s">
        <v>44</v>
      </c>
      <c r="C40" s="10">
        <f>C39</f>
        <v>0.44242983190782198</v>
      </c>
      <c r="S40" s="8"/>
      <c r="T40" s="8"/>
    </row>
    <row r="41" spans="1:20" x14ac:dyDescent="0.3">
      <c r="A41" t="s">
        <v>45</v>
      </c>
      <c r="C41" s="10">
        <f>C39</f>
        <v>0.44242983190782198</v>
      </c>
      <c r="S41" s="8"/>
      <c r="T41" s="8"/>
    </row>
    <row r="42" spans="1:20" x14ac:dyDescent="0.3">
      <c r="A42" s="9"/>
      <c r="S42" s="8"/>
      <c r="T42" s="8"/>
    </row>
    <row r="43" spans="1:20" s="2" customFormat="1" x14ac:dyDescent="0.3">
      <c r="B43" s="3"/>
      <c r="C43" s="6"/>
      <c r="E43" s="3"/>
      <c r="F43" s="3"/>
      <c r="G43" s="3"/>
      <c r="H43" s="3"/>
      <c r="I43" s="3"/>
      <c r="S43" s="2" t="s">
        <v>40</v>
      </c>
      <c r="T43" s="2" t="s">
        <v>41</v>
      </c>
    </row>
    <row r="44" spans="1:20" x14ac:dyDescent="0.3">
      <c r="A44" s="2" t="s">
        <v>34</v>
      </c>
    </row>
    <row r="45" spans="1:20" x14ac:dyDescent="0.3">
      <c r="A45" t="s">
        <v>35</v>
      </c>
    </row>
  </sheetData>
  <phoneticPr fontId="4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92F4-7E79-4EE0-8345-62B14B597860}">
  <dimension ref="A1"/>
  <sheetViews>
    <sheetView workbookViewId="0">
      <selection activeCell="O33" sqref="O3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B9891-4C1C-480E-AB0A-47912C9A20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405415-9A76-4297-BCCD-6F6BB179E1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866EA4-CCD5-45A0-841B-CD2FD795F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2021-01-13T01:27:53Z</dcterms:created>
  <dcterms:modified xsi:type="dcterms:W3CDTF">2021-06-26T05:36:59Z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