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1840" windowHeight="12585"/>
  </bookViews>
  <sheets>
    <sheet name="string_length" sheetId="1" r:id="rId1"/>
  </sheets>
  <calcPr calcId="144525"/>
</workbook>
</file>

<file path=xl/calcChain.xml><?xml version="1.0" encoding="utf-8"?>
<calcChain xmlns="http://schemas.openxmlformats.org/spreadsheetml/2006/main">
  <c r="W13" i="1" l="1"/>
  <c r="W9" i="1"/>
  <c r="T8" i="1"/>
  <c r="T7" i="1"/>
  <c r="T4" i="1"/>
  <c r="T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M3" i="1" l="1"/>
  <c r="K3" i="1" s="1"/>
  <c r="M4" i="1"/>
  <c r="K4" i="1" s="1"/>
  <c r="M5" i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40" i="1"/>
  <c r="K40" i="1" s="1"/>
  <c r="M41" i="1"/>
  <c r="K41" i="1" s="1"/>
  <c r="M42" i="1"/>
  <c r="K42" i="1" s="1"/>
  <c r="M2" i="1"/>
  <c r="K2" i="1" s="1"/>
  <c r="L3" i="1"/>
  <c r="J3" i="1" s="1"/>
  <c r="L4" i="1"/>
  <c r="J4" i="1" s="1"/>
  <c r="L5" i="1"/>
  <c r="J5" i="1" s="1"/>
  <c r="L6" i="1"/>
  <c r="J6" i="1" s="1"/>
  <c r="L7" i="1"/>
  <c r="J7" i="1" s="1"/>
  <c r="L8" i="1"/>
  <c r="J8" i="1" s="1"/>
  <c r="L9" i="1"/>
  <c r="J9" i="1" s="1"/>
  <c r="L10" i="1"/>
  <c r="J10" i="1" s="1"/>
  <c r="L11" i="1"/>
  <c r="J11" i="1" s="1"/>
  <c r="L12" i="1"/>
  <c r="J12" i="1" s="1"/>
  <c r="L13" i="1"/>
  <c r="J13" i="1" s="1"/>
  <c r="L14" i="1"/>
  <c r="J14" i="1" s="1"/>
  <c r="L15" i="1"/>
  <c r="J15" i="1" s="1"/>
  <c r="L16" i="1"/>
  <c r="J16" i="1" s="1"/>
  <c r="L17" i="1"/>
  <c r="J17" i="1" s="1"/>
  <c r="L18" i="1"/>
  <c r="J18" i="1" s="1"/>
  <c r="L19" i="1"/>
  <c r="J19" i="1" s="1"/>
  <c r="L20" i="1"/>
  <c r="J20" i="1" s="1"/>
  <c r="L21" i="1"/>
  <c r="J21" i="1" s="1"/>
  <c r="L22" i="1"/>
  <c r="J22" i="1" s="1"/>
  <c r="L23" i="1"/>
  <c r="J23" i="1" s="1"/>
  <c r="L24" i="1"/>
  <c r="J24" i="1" s="1"/>
  <c r="L25" i="1"/>
  <c r="J25" i="1" s="1"/>
  <c r="L26" i="1"/>
  <c r="J26" i="1" s="1"/>
  <c r="L27" i="1"/>
  <c r="J27" i="1" s="1"/>
  <c r="L28" i="1"/>
  <c r="J28" i="1" s="1"/>
  <c r="L29" i="1"/>
  <c r="J29" i="1" s="1"/>
  <c r="L30" i="1"/>
  <c r="J30" i="1" s="1"/>
  <c r="L31" i="1"/>
  <c r="J31" i="1" s="1"/>
  <c r="L32" i="1"/>
  <c r="J32" i="1" s="1"/>
  <c r="L33" i="1"/>
  <c r="J33" i="1" s="1"/>
  <c r="L34" i="1"/>
  <c r="J34" i="1" s="1"/>
  <c r="L35" i="1"/>
  <c r="J35" i="1" s="1"/>
  <c r="L36" i="1"/>
  <c r="J36" i="1" s="1"/>
  <c r="L37" i="1"/>
  <c r="J37" i="1" s="1"/>
  <c r="L38" i="1"/>
  <c r="J38" i="1" s="1"/>
  <c r="L39" i="1"/>
  <c r="J39" i="1" s="1"/>
  <c r="L40" i="1"/>
  <c r="J40" i="1" s="1"/>
  <c r="L41" i="1"/>
  <c r="J41" i="1" s="1"/>
  <c r="L42" i="1"/>
  <c r="J42" i="1" s="1"/>
  <c r="L2" i="1"/>
  <c r="J2" i="1" s="1"/>
  <c r="H2" i="1"/>
  <c r="P2" i="1" s="1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Q17" i="1" s="1"/>
  <c r="I18" i="1"/>
  <c r="Q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Q41" i="1" s="1"/>
  <c r="I42" i="1"/>
  <c r="Q42" i="1" s="1"/>
  <c r="I2" i="1"/>
  <c r="Q2" i="1" s="1"/>
  <c r="H3" i="1"/>
  <c r="P3" i="1" s="1"/>
  <c r="H4" i="1"/>
  <c r="P4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14" i="1"/>
  <c r="P14" i="1" s="1"/>
  <c r="H15" i="1"/>
  <c r="P15" i="1" s="1"/>
  <c r="H16" i="1"/>
  <c r="P16" i="1" s="1"/>
  <c r="H17" i="1"/>
  <c r="P17" i="1" s="1"/>
  <c r="H18" i="1"/>
  <c r="P18" i="1" s="1"/>
  <c r="H19" i="1"/>
  <c r="P19" i="1" s="1"/>
  <c r="H20" i="1"/>
  <c r="P20" i="1" s="1"/>
  <c r="H21" i="1"/>
  <c r="P21" i="1" s="1"/>
  <c r="H22" i="1"/>
  <c r="P22" i="1" s="1"/>
  <c r="H23" i="1"/>
  <c r="P23" i="1" s="1"/>
  <c r="H24" i="1"/>
  <c r="P24" i="1" s="1"/>
  <c r="H25" i="1"/>
  <c r="P25" i="1" s="1"/>
  <c r="H26" i="1"/>
  <c r="P26" i="1" s="1"/>
  <c r="H27" i="1"/>
  <c r="P27" i="1" s="1"/>
  <c r="H28" i="1"/>
  <c r="P28" i="1" s="1"/>
  <c r="H29" i="1"/>
  <c r="P29" i="1" s="1"/>
  <c r="H30" i="1"/>
  <c r="P30" i="1" s="1"/>
  <c r="H31" i="1"/>
  <c r="P31" i="1" s="1"/>
  <c r="H32" i="1"/>
  <c r="P32" i="1" s="1"/>
  <c r="H33" i="1"/>
  <c r="P33" i="1" s="1"/>
  <c r="H34" i="1"/>
  <c r="P34" i="1" s="1"/>
  <c r="H35" i="1"/>
  <c r="P35" i="1" s="1"/>
  <c r="H36" i="1"/>
  <c r="P36" i="1" s="1"/>
  <c r="H37" i="1"/>
  <c r="P37" i="1" s="1"/>
  <c r="H38" i="1"/>
  <c r="P38" i="1" s="1"/>
  <c r="H39" i="1"/>
  <c r="P39" i="1" s="1"/>
  <c r="H40" i="1"/>
  <c r="P40" i="1" s="1"/>
  <c r="H41" i="1"/>
  <c r="P41" i="1" s="1"/>
  <c r="H42" i="1"/>
  <c r="P42" i="1" s="1"/>
  <c r="R2" i="1" l="1"/>
  <c r="R42" i="1"/>
  <c r="U8" i="1" s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U7" i="1" s="1"/>
  <c r="R3" i="1"/>
  <c r="S2" i="1"/>
  <c r="S42" i="1"/>
  <c r="V8" i="1" s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V7" i="1" s="1"/>
  <c r="S3" i="1"/>
  <c r="V3" i="1" l="1"/>
  <c r="V4" i="1"/>
  <c r="U3" i="1"/>
  <c r="U4" i="1"/>
</calcChain>
</file>

<file path=xl/sharedStrings.xml><?xml version="1.0" encoding="utf-8"?>
<sst xmlns="http://schemas.openxmlformats.org/spreadsheetml/2006/main" count="427" uniqueCount="19">
  <si>
    <t>n</t>
  </si>
  <si>
    <t>string_length_embed</t>
  </si>
  <si>
    <t>string_length_proj</t>
  </si>
  <si>
    <t>embed</t>
  </si>
  <si>
    <t>project</t>
  </si>
  <si>
    <t>std embed</t>
  </si>
  <si>
    <t>std proj</t>
  </si>
  <si>
    <t>error_embed</t>
  </si>
  <si>
    <t>error_proj</t>
  </si>
  <si>
    <t>ln n</t>
  </si>
  <si>
    <t>ln embed</t>
  </si>
  <si>
    <t>ln project</t>
  </si>
  <si>
    <t>error in ln embed</t>
  </si>
  <si>
    <t>lowest embed</t>
  </si>
  <si>
    <t>highest embed</t>
  </si>
  <si>
    <t>lowest proj</t>
  </si>
  <si>
    <t>highest proj</t>
  </si>
  <si>
    <t>maximum slope</t>
  </si>
  <si>
    <t>minimum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</si>
</sst>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467563429571301"/>
                  <c:y val="-0.100249343832021"/>
                </c:manualLayout>
              </c:layout>
              <c:numFmt formatCode="General" sourceLinked="0"/>
            </c:trendlineLbl>
          </c:trendline>
          <c:xVal>
            <c:numRef>
              <c:f>string_length!$G$2:$G$42</c:f>
              <c:numCache>
                <c:formatCode>General</c:formatCode>
                <c:ptCount val="41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  <c:pt idx="21">
                  <c:v>105000000</c:v>
                </c:pt>
                <c:pt idx="22">
                  <c:v>110000000</c:v>
                </c:pt>
                <c:pt idx="23">
                  <c:v>115000000</c:v>
                </c:pt>
                <c:pt idx="24">
                  <c:v>120000000</c:v>
                </c:pt>
                <c:pt idx="25">
                  <c:v>125000000</c:v>
                </c:pt>
                <c:pt idx="26">
                  <c:v>130000000</c:v>
                </c:pt>
                <c:pt idx="27">
                  <c:v>135000000</c:v>
                </c:pt>
                <c:pt idx="28">
                  <c:v>140000000</c:v>
                </c:pt>
                <c:pt idx="29">
                  <c:v>145000000</c:v>
                </c:pt>
                <c:pt idx="30">
                  <c:v>150000000</c:v>
                </c:pt>
                <c:pt idx="31">
                  <c:v>155000000</c:v>
                </c:pt>
                <c:pt idx="32">
                  <c:v>160000000</c:v>
                </c:pt>
                <c:pt idx="33">
                  <c:v>165000000</c:v>
                </c:pt>
                <c:pt idx="34">
                  <c:v>170000000</c:v>
                </c:pt>
                <c:pt idx="35">
                  <c:v>175000000</c:v>
                </c:pt>
                <c:pt idx="36">
                  <c:v>180000000</c:v>
                </c:pt>
                <c:pt idx="37">
                  <c:v>185000000</c:v>
                </c:pt>
                <c:pt idx="38">
                  <c:v>190000000</c:v>
                </c:pt>
                <c:pt idx="39">
                  <c:v>195000000</c:v>
                </c:pt>
                <c:pt idx="40">
                  <c:v>200000000</c:v>
                </c:pt>
              </c:numCache>
            </c:numRef>
          </c:xVal>
          <c:yVal>
            <c:numRef>
              <c:f>string_length!$H$2:$H$42</c:f>
              <c:numCache>
                <c:formatCode>General</c:formatCode>
                <c:ptCount val="41"/>
                <c:pt idx="0">
                  <c:v>9.9199999999999997E-2</c:v>
                </c:pt>
                <c:pt idx="1">
                  <c:v>0.12840000000000001</c:v>
                </c:pt>
                <c:pt idx="2">
                  <c:v>0.41299999999999998</c:v>
                </c:pt>
                <c:pt idx="3">
                  <c:v>0.55200000000000005</c:v>
                </c:pt>
                <c:pt idx="4">
                  <c:v>0.73619999999999997</c:v>
                </c:pt>
                <c:pt idx="5">
                  <c:v>0.877</c:v>
                </c:pt>
                <c:pt idx="6">
                  <c:v>1.0109999999999999</c:v>
                </c:pt>
                <c:pt idx="7">
                  <c:v>1.2360000000000002</c:v>
                </c:pt>
                <c:pt idx="8">
                  <c:v>1.3737999999999999</c:v>
                </c:pt>
                <c:pt idx="9">
                  <c:v>1.5135999999999998</c:v>
                </c:pt>
                <c:pt idx="10">
                  <c:v>1.6497999999999997</c:v>
                </c:pt>
                <c:pt idx="11">
                  <c:v>1.7894000000000001</c:v>
                </c:pt>
                <c:pt idx="12">
                  <c:v>1.9278</c:v>
                </c:pt>
                <c:pt idx="13">
                  <c:v>2.0648000000000004</c:v>
                </c:pt>
                <c:pt idx="14">
                  <c:v>2.3744000000000001</c:v>
                </c:pt>
                <c:pt idx="15">
                  <c:v>2.5151999999999997</c:v>
                </c:pt>
                <c:pt idx="16">
                  <c:v>2.653</c:v>
                </c:pt>
                <c:pt idx="17">
                  <c:v>2.7869999999999999</c:v>
                </c:pt>
                <c:pt idx="18">
                  <c:v>2.9274</c:v>
                </c:pt>
                <c:pt idx="19">
                  <c:v>3.0661999999999994</c:v>
                </c:pt>
                <c:pt idx="20">
                  <c:v>3.2012</c:v>
                </c:pt>
                <c:pt idx="21">
                  <c:v>3.3517999999999999</c:v>
                </c:pt>
                <c:pt idx="22">
                  <c:v>3.5225999999999997</c:v>
                </c:pt>
                <c:pt idx="23">
                  <c:v>3.6182000000000003</c:v>
                </c:pt>
                <c:pt idx="24">
                  <c:v>3.7560000000000002</c:v>
                </c:pt>
                <c:pt idx="25">
                  <c:v>3.8973999999999998</c:v>
                </c:pt>
                <c:pt idx="26">
                  <c:v>4.0316000000000001</c:v>
                </c:pt>
                <c:pt idx="27">
                  <c:v>4.5169999999999995</c:v>
                </c:pt>
                <c:pt idx="28">
                  <c:v>4.6549999999999994</c:v>
                </c:pt>
                <c:pt idx="29">
                  <c:v>4.8038000000000007</c:v>
                </c:pt>
                <c:pt idx="30">
                  <c:v>4.93</c:v>
                </c:pt>
                <c:pt idx="31">
                  <c:v>5.0844000000000005</c:v>
                </c:pt>
                <c:pt idx="32">
                  <c:v>5.2072000000000003</c:v>
                </c:pt>
                <c:pt idx="33">
                  <c:v>5.3464</c:v>
                </c:pt>
                <c:pt idx="34">
                  <c:v>5.4820000000000002</c:v>
                </c:pt>
                <c:pt idx="35">
                  <c:v>5.660400000000001</c:v>
                </c:pt>
                <c:pt idx="36">
                  <c:v>5.7675999999999998</c:v>
                </c:pt>
                <c:pt idx="37">
                  <c:v>5.8991999999999996</c:v>
                </c:pt>
                <c:pt idx="38">
                  <c:v>6.0316000000000001</c:v>
                </c:pt>
                <c:pt idx="39">
                  <c:v>6.1716000000000006</c:v>
                </c:pt>
                <c:pt idx="40">
                  <c:v>6.3104000000000005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string_length!$G$2:$G$42</c:f>
              <c:numCache>
                <c:formatCode>General</c:formatCode>
                <c:ptCount val="41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  <c:pt idx="21">
                  <c:v>105000000</c:v>
                </c:pt>
                <c:pt idx="22">
                  <c:v>110000000</c:v>
                </c:pt>
                <c:pt idx="23">
                  <c:v>115000000</c:v>
                </c:pt>
                <c:pt idx="24">
                  <c:v>120000000</c:v>
                </c:pt>
                <c:pt idx="25">
                  <c:v>125000000</c:v>
                </c:pt>
                <c:pt idx="26">
                  <c:v>130000000</c:v>
                </c:pt>
                <c:pt idx="27">
                  <c:v>135000000</c:v>
                </c:pt>
                <c:pt idx="28">
                  <c:v>140000000</c:v>
                </c:pt>
                <c:pt idx="29">
                  <c:v>145000000</c:v>
                </c:pt>
                <c:pt idx="30">
                  <c:v>150000000</c:v>
                </c:pt>
                <c:pt idx="31">
                  <c:v>155000000</c:v>
                </c:pt>
                <c:pt idx="32">
                  <c:v>160000000</c:v>
                </c:pt>
                <c:pt idx="33">
                  <c:v>165000000</c:v>
                </c:pt>
                <c:pt idx="34">
                  <c:v>170000000</c:v>
                </c:pt>
                <c:pt idx="35">
                  <c:v>175000000</c:v>
                </c:pt>
                <c:pt idx="36">
                  <c:v>180000000</c:v>
                </c:pt>
                <c:pt idx="37">
                  <c:v>185000000</c:v>
                </c:pt>
                <c:pt idx="38">
                  <c:v>190000000</c:v>
                </c:pt>
                <c:pt idx="39">
                  <c:v>195000000</c:v>
                </c:pt>
                <c:pt idx="40">
                  <c:v>200000000</c:v>
                </c:pt>
              </c:numCache>
            </c:numRef>
          </c:xVal>
          <c:yVal>
            <c:numRef>
              <c:f>string_length!$I$2:$I$42</c:f>
              <c:numCache>
                <c:formatCode>General</c:formatCode>
                <c:ptCount val="41"/>
                <c:pt idx="0">
                  <c:v>0.1014</c:v>
                </c:pt>
                <c:pt idx="1">
                  <c:v>0.14319999999999999</c:v>
                </c:pt>
                <c:pt idx="2">
                  <c:v>0.55999999999999994</c:v>
                </c:pt>
                <c:pt idx="3">
                  <c:v>0.81040000000000012</c:v>
                </c:pt>
                <c:pt idx="4">
                  <c:v>1.0777999999999999</c:v>
                </c:pt>
                <c:pt idx="5">
                  <c:v>1.3557999999999999</c:v>
                </c:pt>
                <c:pt idx="6">
                  <c:v>1.6422000000000001</c:v>
                </c:pt>
                <c:pt idx="7">
                  <c:v>1.9487999999999999</c:v>
                </c:pt>
                <c:pt idx="8">
                  <c:v>2.2629999999999999</c:v>
                </c:pt>
                <c:pt idx="9">
                  <c:v>2.5768</c:v>
                </c:pt>
                <c:pt idx="10">
                  <c:v>2.9370000000000003</c:v>
                </c:pt>
                <c:pt idx="11">
                  <c:v>3.2793999999999999</c:v>
                </c:pt>
                <c:pt idx="12">
                  <c:v>3.6805999999999996</c:v>
                </c:pt>
                <c:pt idx="13">
                  <c:v>4.0245999999999995</c:v>
                </c:pt>
                <c:pt idx="14">
                  <c:v>4.4336000000000002</c:v>
                </c:pt>
                <c:pt idx="15">
                  <c:v>4.9072000000000005</c:v>
                </c:pt>
                <c:pt idx="16">
                  <c:v>5.2909999999999995</c:v>
                </c:pt>
                <c:pt idx="17">
                  <c:v>5.7366000000000001</c:v>
                </c:pt>
                <c:pt idx="18">
                  <c:v>6.1574</c:v>
                </c:pt>
                <c:pt idx="19">
                  <c:v>6.6074000000000002</c:v>
                </c:pt>
                <c:pt idx="20">
                  <c:v>7.0820000000000007</c:v>
                </c:pt>
                <c:pt idx="21">
                  <c:v>7.6180000000000003</c:v>
                </c:pt>
                <c:pt idx="22">
                  <c:v>8.1202000000000005</c:v>
                </c:pt>
                <c:pt idx="23">
                  <c:v>8.5974000000000004</c:v>
                </c:pt>
                <c:pt idx="24">
                  <c:v>9.083400000000001</c:v>
                </c:pt>
                <c:pt idx="25">
                  <c:v>9.7325999999999997</c:v>
                </c:pt>
                <c:pt idx="26">
                  <c:v>10.258199999999999</c:v>
                </c:pt>
                <c:pt idx="27">
                  <c:v>10.844999999999999</c:v>
                </c:pt>
                <c:pt idx="28">
                  <c:v>11.4412</c:v>
                </c:pt>
                <c:pt idx="29">
                  <c:v>12.119400000000002</c:v>
                </c:pt>
                <c:pt idx="30">
                  <c:v>12.754199999999999</c:v>
                </c:pt>
                <c:pt idx="31">
                  <c:v>13.294599999999999</c:v>
                </c:pt>
                <c:pt idx="32">
                  <c:v>13.9316</c:v>
                </c:pt>
                <c:pt idx="33">
                  <c:v>14.5732</c:v>
                </c:pt>
                <c:pt idx="34">
                  <c:v>15.278200000000002</c:v>
                </c:pt>
                <c:pt idx="35">
                  <c:v>15.8154</c:v>
                </c:pt>
                <c:pt idx="36">
                  <c:v>16.562199999999997</c:v>
                </c:pt>
                <c:pt idx="37">
                  <c:v>17.270199999999999</c:v>
                </c:pt>
                <c:pt idx="38">
                  <c:v>18.146999999999998</c:v>
                </c:pt>
                <c:pt idx="39">
                  <c:v>18.714199999999998</c:v>
                </c:pt>
                <c:pt idx="40">
                  <c:v>19.449400000000001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6016"/>
        <c:axId val="148487552"/>
      </c:scatterChart>
      <c:valAx>
        <c:axId val="1484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87552"/>
        <c:crosses val="autoZero"/>
        <c:crossBetween val="midCat"/>
      </c:valAx>
      <c:valAx>
        <c:axId val="1484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8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589457567804025"/>
                  <c:y val="0.14403798483522892"/>
                </c:manualLayout>
              </c:layout>
              <c:numFmt formatCode="General" sourceLinked="0"/>
            </c:trendlineLbl>
          </c:trendline>
          <c:xVal>
            <c:numRef>
              <c:f>string_length!$O$4:$O$42</c:f>
              <c:numCache>
                <c:formatCode>General</c:formatCode>
                <c:ptCount val="39"/>
                <c:pt idx="0">
                  <c:v>16.11809565095832</c:v>
                </c:pt>
                <c:pt idx="1">
                  <c:v>16.523560759066484</c:v>
                </c:pt>
                <c:pt idx="2">
                  <c:v>16.811242831518264</c:v>
                </c:pt>
                <c:pt idx="3">
                  <c:v>17.034386382832476</c:v>
                </c:pt>
                <c:pt idx="4">
                  <c:v>17.216707939626428</c:v>
                </c:pt>
                <c:pt idx="5">
                  <c:v>17.370858619453688</c:v>
                </c:pt>
                <c:pt idx="6">
                  <c:v>17.504390012078211</c:v>
                </c:pt>
                <c:pt idx="7">
                  <c:v>17.622173047734595</c:v>
                </c:pt>
                <c:pt idx="8">
                  <c:v>17.72753356339242</c:v>
                </c:pt>
                <c:pt idx="9">
                  <c:v>17.822843743196746</c:v>
                </c:pt>
                <c:pt idx="10">
                  <c:v>17.909855120186375</c:v>
                </c:pt>
                <c:pt idx="11">
                  <c:v>17.98989782785991</c:v>
                </c:pt>
                <c:pt idx="12">
                  <c:v>18.064005800013632</c:v>
                </c:pt>
                <c:pt idx="13">
                  <c:v>18.132998671500584</c:v>
                </c:pt>
                <c:pt idx="14">
                  <c:v>18.197537192638155</c:v>
                </c:pt>
                <c:pt idx="15">
                  <c:v>18.258161814454592</c:v>
                </c:pt>
                <c:pt idx="16">
                  <c:v>18.315320228294539</c:v>
                </c:pt>
                <c:pt idx="17">
                  <c:v>18.369387449564815</c:v>
                </c:pt>
                <c:pt idx="18">
                  <c:v>18.420680743952367</c:v>
                </c:pt>
                <c:pt idx="19">
                  <c:v>18.469470908121796</c:v>
                </c:pt>
                <c:pt idx="20">
                  <c:v>18.515990923756689</c:v>
                </c:pt>
                <c:pt idx="21">
                  <c:v>18.560442686327523</c:v>
                </c:pt>
                <c:pt idx="22">
                  <c:v>18.603002300746319</c:v>
                </c:pt>
                <c:pt idx="23">
                  <c:v>18.643824295266576</c:v>
                </c:pt>
                <c:pt idx="24">
                  <c:v>18.683045008419857</c:v>
                </c:pt>
                <c:pt idx="25">
                  <c:v>18.720785336402702</c:v>
                </c:pt>
                <c:pt idx="26">
                  <c:v>18.757152980573579</c:v>
                </c:pt>
                <c:pt idx="27">
                  <c:v>18.792244300384848</c:v>
                </c:pt>
                <c:pt idx="28">
                  <c:v>18.826145852060531</c:v>
                </c:pt>
                <c:pt idx="29">
                  <c:v>18.858935674883522</c:v>
                </c:pt>
                <c:pt idx="30">
                  <c:v>18.890684373198102</c:v>
                </c:pt>
                <c:pt idx="31">
                  <c:v>18.921456031864853</c:v>
                </c:pt>
                <c:pt idx="32">
                  <c:v>18.951308995014536</c:v>
                </c:pt>
                <c:pt idx="33">
                  <c:v>18.980296531887788</c:v>
                </c:pt>
                <c:pt idx="34">
                  <c:v>19.008467408854486</c:v>
                </c:pt>
                <c:pt idx="35">
                  <c:v>19.035866383042599</c:v>
                </c:pt>
                <c:pt idx="36">
                  <c:v>19.062534630124759</c:v>
                </c:pt>
                <c:pt idx="37">
                  <c:v>19.08851011652802</c:v>
                </c:pt>
                <c:pt idx="38">
                  <c:v>19.113827924512311</c:v>
                </c:pt>
              </c:numCache>
            </c:numRef>
          </c:xVal>
          <c:yVal>
            <c:numRef>
              <c:f>string_length!$P$4:$P$42</c:f>
              <c:numCache>
                <c:formatCode>General</c:formatCode>
                <c:ptCount val="39"/>
                <c:pt idx="0">
                  <c:v>-0.88430768602110432</c:v>
                </c:pt>
                <c:pt idx="1">
                  <c:v>-0.59420723270504161</c:v>
                </c:pt>
                <c:pt idx="2">
                  <c:v>-0.30625345803721632</c:v>
                </c:pt>
                <c:pt idx="3">
                  <c:v>-0.13124828660995402</c:v>
                </c:pt>
                <c:pt idx="4">
                  <c:v>1.0939940038334263E-2</c:v>
                </c:pt>
                <c:pt idx="5">
                  <c:v>0.21188035903549921</c:v>
                </c:pt>
                <c:pt idx="6">
                  <c:v>0.3175806227976441</c:v>
                </c:pt>
                <c:pt idx="7">
                  <c:v>0.41449091931547666</c:v>
                </c:pt>
                <c:pt idx="8">
                  <c:v>0.50065406844449412</c:v>
                </c:pt>
                <c:pt idx="9">
                  <c:v>0.58188036813135857</c:v>
                </c:pt>
                <c:pt idx="10">
                  <c:v>0.65637945636773065</c:v>
                </c:pt>
                <c:pt idx="11">
                  <c:v>0.72503336942226726</c:v>
                </c:pt>
                <c:pt idx="12">
                  <c:v>0.86474477399092431</c:v>
                </c:pt>
                <c:pt idx="13">
                  <c:v>0.92235232325275018</c:v>
                </c:pt>
                <c:pt idx="14">
                  <c:v>0.97569107515560261</c:v>
                </c:pt>
                <c:pt idx="15">
                  <c:v>1.0249657484998111</c:v>
                </c:pt>
                <c:pt idx="16">
                  <c:v>1.0741146570677094</c:v>
                </c:pt>
                <c:pt idx="17">
                  <c:v>1.1204390098942165</c:v>
                </c:pt>
                <c:pt idx="18">
                  <c:v>1.1635257395107541</c:v>
                </c:pt>
                <c:pt idx="19">
                  <c:v>1.209497514968636</c:v>
                </c:pt>
                <c:pt idx="20">
                  <c:v>1.2591993533160581</c:v>
                </c:pt>
                <c:pt idx="21">
                  <c:v>1.2859766646050237</c:v>
                </c:pt>
                <c:pt idx="22">
                  <c:v>1.3233545613460165</c:v>
                </c:pt>
                <c:pt idx="23">
                  <c:v>1.3603096641478969</c:v>
                </c:pt>
                <c:pt idx="24">
                  <c:v>1.3941633194985859</c:v>
                </c:pt>
                <c:pt idx="25">
                  <c:v>1.507848056672467</c:v>
                </c:pt>
                <c:pt idx="26">
                  <c:v>1.5379419107290302</c:v>
                </c:pt>
                <c:pt idx="27">
                  <c:v>1.5694072713777472</c:v>
                </c:pt>
                <c:pt idx="28">
                  <c:v>1.5953389880545987</c:v>
                </c:pt>
                <c:pt idx="29">
                  <c:v>1.626177028438377</c:v>
                </c:pt>
                <c:pt idx="30">
                  <c:v>1.6500422832760406</c:v>
                </c:pt>
                <c:pt idx="31">
                  <c:v>1.6764234372147233</c:v>
                </c:pt>
                <c:pt idx="32">
                  <c:v>1.7014699978805941</c:v>
                </c:pt>
                <c:pt idx="33">
                  <c:v>1.7334945610960795</c:v>
                </c:pt>
                <c:pt idx="34">
                  <c:v>1.7522560494503547</c:v>
                </c:pt>
                <c:pt idx="35">
                  <c:v>1.7748167484977428</c:v>
                </c:pt>
                <c:pt idx="36">
                  <c:v>1.7970123155095035</c:v>
                </c:pt>
                <c:pt idx="37">
                  <c:v>1.8199581235867339</c:v>
                </c:pt>
                <c:pt idx="38">
                  <c:v>1.8421990659861247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589457567804025"/>
                  <c:y val="3.7839020122484689E-4"/>
                </c:manualLayout>
              </c:layout>
              <c:numFmt formatCode="General" sourceLinked="0"/>
            </c:trendlineLbl>
          </c:trendline>
          <c:xVal>
            <c:numRef>
              <c:f>string_length!$O$4:$O$42</c:f>
              <c:numCache>
                <c:formatCode>General</c:formatCode>
                <c:ptCount val="39"/>
                <c:pt idx="0">
                  <c:v>16.11809565095832</c:v>
                </c:pt>
                <c:pt idx="1">
                  <c:v>16.523560759066484</c:v>
                </c:pt>
                <c:pt idx="2">
                  <c:v>16.811242831518264</c:v>
                </c:pt>
                <c:pt idx="3">
                  <c:v>17.034386382832476</c:v>
                </c:pt>
                <c:pt idx="4">
                  <c:v>17.216707939626428</c:v>
                </c:pt>
                <c:pt idx="5">
                  <c:v>17.370858619453688</c:v>
                </c:pt>
                <c:pt idx="6">
                  <c:v>17.504390012078211</c:v>
                </c:pt>
                <c:pt idx="7">
                  <c:v>17.622173047734595</c:v>
                </c:pt>
                <c:pt idx="8">
                  <c:v>17.72753356339242</c:v>
                </c:pt>
                <c:pt idx="9">
                  <c:v>17.822843743196746</c:v>
                </c:pt>
                <c:pt idx="10">
                  <c:v>17.909855120186375</c:v>
                </c:pt>
                <c:pt idx="11">
                  <c:v>17.98989782785991</c:v>
                </c:pt>
                <c:pt idx="12">
                  <c:v>18.064005800013632</c:v>
                </c:pt>
                <c:pt idx="13">
                  <c:v>18.132998671500584</c:v>
                </c:pt>
                <c:pt idx="14">
                  <c:v>18.197537192638155</c:v>
                </c:pt>
                <c:pt idx="15">
                  <c:v>18.258161814454592</c:v>
                </c:pt>
                <c:pt idx="16">
                  <c:v>18.315320228294539</c:v>
                </c:pt>
                <c:pt idx="17">
                  <c:v>18.369387449564815</c:v>
                </c:pt>
                <c:pt idx="18">
                  <c:v>18.420680743952367</c:v>
                </c:pt>
                <c:pt idx="19">
                  <c:v>18.469470908121796</c:v>
                </c:pt>
                <c:pt idx="20">
                  <c:v>18.515990923756689</c:v>
                </c:pt>
                <c:pt idx="21">
                  <c:v>18.560442686327523</c:v>
                </c:pt>
                <c:pt idx="22">
                  <c:v>18.603002300746319</c:v>
                </c:pt>
                <c:pt idx="23">
                  <c:v>18.643824295266576</c:v>
                </c:pt>
                <c:pt idx="24">
                  <c:v>18.683045008419857</c:v>
                </c:pt>
                <c:pt idx="25">
                  <c:v>18.720785336402702</c:v>
                </c:pt>
                <c:pt idx="26">
                  <c:v>18.757152980573579</c:v>
                </c:pt>
                <c:pt idx="27">
                  <c:v>18.792244300384848</c:v>
                </c:pt>
                <c:pt idx="28">
                  <c:v>18.826145852060531</c:v>
                </c:pt>
                <c:pt idx="29">
                  <c:v>18.858935674883522</c:v>
                </c:pt>
                <c:pt idx="30">
                  <c:v>18.890684373198102</c:v>
                </c:pt>
                <c:pt idx="31">
                  <c:v>18.921456031864853</c:v>
                </c:pt>
                <c:pt idx="32">
                  <c:v>18.951308995014536</c:v>
                </c:pt>
                <c:pt idx="33">
                  <c:v>18.980296531887788</c:v>
                </c:pt>
                <c:pt idx="34">
                  <c:v>19.008467408854486</c:v>
                </c:pt>
                <c:pt idx="35">
                  <c:v>19.035866383042599</c:v>
                </c:pt>
                <c:pt idx="36">
                  <c:v>19.062534630124759</c:v>
                </c:pt>
                <c:pt idx="37">
                  <c:v>19.08851011652802</c:v>
                </c:pt>
                <c:pt idx="38">
                  <c:v>19.113827924512311</c:v>
                </c:pt>
              </c:numCache>
            </c:numRef>
          </c:xVal>
          <c:yVal>
            <c:numRef>
              <c:f>string_length!$Q$4:$Q$42</c:f>
              <c:numCache>
                <c:formatCode>General</c:formatCode>
                <c:ptCount val="39"/>
                <c:pt idx="0">
                  <c:v>-0.57981849525294227</c:v>
                </c:pt>
                <c:pt idx="1">
                  <c:v>-0.21022732604766328</c:v>
                </c:pt>
                <c:pt idx="2">
                  <c:v>7.4921926517259152E-2</c:v>
                </c:pt>
                <c:pt idx="3">
                  <c:v>0.3043916860147281</c:v>
                </c:pt>
                <c:pt idx="4">
                  <c:v>0.49603680629255142</c:v>
                </c:pt>
                <c:pt idx="5">
                  <c:v>0.66721379853344076</c:v>
                </c:pt>
                <c:pt idx="6">
                  <c:v>0.8166913666514003</c:v>
                </c:pt>
                <c:pt idx="7">
                  <c:v>0.94654831903485204</c:v>
                </c:pt>
                <c:pt idx="8">
                  <c:v>1.0773886522164831</c:v>
                </c:pt>
                <c:pt idx="9">
                  <c:v>1.1876604788336309</c:v>
                </c:pt>
                <c:pt idx="10">
                  <c:v>1.3030757823689569</c:v>
                </c:pt>
                <c:pt idx="11">
                  <c:v>1.3924255270501307</c:v>
                </c:pt>
                <c:pt idx="12">
                  <c:v>1.4892118951265769</c:v>
                </c:pt>
                <c:pt idx="13">
                  <c:v>1.5907035143778501</c:v>
                </c:pt>
                <c:pt idx="14">
                  <c:v>1.6660072639219945</c:v>
                </c:pt>
                <c:pt idx="15">
                  <c:v>1.7468667003373184</c:v>
                </c:pt>
                <c:pt idx="16">
                  <c:v>1.8176546105233919</c:v>
                </c:pt>
                <c:pt idx="17">
                  <c:v>1.8881902330647184</c:v>
                </c:pt>
                <c:pt idx="18">
                  <c:v>1.957556353689712</c:v>
                </c:pt>
                <c:pt idx="19">
                  <c:v>2.0305138680564125</c:v>
                </c:pt>
                <c:pt idx="20">
                  <c:v>2.0943547844121317</c:v>
                </c:pt>
                <c:pt idx="21">
                  <c:v>2.151459831968475</c:v>
                </c:pt>
                <c:pt idx="22">
                  <c:v>2.206448571863751</c:v>
                </c:pt>
                <c:pt idx="23">
                  <c:v>2.275481075301987</c:v>
                </c:pt>
                <c:pt idx="24">
                  <c:v>2.3280773857549812</c:v>
                </c:pt>
                <c:pt idx="25">
                  <c:v>2.3837041442788376</c:v>
                </c:pt>
                <c:pt idx="26">
                  <c:v>2.4372208755554401</c:v>
                </c:pt>
                <c:pt idx="27">
                  <c:v>2.4948074744652629</c:v>
                </c:pt>
                <c:pt idx="28">
                  <c:v>2.5458606291249977</c:v>
                </c:pt>
                <c:pt idx="29">
                  <c:v>2.5873579377436915</c:v>
                </c:pt>
                <c:pt idx="30">
                  <c:v>2.6341596412101653</c:v>
                </c:pt>
                <c:pt idx="31">
                  <c:v>2.6791842254675422</c:v>
                </c:pt>
                <c:pt idx="32">
                  <c:v>2.7264269757521657</c:v>
                </c:pt>
                <c:pt idx="33">
                  <c:v>2.7609841488816462</c:v>
                </c:pt>
                <c:pt idx="34">
                  <c:v>2.8071229903748476</c:v>
                </c:pt>
                <c:pt idx="35">
                  <c:v>2.8489824728674424</c:v>
                </c:pt>
                <c:pt idx="36">
                  <c:v>2.8985052577928867</c:v>
                </c:pt>
                <c:pt idx="37">
                  <c:v>2.9292825939826774</c:v>
                </c:pt>
                <c:pt idx="38">
                  <c:v>2.9678162212595871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0368"/>
        <c:axId val="145771904"/>
      </c:scatterChart>
      <c:valAx>
        <c:axId val="1457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71904"/>
        <c:crosses val="autoZero"/>
        <c:crossBetween val="midCat"/>
      </c:valAx>
      <c:valAx>
        <c:axId val="1457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7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457976160138619"/>
                  <c:y val="0.15945896493673786"/>
                </c:manualLayout>
              </c:layout>
              <c:numFmt formatCode="General" sourceLinked="0"/>
            </c:trendlineLbl>
          </c:trendline>
          <c:xVal>
            <c:numRef>
              <c:f>string_length!$O$4:$O$42</c:f>
              <c:numCache>
                <c:formatCode>General</c:formatCode>
                <c:ptCount val="39"/>
                <c:pt idx="0">
                  <c:v>16.11809565095832</c:v>
                </c:pt>
                <c:pt idx="1">
                  <c:v>16.523560759066484</c:v>
                </c:pt>
                <c:pt idx="2">
                  <c:v>16.811242831518264</c:v>
                </c:pt>
                <c:pt idx="3">
                  <c:v>17.034386382832476</c:v>
                </c:pt>
                <c:pt idx="4">
                  <c:v>17.216707939626428</c:v>
                </c:pt>
                <c:pt idx="5">
                  <c:v>17.370858619453688</c:v>
                </c:pt>
                <c:pt idx="6">
                  <c:v>17.504390012078211</c:v>
                </c:pt>
                <c:pt idx="7">
                  <c:v>17.622173047734595</c:v>
                </c:pt>
                <c:pt idx="8">
                  <c:v>17.72753356339242</c:v>
                </c:pt>
                <c:pt idx="9">
                  <c:v>17.822843743196746</c:v>
                </c:pt>
                <c:pt idx="10">
                  <c:v>17.909855120186375</c:v>
                </c:pt>
                <c:pt idx="11">
                  <c:v>17.98989782785991</c:v>
                </c:pt>
                <c:pt idx="12">
                  <c:v>18.064005800013632</c:v>
                </c:pt>
                <c:pt idx="13">
                  <c:v>18.132998671500584</c:v>
                </c:pt>
                <c:pt idx="14">
                  <c:v>18.197537192638155</c:v>
                </c:pt>
                <c:pt idx="15">
                  <c:v>18.258161814454592</c:v>
                </c:pt>
                <c:pt idx="16">
                  <c:v>18.315320228294539</c:v>
                </c:pt>
                <c:pt idx="17">
                  <c:v>18.369387449564815</c:v>
                </c:pt>
                <c:pt idx="18">
                  <c:v>18.420680743952367</c:v>
                </c:pt>
                <c:pt idx="19">
                  <c:v>18.469470908121796</c:v>
                </c:pt>
                <c:pt idx="20">
                  <c:v>18.515990923756689</c:v>
                </c:pt>
                <c:pt idx="21">
                  <c:v>18.560442686327523</c:v>
                </c:pt>
                <c:pt idx="22">
                  <c:v>18.603002300746319</c:v>
                </c:pt>
                <c:pt idx="23">
                  <c:v>18.643824295266576</c:v>
                </c:pt>
                <c:pt idx="24">
                  <c:v>18.683045008419857</c:v>
                </c:pt>
                <c:pt idx="25">
                  <c:v>18.720785336402702</c:v>
                </c:pt>
                <c:pt idx="26">
                  <c:v>18.757152980573579</c:v>
                </c:pt>
                <c:pt idx="27">
                  <c:v>18.792244300384848</c:v>
                </c:pt>
                <c:pt idx="28">
                  <c:v>18.826145852060531</c:v>
                </c:pt>
                <c:pt idx="29">
                  <c:v>18.858935674883522</c:v>
                </c:pt>
                <c:pt idx="30">
                  <c:v>18.890684373198102</c:v>
                </c:pt>
                <c:pt idx="31">
                  <c:v>18.921456031864853</c:v>
                </c:pt>
                <c:pt idx="32">
                  <c:v>18.951308995014536</c:v>
                </c:pt>
                <c:pt idx="33">
                  <c:v>18.980296531887788</c:v>
                </c:pt>
                <c:pt idx="34">
                  <c:v>19.008467408854486</c:v>
                </c:pt>
                <c:pt idx="35">
                  <c:v>19.035866383042599</c:v>
                </c:pt>
                <c:pt idx="36">
                  <c:v>19.062534630124759</c:v>
                </c:pt>
                <c:pt idx="37">
                  <c:v>19.08851011652802</c:v>
                </c:pt>
                <c:pt idx="38">
                  <c:v>19.113827924512311</c:v>
                </c:pt>
              </c:numCache>
            </c:numRef>
          </c:xVal>
          <c:yVal>
            <c:numRef>
              <c:f>string_length!$P$4:$P$42</c:f>
              <c:numCache>
                <c:formatCode>General</c:formatCode>
                <c:ptCount val="39"/>
                <c:pt idx="0">
                  <c:v>-0.88430768602110432</c:v>
                </c:pt>
                <c:pt idx="1">
                  <c:v>-0.59420723270504161</c:v>
                </c:pt>
                <c:pt idx="2">
                  <c:v>-0.30625345803721632</c:v>
                </c:pt>
                <c:pt idx="3">
                  <c:v>-0.13124828660995402</c:v>
                </c:pt>
                <c:pt idx="4">
                  <c:v>1.0939940038334263E-2</c:v>
                </c:pt>
                <c:pt idx="5">
                  <c:v>0.21188035903549921</c:v>
                </c:pt>
                <c:pt idx="6">
                  <c:v>0.3175806227976441</c:v>
                </c:pt>
                <c:pt idx="7">
                  <c:v>0.41449091931547666</c:v>
                </c:pt>
                <c:pt idx="8">
                  <c:v>0.50065406844449412</c:v>
                </c:pt>
                <c:pt idx="9">
                  <c:v>0.58188036813135857</c:v>
                </c:pt>
                <c:pt idx="10">
                  <c:v>0.65637945636773065</c:v>
                </c:pt>
                <c:pt idx="11">
                  <c:v>0.72503336942226726</c:v>
                </c:pt>
                <c:pt idx="12">
                  <c:v>0.86474477399092431</c:v>
                </c:pt>
                <c:pt idx="13">
                  <c:v>0.92235232325275018</c:v>
                </c:pt>
                <c:pt idx="14">
                  <c:v>0.97569107515560261</c:v>
                </c:pt>
                <c:pt idx="15">
                  <c:v>1.0249657484998111</c:v>
                </c:pt>
                <c:pt idx="16">
                  <c:v>1.0741146570677094</c:v>
                </c:pt>
                <c:pt idx="17">
                  <c:v>1.1204390098942165</c:v>
                </c:pt>
                <c:pt idx="18">
                  <c:v>1.1635257395107541</c:v>
                </c:pt>
                <c:pt idx="19">
                  <c:v>1.209497514968636</c:v>
                </c:pt>
                <c:pt idx="20">
                  <c:v>1.2591993533160581</c:v>
                </c:pt>
                <c:pt idx="21">
                  <c:v>1.2859766646050237</c:v>
                </c:pt>
                <c:pt idx="22">
                  <c:v>1.3233545613460165</c:v>
                </c:pt>
                <c:pt idx="23">
                  <c:v>1.3603096641478969</c:v>
                </c:pt>
                <c:pt idx="24">
                  <c:v>1.3941633194985859</c:v>
                </c:pt>
                <c:pt idx="25">
                  <c:v>1.507848056672467</c:v>
                </c:pt>
                <c:pt idx="26">
                  <c:v>1.5379419107290302</c:v>
                </c:pt>
                <c:pt idx="27">
                  <c:v>1.5694072713777472</c:v>
                </c:pt>
                <c:pt idx="28">
                  <c:v>1.5953389880545987</c:v>
                </c:pt>
                <c:pt idx="29">
                  <c:v>1.626177028438377</c:v>
                </c:pt>
                <c:pt idx="30">
                  <c:v>1.6500422832760406</c:v>
                </c:pt>
                <c:pt idx="31">
                  <c:v>1.6764234372147233</c:v>
                </c:pt>
                <c:pt idx="32">
                  <c:v>1.7014699978805941</c:v>
                </c:pt>
                <c:pt idx="33">
                  <c:v>1.7334945610960795</c:v>
                </c:pt>
                <c:pt idx="34">
                  <c:v>1.7522560494503547</c:v>
                </c:pt>
                <c:pt idx="35">
                  <c:v>1.7748167484977428</c:v>
                </c:pt>
                <c:pt idx="36">
                  <c:v>1.7970123155095035</c:v>
                </c:pt>
                <c:pt idx="37">
                  <c:v>1.8199581235867339</c:v>
                </c:pt>
                <c:pt idx="38">
                  <c:v>1.8421990659861247</c:v>
                </c:pt>
              </c:numCache>
            </c:numRef>
          </c:yVal>
          <c:smooth val="0"/>
        </c:ser>
        <c:ser>
          <c:idx val="1"/>
          <c:order val="1"/>
          <c:tx>
            <c:v>max slope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9230148585510668"/>
                  <c:y val="6.2912968096043742E-2"/>
                </c:manualLayout>
              </c:layout>
              <c:numFmt formatCode="General" sourceLinked="0"/>
            </c:trendlineLbl>
          </c:trendline>
          <c:xVal>
            <c:numRef>
              <c:f>string_length!$T$3:$T$4</c:f>
              <c:numCache>
                <c:formatCode>General</c:formatCode>
                <c:ptCount val="2"/>
                <c:pt idx="0">
                  <c:v>16.11809565095832</c:v>
                </c:pt>
                <c:pt idx="1">
                  <c:v>19.113827924512311</c:v>
                </c:pt>
              </c:numCache>
            </c:numRef>
          </c:xVal>
          <c:yVal>
            <c:numRef>
              <c:f>string_length!$U$3:$U$4</c:f>
              <c:numCache>
                <c:formatCode>General</c:formatCode>
                <c:ptCount val="2"/>
                <c:pt idx="0">
                  <c:v>-0.88855234723455023</c:v>
                </c:pt>
                <c:pt idx="1">
                  <c:v>1.8437997486355695</c:v>
                </c:pt>
              </c:numCache>
            </c:numRef>
          </c:yVal>
          <c:smooth val="0"/>
        </c:ser>
        <c:ser>
          <c:idx val="2"/>
          <c:order val="2"/>
          <c:tx>
            <c:v>min slope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869056836770126"/>
                  <c:y val="-3.0303856439798865E-2"/>
                </c:manualLayout>
              </c:layout>
              <c:numFmt formatCode="General" sourceLinked="0"/>
            </c:trendlineLbl>
          </c:trendline>
          <c:xVal>
            <c:numRef>
              <c:f>string_length!$T$7:$T$8</c:f>
              <c:numCache>
                <c:formatCode>General</c:formatCode>
                <c:ptCount val="2"/>
                <c:pt idx="0">
                  <c:v>16.11809565095832</c:v>
                </c:pt>
                <c:pt idx="1">
                  <c:v>19.113827924512311</c:v>
                </c:pt>
              </c:numCache>
            </c:numRef>
          </c:xVal>
          <c:yVal>
            <c:numRef>
              <c:f>string_length!$U$7:$U$8</c:f>
              <c:numCache>
                <c:formatCode>General</c:formatCode>
                <c:ptCount val="2"/>
                <c:pt idx="0">
                  <c:v>-0.88006302480765841</c:v>
                </c:pt>
                <c:pt idx="1">
                  <c:v>1.8405983833366799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4288"/>
        <c:axId val="145814272"/>
      </c:scatterChart>
      <c:valAx>
        <c:axId val="1458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14272"/>
        <c:crosses val="autoZero"/>
        <c:crossBetween val="midCat"/>
      </c:valAx>
      <c:valAx>
        <c:axId val="1458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04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07299747153359"/>
          <c:y val="0.40928424892562104"/>
          <c:w val="0.20792700252846641"/>
          <c:h val="0.361206806610740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8721872265966755"/>
                  <c:y val="-4.5493948673082533E-2"/>
                </c:manualLayout>
              </c:layout>
              <c:numFmt formatCode="General" sourceLinked="0"/>
            </c:trendlineLbl>
          </c:trendline>
          <c:xVal>
            <c:numRef>
              <c:f>string_length!$T$7:$T$8</c:f>
              <c:numCache>
                <c:formatCode>General</c:formatCode>
                <c:ptCount val="2"/>
                <c:pt idx="0">
                  <c:v>16.11809565095832</c:v>
                </c:pt>
                <c:pt idx="1">
                  <c:v>19.113827924512311</c:v>
                </c:pt>
              </c:numCache>
            </c:numRef>
          </c:xVal>
          <c:yVal>
            <c:numRef>
              <c:f>string_length!$U$7:$U$8</c:f>
              <c:numCache>
                <c:formatCode>General</c:formatCode>
                <c:ptCount val="2"/>
                <c:pt idx="0">
                  <c:v>-0.88006302480765841</c:v>
                </c:pt>
                <c:pt idx="1">
                  <c:v>1.8405983833366799</c:v>
                </c:pt>
              </c:numCache>
            </c:numRef>
          </c:yVal>
          <c:smooth val="0"/>
        </c:ser>
        <c:ser>
          <c:idx val="1"/>
          <c:order val="1"/>
          <c:tx>
            <c:v>max</c:v>
          </c:tx>
          <c:spPr>
            <a:ln w="28575">
              <a:noFill/>
            </a:ln>
          </c:spPr>
          <c:trendline>
            <c:trendlineType val="linear"/>
            <c:backward val="100"/>
            <c:dispRSqr val="0"/>
            <c:dispEq val="1"/>
            <c:trendlineLbl>
              <c:layout>
                <c:manualLayout>
                  <c:x val="-0.30408005249343834"/>
                  <c:y val="0.26008566637503644"/>
                </c:manualLayout>
              </c:layout>
              <c:numFmt formatCode="General" sourceLinked="0"/>
            </c:trendlineLbl>
          </c:trendline>
          <c:xVal>
            <c:numRef>
              <c:f>string_length!$T$3:$T$4</c:f>
              <c:numCache>
                <c:formatCode>General</c:formatCode>
                <c:ptCount val="2"/>
                <c:pt idx="0">
                  <c:v>16.11809565095832</c:v>
                </c:pt>
                <c:pt idx="1">
                  <c:v>19.113827924512311</c:v>
                </c:pt>
              </c:numCache>
            </c:numRef>
          </c:xVal>
          <c:yVal>
            <c:numRef>
              <c:f>string_length!$U$3:$U$4</c:f>
              <c:numCache>
                <c:formatCode>General</c:formatCode>
                <c:ptCount val="2"/>
                <c:pt idx="0">
                  <c:v>-0.88855234723455023</c:v>
                </c:pt>
                <c:pt idx="1">
                  <c:v>1.8437997486355695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2528"/>
        <c:axId val="148668416"/>
      </c:scatterChart>
      <c:valAx>
        <c:axId val="1486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668416"/>
        <c:crosses val="autoZero"/>
        <c:crossBetween val="midCat"/>
      </c:valAx>
      <c:valAx>
        <c:axId val="1486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6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8721872265966755"/>
                  <c:y val="-4.5493948673082533E-2"/>
                </c:manualLayout>
              </c:layout>
              <c:numFmt formatCode="General" sourceLinked="0"/>
            </c:trendlineLbl>
          </c:trendline>
          <c:xVal>
            <c:numRef>
              <c:f>string_length!$T$7:$T$8</c:f>
              <c:numCache>
                <c:formatCode>General</c:formatCode>
                <c:ptCount val="2"/>
                <c:pt idx="0">
                  <c:v>16.11809565095832</c:v>
                </c:pt>
                <c:pt idx="1">
                  <c:v>19.113827924512311</c:v>
                </c:pt>
              </c:numCache>
            </c:numRef>
          </c:xVal>
          <c:yVal>
            <c:numRef>
              <c:f>string_length!$V$7:$V$8</c:f>
              <c:numCache>
                <c:formatCode>General</c:formatCode>
                <c:ptCount val="2"/>
                <c:pt idx="0">
                  <c:v>-0.57374628649706505</c:v>
                </c:pt>
                <c:pt idx="1">
                  <c:v>2.9548272121663151</c:v>
                </c:pt>
              </c:numCache>
            </c:numRef>
          </c:yVal>
          <c:smooth val="0"/>
        </c:ser>
        <c:ser>
          <c:idx val="1"/>
          <c:order val="1"/>
          <c:tx>
            <c:v>max</c:v>
          </c:tx>
          <c:spPr>
            <a:ln w="28575">
              <a:noFill/>
            </a:ln>
          </c:spPr>
          <c:trendline>
            <c:trendlineType val="linear"/>
            <c:backward val="100"/>
            <c:dispRSqr val="0"/>
            <c:dispEq val="1"/>
            <c:trendlineLbl>
              <c:layout>
                <c:manualLayout>
                  <c:x val="-0.17055205599300088"/>
                  <c:y val="0.27725029163021286"/>
                </c:manualLayout>
              </c:layout>
              <c:numFmt formatCode="General" sourceLinked="0"/>
            </c:trendlineLbl>
          </c:trendline>
          <c:xVal>
            <c:numRef>
              <c:f>string_length!$T$3:$T$4</c:f>
              <c:numCache>
                <c:formatCode>General</c:formatCode>
                <c:ptCount val="2"/>
                <c:pt idx="0">
                  <c:v>16.11809565095832</c:v>
                </c:pt>
                <c:pt idx="1">
                  <c:v>19.113827924512311</c:v>
                </c:pt>
              </c:numCache>
            </c:numRef>
          </c:xVal>
          <c:yVal>
            <c:numRef>
              <c:f>string_length!$V$3:$V$4</c:f>
              <c:numCache>
                <c:formatCode>General</c:formatCode>
                <c:ptCount val="2"/>
                <c:pt idx="0">
                  <c:v>-0.58589070400881949</c:v>
                </c:pt>
                <c:pt idx="1">
                  <c:v>2.9808052303528592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0432"/>
        <c:axId val="148691968"/>
      </c:scatterChart>
      <c:valAx>
        <c:axId val="1486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691968"/>
        <c:crosses val="autoZero"/>
        <c:crossBetween val="midCat"/>
      </c:valAx>
      <c:valAx>
        <c:axId val="1486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21</xdr:row>
      <xdr:rowOff>157162</xdr:rowOff>
    </xdr:from>
    <xdr:to>
      <xdr:col>8</xdr:col>
      <xdr:colOff>604837</xdr:colOff>
      <xdr:row>36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8</xdr:row>
      <xdr:rowOff>90487</xdr:rowOff>
    </xdr:from>
    <xdr:to>
      <xdr:col>15</xdr:col>
      <xdr:colOff>414337</xdr:colOff>
      <xdr:row>22</xdr:row>
      <xdr:rowOff>166687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576261</xdr:colOff>
      <xdr:row>11</xdr:row>
      <xdr:rowOff>9525</xdr:rowOff>
    </xdr:from>
    <xdr:to>
      <xdr:col>17</xdr:col>
      <xdr:colOff>361949</xdr:colOff>
      <xdr:row>31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385762</xdr:colOff>
      <xdr:row>15</xdr:row>
      <xdr:rowOff>71437</xdr:rowOff>
    </xdr:from>
    <xdr:to>
      <xdr:col>25</xdr:col>
      <xdr:colOff>395287</xdr:colOff>
      <xdr:row>29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104775</xdr:colOff>
      <xdr:row>23</xdr:row>
      <xdr:rowOff>95250</xdr:rowOff>
    </xdr:from>
    <xdr:to>
      <xdr:col>19</xdr:col>
      <xdr:colOff>409575</xdr:colOff>
      <xdr:row>37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1"/>
  <sheetViews>
    <sheetView tabSelected="1" workbookViewId="0">
      <selection activeCell="L2" sqref="L2"/>
    </sheetView>
  </sheetViews>
  <sheetFormatPr defaultRowHeight="15" x14ac:dyDescent="0.25"/>
  <cols>
    <col min="1" max="1" width="26.85546875" customWidth="1"/>
    <col min="10" max="10" width="15.85546875" customWidth="1"/>
    <col min="11" max="11" width="9.85546875" customWidth="1"/>
    <col min="20" max="20" width="15.42578125" customWidth="1"/>
    <col min="21" max="21" width="16.42578125" customWidth="1"/>
  </cols>
  <sheetData>
    <row r="1" spans="1:23" x14ac:dyDescent="0.25">
      <c r="G1" t="s">
        <v>0</v>
      </c>
      <c r="H1" t="s">
        <v>3</v>
      </c>
      <c r="I1" t="s">
        <v>4</v>
      </c>
      <c r="J1" t="s">
        <v>7</v>
      </c>
      <c r="K1" t="s">
        <v>8</v>
      </c>
      <c r="L1" t="s">
        <v>5</v>
      </c>
      <c r="M1" t="s">
        <v>6</v>
      </c>
      <c r="O1" t="s">
        <v>9</v>
      </c>
      <c r="P1" t="s">
        <v>10</v>
      </c>
      <c r="Q1" t="s">
        <v>11</v>
      </c>
      <c r="R1" t="s">
        <v>12</v>
      </c>
      <c r="T1" t="s">
        <v>13</v>
      </c>
      <c r="U1" t="s">
        <v>14</v>
      </c>
      <c r="V1" t="s">
        <v>15</v>
      </c>
      <c r="W1" t="s">
        <v>16</v>
      </c>
    </row>
    <row r="2" spans="1:23" x14ac:dyDescent="0.25">
      <c r="A2" t="s">
        <v>1</v>
      </c>
      <c r="B2">
        <v>100000</v>
      </c>
      <c r="C2">
        <v>9.8000000000000004E-2</v>
      </c>
      <c r="G2">
        <v>100000</v>
      </c>
      <c r="H2">
        <f>AVERAGE(INDEX(C:C,(ROW()-2)*10+2):INDEX(C:C,(ROW()-2)*10+6))</f>
        <v>9.9199999999999997E-2</v>
      </c>
      <c r="I2">
        <f>AVERAGE(INDEX(C:C,(ROW()-2)*10+7):INDEX(C:C,(ROW()-2)*10+11))</f>
        <v>0.1014</v>
      </c>
      <c r="J2">
        <f>_xlfn.CONFIDENCE.NORM(0.05,L2,5)</f>
        <v>1.9987789206217577E-3</v>
      </c>
      <c r="K2">
        <f>_xlfn.CONFIDENCE.T(0.05,M2,5)</f>
        <v>1.8830766883484308E-3</v>
      </c>
      <c r="L2">
        <f>_xlfn.STDEV.S(INDEX(C:C,(ROW()-2)*10+2):INDEX(C:C,(ROW()-2)*10+6))</f>
        <v>2.2803508501982738E-3</v>
      </c>
      <c r="M2">
        <f>_xlfn.STDEV.S(INDEX(C:C,(ROW()-2)*10+7):INDEX(C:C,(ROW()-2)*10+11))</f>
        <v>1.5165750888103042E-3</v>
      </c>
      <c r="O2">
        <f>LN(G2)</f>
        <v>11.512925464970229</v>
      </c>
      <c r="P2">
        <f t="shared" ref="P2:Q2" si="0">LN(H2)</f>
        <v>-2.3106172646913099</v>
      </c>
      <c r="Q2">
        <f t="shared" si="0"/>
        <v>-2.2886821878250543</v>
      </c>
      <c r="R2">
        <f>J2/H2</f>
        <v>2.0148981054654815E-2</v>
      </c>
      <c r="S2">
        <f>K2/I2</f>
        <v>1.8570776019215293E-2</v>
      </c>
      <c r="T2" t="s">
        <v>17</v>
      </c>
    </row>
    <row r="3" spans="1:23" x14ac:dyDescent="0.25">
      <c r="A3" t="s">
        <v>1</v>
      </c>
      <c r="B3">
        <v>100000</v>
      </c>
      <c r="C3">
        <v>0.1</v>
      </c>
      <c r="G3">
        <v>1000000</v>
      </c>
      <c r="H3">
        <f>AVERAGE(INDEX(C:C,(ROW()-2)*10+2):INDEX(C:C,(ROW()-2)*10+6))</f>
        <v>0.12840000000000001</v>
      </c>
      <c r="I3">
        <f>AVERAGE(INDEX(C:C,(ROW()-2)*10+7):INDEX(C:C,(ROW()-2)*10+11))</f>
        <v>0.14319999999999999</v>
      </c>
      <c r="J3">
        <f t="shared" ref="J3:J42" si="1">_xlfn.CONFIDENCE.NORM(0.05,L3,5)</f>
        <v>2.0179064274479571E-3</v>
      </c>
      <c r="K3">
        <f t="shared" ref="K3:K42" si="2">_xlfn.CONFIDENCE.T(0.05,M3,5)</f>
        <v>2.6918634023379031E-3</v>
      </c>
      <c r="L3">
        <f>_xlfn.STDEV.S(INDEX(C:C,(ROW()-2)*10+2):INDEX(C:C,(ROW()-2)*10+6))</f>
        <v>2.3021728866442696E-3</v>
      </c>
      <c r="M3">
        <f>_xlfn.STDEV.S(INDEX(C:C,(ROW()-2)*10+7):INDEX(C:C,(ROW()-2)*10+11))</f>
        <v>2.1679483388678819E-3</v>
      </c>
      <c r="O3">
        <f t="shared" ref="O3:O42" si="3">LN(G3)</f>
        <v>13.815510557964274</v>
      </c>
      <c r="P3">
        <f t="shared" ref="P3:P42" si="4">LN(H3)</f>
        <v>-2.0526048877262761</v>
      </c>
      <c r="Q3">
        <f t="shared" ref="Q3:Q42" si="5">LN(I3)</f>
        <v>-1.9435130244555918</v>
      </c>
      <c r="R3">
        <f t="shared" ref="R3:R42" si="6">J3/H3</f>
        <v>1.5715782145233309E-2</v>
      </c>
      <c r="S3">
        <f t="shared" ref="S3:S42" si="7">K3/I3</f>
        <v>1.8797928787275861E-2</v>
      </c>
      <c r="T3">
        <f>O4</f>
        <v>16.11809565095832</v>
      </c>
      <c r="U3">
        <f>P4-R4</f>
        <v>-0.88855234723455023</v>
      </c>
      <c r="V3">
        <f>Q4-S4</f>
        <v>-0.58589070400881949</v>
      </c>
    </row>
    <row r="4" spans="1:23" x14ac:dyDescent="0.25">
      <c r="A4" t="s">
        <v>1</v>
      </c>
      <c r="B4">
        <v>100000</v>
      </c>
      <c r="C4">
        <v>0.1</v>
      </c>
      <c r="G4">
        <v>10000000</v>
      </c>
      <c r="H4">
        <f>AVERAGE(INDEX(C:C,(ROW()-2)*10+2):INDEX(C:C,(ROW()-2)*10+6))</f>
        <v>0.41299999999999998</v>
      </c>
      <c r="I4">
        <f>AVERAGE(INDEX(C:C,(ROW()-2)*10+7):INDEX(C:C,(ROW()-2)*10+11))</f>
        <v>0.55999999999999994</v>
      </c>
      <c r="J4">
        <f t="shared" si="1"/>
        <v>1.7530450811531642E-3</v>
      </c>
      <c r="K4">
        <f t="shared" si="2"/>
        <v>3.400436903291231E-3</v>
      </c>
      <c r="L4">
        <f>_xlfn.STDEV.S(INDEX(C:C,(ROW()-2)*10+2):INDEX(C:C,(ROW()-2)*10+6))</f>
        <v>2.0000000000000018E-3</v>
      </c>
      <c r="M4">
        <f>_xlfn.STDEV.S(INDEX(C:C,(ROW()-2)*10+7):INDEX(C:C,(ROW()-2)*10+11))</f>
        <v>2.7386127875257925E-3</v>
      </c>
      <c r="O4">
        <f t="shared" si="3"/>
        <v>16.11809565095832</v>
      </c>
      <c r="P4">
        <f t="shared" si="4"/>
        <v>-0.88430768602110432</v>
      </c>
      <c r="Q4">
        <f t="shared" si="5"/>
        <v>-0.57981849525294227</v>
      </c>
      <c r="R4">
        <f t="shared" si="6"/>
        <v>4.2446612134459183E-3</v>
      </c>
      <c r="S4">
        <f t="shared" si="7"/>
        <v>6.0722087558771993E-3</v>
      </c>
      <c r="T4">
        <f>O42</f>
        <v>19.113827924512311</v>
      </c>
      <c r="U4">
        <f>P42+R42</f>
        <v>1.8437997486355695</v>
      </c>
      <c r="V4">
        <f>Q42+S42</f>
        <v>2.9808052303528592</v>
      </c>
    </row>
    <row r="5" spans="1:23" x14ac:dyDescent="0.25">
      <c r="A5" t="s">
        <v>1</v>
      </c>
      <c r="B5">
        <v>100000</v>
      </c>
      <c r="C5">
        <v>0.10199999999999999</v>
      </c>
      <c r="G5">
        <v>15000000</v>
      </c>
      <c r="H5">
        <f>AVERAGE(INDEX(C:C,(ROW()-2)*10+2):INDEX(C:C,(ROW()-2)*10+6))</f>
        <v>0.55200000000000005</v>
      </c>
      <c r="I5">
        <f>AVERAGE(INDEX(C:C,(ROW()-2)*10+7):INDEX(C:C,(ROW()-2)*10+11))</f>
        <v>0.81040000000000012</v>
      </c>
      <c r="J5">
        <f t="shared" si="1"/>
        <v>2.1470329724605896E-3</v>
      </c>
      <c r="K5">
        <f t="shared" si="2"/>
        <v>3.6833706659838948E-3</v>
      </c>
      <c r="L5">
        <f>_xlfn.STDEV.S(INDEX(C:C,(ROW()-2)*10+2):INDEX(C:C,(ROW()-2)*10+6))</f>
        <v>2.44948974278318E-3</v>
      </c>
      <c r="M5">
        <f>_xlfn.STDEV.S(INDEX(C:C,(ROW()-2)*10+7):INDEX(C:C,(ROW()-2)*10+11))</f>
        <v>2.96647939483821E-3</v>
      </c>
      <c r="O5">
        <f t="shared" si="3"/>
        <v>16.523560759066484</v>
      </c>
      <c r="P5">
        <f t="shared" si="4"/>
        <v>-0.59420723270504161</v>
      </c>
      <c r="Q5">
        <f t="shared" si="5"/>
        <v>-0.21022732604766328</v>
      </c>
      <c r="R5">
        <f t="shared" si="6"/>
        <v>3.8895524863416476E-3</v>
      </c>
      <c r="S5">
        <f t="shared" si="7"/>
        <v>4.5451266855674908E-3</v>
      </c>
    </row>
    <row r="6" spans="1:23" x14ac:dyDescent="0.25">
      <c r="A6" t="s">
        <v>1</v>
      </c>
      <c r="B6">
        <v>100000</v>
      </c>
      <c r="C6">
        <v>9.6000000000000002E-2</v>
      </c>
      <c r="G6">
        <v>20000000</v>
      </c>
      <c r="H6">
        <f>AVERAGE(INDEX(C:C,(ROW()-2)*10+2):INDEX(C:C,(ROW()-2)*10+6))</f>
        <v>0.73619999999999997</v>
      </c>
      <c r="I6">
        <f>AVERAGE(INDEX(C:C,(ROW()-2)*10+7):INDEX(C:C,(ROW()-2)*10+11))</f>
        <v>1.0777999999999999</v>
      </c>
      <c r="J6">
        <f t="shared" si="1"/>
        <v>2.1825235251104907E-3</v>
      </c>
      <c r="K6">
        <f t="shared" si="2"/>
        <v>4.4249253612156491E-3</v>
      </c>
      <c r="L6">
        <f>_xlfn.STDEV.S(INDEX(C:C,(ROW()-2)*10+2):INDEX(C:C,(ROW()-2)*10+6))</f>
        <v>2.4899799195977489E-3</v>
      </c>
      <c r="M6">
        <f>_xlfn.STDEV.S(INDEX(C:C,(ROW()-2)*10+7):INDEX(C:C,(ROW()-2)*10+11))</f>
        <v>3.5637059362411297E-3</v>
      </c>
      <c r="O6">
        <f t="shared" si="3"/>
        <v>16.811242831518264</v>
      </c>
      <c r="P6">
        <f t="shared" si="4"/>
        <v>-0.30625345803721632</v>
      </c>
      <c r="Q6">
        <f t="shared" si="5"/>
        <v>7.4921926517259152E-2</v>
      </c>
      <c r="R6">
        <f t="shared" si="6"/>
        <v>2.9645796320435899E-3</v>
      </c>
      <c r="S6">
        <f t="shared" si="7"/>
        <v>4.105516200793885E-3</v>
      </c>
      <c r="T6" t="s">
        <v>18</v>
      </c>
    </row>
    <row r="7" spans="1:23" x14ac:dyDescent="0.25">
      <c r="A7" t="s">
        <v>2</v>
      </c>
      <c r="B7">
        <v>100000</v>
      </c>
      <c r="C7">
        <v>0.1</v>
      </c>
      <c r="G7">
        <v>25000000</v>
      </c>
      <c r="H7">
        <f>AVERAGE(INDEX(C:C,(ROW()-2)*10+2):INDEX(C:C,(ROW()-2)*10+6))</f>
        <v>0.877</v>
      </c>
      <c r="I7">
        <f>AVERAGE(INDEX(C:C,(ROW()-2)*10+7):INDEX(C:C,(ROW()-2)*10+11))</f>
        <v>1.3557999999999999</v>
      </c>
      <c r="J7">
        <f t="shared" si="1"/>
        <v>5.073240985666921E-3</v>
      </c>
      <c r="K7">
        <f t="shared" si="2"/>
        <v>1.0980129584064323E-2</v>
      </c>
      <c r="L7">
        <f>_xlfn.STDEV.S(INDEX(C:C,(ROW()-2)*10+2):INDEX(C:C,(ROW()-2)*10+6))</f>
        <v>5.7879184513951179E-3</v>
      </c>
      <c r="M7">
        <f>_xlfn.STDEV.S(INDEX(C:C,(ROW()-2)*10+7):INDEX(C:C,(ROW()-2)*10+11))</f>
        <v>8.8430763877736431E-3</v>
      </c>
      <c r="O7">
        <f t="shared" si="3"/>
        <v>17.034386382832476</v>
      </c>
      <c r="P7">
        <f t="shared" si="4"/>
        <v>-0.13124828660995402</v>
      </c>
      <c r="Q7">
        <f t="shared" si="5"/>
        <v>0.3043916860147281</v>
      </c>
      <c r="R7">
        <f t="shared" si="6"/>
        <v>5.7847673724822357E-3</v>
      </c>
      <c r="S7">
        <f t="shared" si="7"/>
        <v>8.0986351851779943E-3</v>
      </c>
      <c r="T7">
        <f>O4</f>
        <v>16.11809565095832</v>
      </c>
      <c r="U7">
        <f>P4+R4</f>
        <v>-0.88006302480765841</v>
      </c>
      <c r="V7">
        <f>Q4+S4</f>
        <v>-0.57374628649706505</v>
      </c>
    </row>
    <row r="8" spans="1:23" x14ac:dyDescent="0.25">
      <c r="A8" t="s">
        <v>2</v>
      </c>
      <c r="B8">
        <v>100000</v>
      </c>
      <c r="C8">
        <v>0.10299999999999999</v>
      </c>
      <c r="G8">
        <v>30000000</v>
      </c>
      <c r="H8">
        <f>AVERAGE(INDEX(C:C,(ROW()-2)*10+2):INDEX(C:C,(ROW()-2)*10+6))</f>
        <v>1.0109999999999999</v>
      </c>
      <c r="I8">
        <f>AVERAGE(INDEX(C:C,(ROW()-2)*10+7):INDEX(C:C,(ROW()-2)*10+11))</f>
        <v>1.6422000000000001</v>
      </c>
      <c r="J8">
        <f t="shared" si="1"/>
        <v>1.2395900646091239E-3</v>
      </c>
      <c r="K8">
        <f t="shared" si="2"/>
        <v>8.3015244355636435E-3</v>
      </c>
      <c r="L8">
        <f>_xlfn.STDEV.S(INDEX(C:C,(ROW()-2)*10+2):INDEX(C:C,(ROW()-2)*10+6))</f>
        <v>1.4142135623730963E-3</v>
      </c>
      <c r="M8">
        <f>_xlfn.STDEV.S(INDEX(C:C,(ROW()-2)*10+7):INDEX(C:C,(ROW()-2)*10+11))</f>
        <v>6.6858058601787021E-3</v>
      </c>
      <c r="O8">
        <f t="shared" si="3"/>
        <v>17.216707939626428</v>
      </c>
      <c r="P8">
        <f t="shared" si="4"/>
        <v>1.0939940038334263E-2</v>
      </c>
      <c r="Q8">
        <f t="shared" si="5"/>
        <v>0.49603680629255142</v>
      </c>
      <c r="R8">
        <f t="shared" si="6"/>
        <v>1.2261029323532384E-3</v>
      </c>
      <c r="S8">
        <f t="shared" si="7"/>
        <v>5.0551238798950448E-3</v>
      </c>
      <c r="T8">
        <f>O42</f>
        <v>19.113827924512311</v>
      </c>
      <c r="U8">
        <f>P42-R42</f>
        <v>1.8405983833366799</v>
      </c>
      <c r="V8">
        <f>Q42-S42</f>
        <v>2.9548272121663151</v>
      </c>
    </row>
    <row r="9" spans="1:23" x14ac:dyDescent="0.25">
      <c r="A9" t="s">
        <v>2</v>
      </c>
      <c r="B9">
        <v>100000</v>
      </c>
      <c r="C9">
        <v>0.10299999999999999</v>
      </c>
      <c r="G9">
        <v>35000000</v>
      </c>
      <c r="H9">
        <f>AVERAGE(INDEX(C:C,(ROW()-2)*10+2):INDEX(C:C,(ROW()-2)*10+6))</f>
        <v>1.2360000000000002</v>
      </c>
      <c r="I9">
        <f>AVERAGE(INDEX(C:C,(ROW()-2)*10+7):INDEX(C:C,(ROW()-2)*10+11))</f>
        <v>1.9487999999999999</v>
      </c>
      <c r="J9">
        <f t="shared" si="1"/>
        <v>4.4694055385038874E-3</v>
      </c>
      <c r="K9">
        <f t="shared" si="2"/>
        <v>2.1097329265963683E-2</v>
      </c>
      <c r="L9">
        <f>_xlfn.STDEV.S(INDEX(C:C,(ROW()-2)*10+2):INDEX(C:C,(ROW()-2)*10+6))</f>
        <v>5.0990195135927566E-3</v>
      </c>
      <c r="M9">
        <f>_xlfn.STDEV.S(INDEX(C:C,(ROW()-2)*10+7):INDEX(C:C,(ROW()-2)*10+11))</f>
        <v>1.6991174179555694E-2</v>
      </c>
      <c r="O9">
        <f t="shared" si="3"/>
        <v>17.370858619453688</v>
      </c>
      <c r="P9">
        <f t="shared" si="4"/>
        <v>0.21188035903549921</v>
      </c>
      <c r="Q9">
        <f t="shared" si="5"/>
        <v>0.66721379853344076</v>
      </c>
      <c r="R9">
        <f t="shared" si="6"/>
        <v>3.6160238984659279E-3</v>
      </c>
      <c r="S9">
        <f t="shared" si="7"/>
        <v>1.0825805247313056E-2</v>
      </c>
      <c r="W9">
        <f>(0.9121-0.9082)/2</f>
        <v>1.9500000000000073E-3</v>
      </c>
    </row>
    <row r="10" spans="1:23" x14ac:dyDescent="0.25">
      <c r="A10" t="s">
        <v>2</v>
      </c>
      <c r="B10">
        <v>100000</v>
      </c>
      <c r="C10">
        <v>0.10100000000000001</v>
      </c>
      <c r="G10">
        <v>40000000</v>
      </c>
      <c r="H10">
        <f>AVERAGE(INDEX(C:C,(ROW()-2)*10+2):INDEX(C:C,(ROW()-2)*10+6))</f>
        <v>1.3737999999999999</v>
      </c>
      <c r="I10">
        <f>AVERAGE(INDEX(C:C,(ROW()-2)*10+7):INDEX(C:C,(ROW()-2)*10+11))</f>
        <v>2.2629999999999999</v>
      </c>
      <c r="J10">
        <f t="shared" si="1"/>
        <v>2.9334054882260013E-3</v>
      </c>
      <c r="K10">
        <f t="shared" si="2"/>
        <v>3.0804780435347234E-2</v>
      </c>
      <c r="L10">
        <f>_xlfn.STDEV.S(INDEX(C:C,(ROW()-2)*10+2):INDEX(C:C,(ROW()-2)*10+6))</f>
        <v>3.3466401061362223E-3</v>
      </c>
      <c r="M10">
        <f>_xlfn.STDEV.S(INDEX(C:C,(ROW()-2)*10+7):INDEX(C:C,(ROW()-2)*10+11))</f>
        <v>2.4809272460110419E-2</v>
      </c>
      <c r="O10">
        <f t="shared" si="3"/>
        <v>17.504390012078211</v>
      </c>
      <c r="P10">
        <f t="shared" si="4"/>
        <v>0.3175806227976441</v>
      </c>
      <c r="Q10">
        <f t="shared" si="5"/>
        <v>0.8166913666514003</v>
      </c>
      <c r="R10">
        <f t="shared" si="6"/>
        <v>2.1352492999170197E-3</v>
      </c>
      <c r="S10">
        <f t="shared" si="7"/>
        <v>1.3612364310803021E-2</v>
      </c>
    </row>
    <row r="11" spans="1:23" x14ac:dyDescent="0.25">
      <c r="A11" t="s">
        <v>2</v>
      </c>
      <c r="B11">
        <v>100000</v>
      </c>
      <c r="C11">
        <v>0.1</v>
      </c>
      <c r="G11">
        <v>45000000</v>
      </c>
      <c r="H11">
        <f>AVERAGE(INDEX(C:C,(ROW()-2)*10+2):INDEX(C:C,(ROW()-2)*10+6))</f>
        <v>1.5135999999999998</v>
      </c>
      <c r="I11">
        <f>AVERAGE(INDEX(C:C,(ROW()-2)*10+7):INDEX(C:C,(ROW()-2)*10+11))</f>
        <v>2.5768</v>
      </c>
      <c r="J11">
        <f t="shared" si="1"/>
        <v>1.466702744113043E-3</v>
      </c>
      <c r="K11">
        <f t="shared" si="2"/>
        <v>2.2665044985921718E-2</v>
      </c>
      <c r="L11">
        <f>_xlfn.STDEV.S(INDEX(C:C,(ROW()-2)*10+2):INDEX(C:C,(ROW()-2)*10+6))</f>
        <v>1.6733200530681593E-3</v>
      </c>
      <c r="M11">
        <f>_xlfn.STDEV.S(INDEX(C:C,(ROW()-2)*10+7):INDEX(C:C,(ROW()-2)*10+11))</f>
        <v>1.8253766734567314E-2</v>
      </c>
      <c r="O11">
        <f t="shared" si="3"/>
        <v>17.622173047734595</v>
      </c>
      <c r="P11">
        <f t="shared" si="4"/>
        <v>0.41449091931547666</v>
      </c>
      <c r="Q11">
        <f t="shared" si="5"/>
        <v>0.94654831903485204</v>
      </c>
      <c r="R11">
        <f t="shared" si="6"/>
        <v>9.6901608358419865E-4</v>
      </c>
      <c r="S11">
        <f t="shared" si="7"/>
        <v>8.7958106899727259E-3</v>
      </c>
    </row>
    <row r="12" spans="1:23" x14ac:dyDescent="0.25">
      <c r="A12" t="s">
        <v>1</v>
      </c>
      <c r="B12">
        <v>1000000</v>
      </c>
      <c r="C12">
        <v>0.129</v>
      </c>
      <c r="G12">
        <v>50000000</v>
      </c>
      <c r="H12">
        <f>AVERAGE(INDEX(C:C,(ROW()-2)*10+2):INDEX(C:C,(ROW()-2)*10+6))</f>
        <v>1.6497999999999997</v>
      </c>
      <c r="I12">
        <f>AVERAGE(INDEX(C:C,(ROW()-2)*10+7):INDEX(C:C,(ROW()-2)*10+11))</f>
        <v>2.9370000000000003</v>
      </c>
      <c r="J12">
        <f t="shared" si="1"/>
        <v>2.4322513406037742E-3</v>
      </c>
      <c r="K12">
        <f t="shared" si="2"/>
        <v>4.2198312223628687E-2</v>
      </c>
      <c r="L12">
        <f>_xlfn.STDEV.S(INDEX(C:C,(ROW()-2)*10+2):INDEX(C:C,(ROW()-2)*10+6))</f>
        <v>2.7748873851023001E-3</v>
      </c>
      <c r="M12">
        <f>_xlfn.STDEV.S(INDEX(C:C,(ROW()-2)*10+7):INDEX(C:C,(ROW()-2)*10+11))</f>
        <v>3.3985290935932978E-2</v>
      </c>
      <c r="O12">
        <f t="shared" si="3"/>
        <v>17.72753356339242</v>
      </c>
      <c r="P12">
        <f t="shared" si="4"/>
        <v>0.50065406844449412</v>
      </c>
      <c r="Q12">
        <f t="shared" si="5"/>
        <v>1.0773886522164831</v>
      </c>
      <c r="R12">
        <f t="shared" si="6"/>
        <v>1.4742704210230176E-3</v>
      </c>
      <c r="S12">
        <f t="shared" si="7"/>
        <v>1.4367828472464652E-2</v>
      </c>
    </row>
    <row r="13" spans="1:23" x14ac:dyDescent="0.25">
      <c r="A13" t="s">
        <v>1</v>
      </c>
      <c r="B13">
        <v>1000000</v>
      </c>
      <c r="C13">
        <v>0.13200000000000001</v>
      </c>
      <c r="G13">
        <v>55000000</v>
      </c>
      <c r="H13">
        <f>AVERAGE(INDEX(C:C,(ROW()-2)*10+2):INDEX(C:C,(ROW()-2)*10+6))</f>
        <v>1.7894000000000001</v>
      </c>
      <c r="I13">
        <f>AVERAGE(INDEX(C:C,(ROW()-2)*10+7):INDEX(C:C,(ROW()-2)*10+11))</f>
        <v>3.2793999999999999</v>
      </c>
      <c r="J13">
        <f t="shared" si="1"/>
        <v>2.110945814559268E-3</v>
      </c>
      <c r="K13">
        <f t="shared" si="2"/>
        <v>3.6164196681891143E-2</v>
      </c>
      <c r="L13">
        <f>_xlfn.STDEV.S(INDEX(C:C,(ROW()-2)*10+2):INDEX(C:C,(ROW()-2)*10+6))</f>
        <v>2.4083189157584886E-3</v>
      </c>
      <c r="M13">
        <f>_xlfn.STDEV.S(INDEX(C:C,(ROW()-2)*10+7):INDEX(C:C,(ROW()-2)*10+11))</f>
        <v>2.912559012277683E-2</v>
      </c>
      <c r="O13">
        <f t="shared" si="3"/>
        <v>17.822843743196746</v>
      </c>
      <c r="P13">
        <f t="shared" si="4"/>
        <v>0.58188036813135857</v>
      </c>
      <c r="Q13">
        <f t="shared" si="5"/>
        <v>1.1876604788336309</v>
      </c>
      <c r="R13">
        <f t="shared" si="6"/>
        <v>1.1796947661558443E-3</v>
      </c>
      <c r="S13">
        <f t="shared" si="7"/>
        <v>1.1027686979902161E-2</v>
      </c>
      <c r="W13">
        <f>(-1.1779+1.1906)/2</f>
        <v>6.3500000000000778E-3</v>
      </c>
    </row>
    <row r="14" spans="1:23" x14ac:dyDescent="0.25">
      <c r="A14" t="s">
        <v>1</v>
      </c>
      <c r="B14">
        <v>1000000</v>
      </c>
      <c r="C14">
        <v>0.128</v>
      </c>
      <c r="G14">
        <v>60000000</v>
      </c>
      <c r="H14">
        <f>AVERAGE(INDEX(C:C,(ROW()-2)*10+2):INDEX(C:C,(ROW()-2)*10+6))</f>
        <v>1.9278</v>
      </c>
      <c r="I14">
        <f>AVERAGE(INDEX(C:C,(ROW()-2)*10+7):INDEX(C:C,(ROW()-2)*10+11))</f>
        <v>3.6805999999999996</v>
      </c>
      <c r="J14">
        <f t="shared" si="1"/>
        <v>2.3519567814480661E-3</v>
      </c>
      <c r="K14">
        <f t="shared" si="2"/>
        <v>7.5428405235771698E-2</v>
      </c>
      <c r="L14">
        <f>_xlfn.STDEV.S(INDEX(C:C,(ROW()-2)*10+2):INDEX(C:C,(ROW()-2)*10+6))</f>
        <v>2.6832815729997501E-3</v>
      </c>
      <c r="M14">
        <f>_xlfn.STDEV.S(INDEX(C:C,(ROW()-2)*10+7):INDEX(C:C,(ROW()-2)*10+11))</f>
        <v>6.0747839467753882E-2</v>
      </c>
      <c r="O14">
        <f t="shared" si="3"/>
        <v>17.909855120186375</v>
      </c>
      <c r="P14">
        <f t="shared" si="4"/>
        <v>0.65637945636773065</v>
      </c>
      <c r="Q14">
        <f t="shared" si="5"/>
        <v>1.3030757823689569</v>
      </c>
      <c r="R14">
        <f t="shared" si="6"/>
        <v>1.2200211543977933E-3</v>
      </c>
      <c r="S14">
        <f t="shared" si="7"/>
        <v>2.0493507916038611E-2</v>
      </c>
    </row>
    <row r="15" spans="1:23" x14ac:dyDescent="0.25">
      <c r="A15" t="s">
        <v>1</v>
      </c>
      <c r="B15">
        <v>1000000</v>
      </c>
      <c r="C15">
        <v>0.127</v>
      </c>
      <c r="G15">
        <v>65000000</v>
      </c>
      <c r="H15">
        <f>AVERAGE(INDEX(C:C,(ROW()-2)*10+2):INDEX(C:C,(ROW()-2)*10+6))</f>
        <v>2.0648000000000004</v>
      </c>
      <c r="I15">
        <f>AVERAGE(INDEX(C:C,(ROW()-2)*10+7):INDEX(C:C,(ROW()-2)*10+11))</f>
        <v>4.0245999999999995</v>
      </c>
      <c r="J15">
        <f t="shared" si="1"/>
        <v>2.9981683809325657E-3</v>
      </c>
      <c r="K15">
        <f t="shared" si="2"/>
        <v>7.5673283423135826E-2</v>
      </c>
      <c r="L15">
        <f>_xlfn.STDEV.S(INDEX(C:C,(ROW()-2)*10+2):INDEX(C:C,(ROW()-2)*10+6))</f>
        <v>3.4205262752973293E-3</v>
      </c>
      <c r="M15">
        <f>_xlfn.STDEV.S(INDEX(C:C,(ROW()-2)*10+7):INDEX(C:C,(ROW()-2)*10+11))</f>
        <v>6.0945057223699431E-2</v>
      </c>
      <c r="O15">
        <f t="shared" si="3"/>
        <v>17.98989782785991</v>
      </c>
      <c r="P15">
        <f t="shared" si="4"/>
        <v>0.72503336942226726</v>
      </c>
      <c r="Q15">
        <f t="shared" si="5"/>
        <v>1.3924255270501307</v>
      </c>
      <c r="R15">
        <f t="shared" si="6"/>
        <v>1.4520381542679993E-3</v>
      </c>
      <c r="S15">
        <f t="shared" si="7"/>
        <v>1.8802684347049604E-2</v>
      </c>
    </row>
    <row r="16" spans="1:23" x14ac:dyDescent="0.25">
      <c r="A16" t="s">
        <v>1</v>
      </c>
      <c r="B16">
        <v>1000000</v>
      </c>
      <c r="C16">
        <v>0.126</v>
      </c>
      <c r="G16">
        <v>70000000</v>
      </c>
      <c r="H16">
        <f>AVERAGE(INDEX(C:C,(ROW()-2)*10+2):INDEX(C:C,(ROW()-2)*10+6))</f>
        <v>2.3744000000000001</v>
      </c>
      <c r="I16">
        <f>AVERAGE(INDEX(C:C,(ROW()-2)*10+7):INDEX(C:C,(ROW()-2)*10+11))</f>
        <v>4.4336000000000002</v>
      </c>
      <c r="J16">
        <f t="shared" si="1"/>
        <v>5.5297388919121112E-3</v>
      </c>
      <c r="K16">
        <f t="shared" si="2"/>
        <v>7.1746264032580567E-2</v>
      </c>
      <c r="L16">
        <f>_xlfn.STDEV.S(INDEX(C:C,(ROW()-2)*10+2):INDEX(C:C,(ROW()-2)*10+6))</f>
        <v>6.3087241182350181E-3</v>
      </c>
      <c r="M16">
        <f>_xlfn.STDEV.S(INDEX(C:C,(ROW()-2)*10+7):INDEX(C:C,(ROW()-2)*10+11))</f>
        <v>5.7782350246420366E-2</v>
      </c>
      <c r="O16">
        <f t="shared" si="3"/>
        <v>18.064005800013632</v>
      </c>
      <c r="P16">
        <f t="shared" si="4"/>
        <v>0.86474477399092431</v>
      </c>
      <c r="Q16">
        <f t="shared" si="5"/>
        <v>1.4892118951265769</v>
      </c>
      <c r="R16">
        <f t="shared" si="6"/>
        <v>2.328899465933335E-3</v>
      </c>
      <c r="S16">
        <f t="shared" si="7"/>
        <v>1.6182394449788109E-2</v>
      </c>
    </row>
    <row r="17" spans="1:19" x14ac:dyDescent="0.25">
      <c r="A17" t="s">
        <v>2</v>
      </c>
      <c r="B17">
        <v>1000000</v>
      </c>
      <c r="C17">
        <v>0.14699999999999999</v>
      </c>
      <c r="G17">
        <v>75000000</v>
      </c>
      <c r="H17">
        <f>AVERAGE(INDEX(C:C,(ROW()-2)*10+2):INDEX(C:C,(ROW()-2)*10+6))</f>
        <v>2.5151999999999997</v>
      </c>
      <c r="I17">
        <f>AVERAGE(INDEX(C:C,(ROW()-2)*10+7):INDEX(C:C,(ROW()-2)*10+11))</f>
        <v>4.9072000000000005</v>
      </c>
      <c r="J17">
        <f t="shared" si="1"/>
        <v>6.0219076103301978E-3</v>
      </c>
      <c r="K17">
        <f t="shared" si="2"/>
        <v>0.1051330919350037</v>
      </c>
      <c r="L17">
        <f>_xlfn.STDEV.S(INDEX(C:C,(ROW()-2)*10+2):INDEX(C:C,(ROW()-2)*10+6))</f>
        <v>6.8702256149270899E-3</v>
      </c>
      <c r="M17">
        <f>_xlfn.STDEV.S(INDEX(C:C,(ROW()-2)*10+7):INDEX(C:C,(ROW()-2)*10+11))</f>
        <v>8.4671128491357578E-2</v>
      </c>
      <c r="O17">
        <f t="shared" si="3"/>
        <v>18.132998671500584</v>
      </c>
      <c r="P17">
        <f t="shared" si="4"/>
        <v>0.92235232325275018</v>
      </c>
      <c r="Q17">
        <f t="shared" si="5"/>
        <v>1.5907035143778501</v>
      </c>
      <c r="R17">
        <f t="shared" si="6"/>
        <v>2.3942062700104162E-3</v>
      </c>
      <c r="S17">
        <f t="shared" si="7"/>
        <v>2.1424252513654159E-2</v>
      </c>
    </row>
    <row r="18" spans="1:19" x14ac:dyDescent="0.25">
      <c r="A18" t="s">
        <v>2</v>
      </c>
      <c r="B18">
        <v>1000000</v>
      </c>
      <c r="C18">
        <v>0.14199999999999999</v>
      </c>
      <c r="G18">
        <v>80000000</v>
      </c>
      <c r="H18">
        <f>AVERAGE(INDEX(C:C,(ROW()-2)*10+2):INDEX(C:C,(ROW()-2)*10+6))</f>
        <v>2.653</v>
      </c>
      <c r="I18">
        <f>AVERAGE(INDEX(C:C,(ROW()-2)*10+7):INDEX(C:C,(ROW()-2)*10+11))</f>
        <v>5.2909999999999995</v>
      </c>
      <c r="J18">
        <f t="shared" si="1"/>
        <v>3.0363631485160704E-3</v>
      </c>
      <c r="K18">
        <f t="shared" si="2"/>
        <v>3.4353950578285157E-2</v>
      </c>
      <c r="L18">
        <f>_xlfn.STDEV.S(INDEX(C:C,(ROW()-2)*10+2):INDEX(C:C,(ROW()-2)*10+6))</f>
        <v>3.4641016151378541E-3</v>
      </c>
      <c r="M18">
        <f>_xlfn.STDEV.S(INDEX(C:C,(ROW()-2)*10+7):INDEX(C:C,(ROW()-2)*10+11))</f>
        <v>2.7667670664513762E-2</v>
      </c>
      <c r="O18">
        <f t="shared" si="3"/>
        <v>18.197537192638155</v>
      </c>
      <c r="P18">
        <f t="shared" si="4"/>
        <v>0.97569107515560261</v>
      </c>
      <c r="Q18">
        <f t="shared" si="5"/>
        <v>1.6660072639219945</v>
      </c>
      <c r="R18">
        <f t="shared" si="6"/>
        <v>1.1445017521734152E-3</v>
      </c>
      <c r="S18">
        <f t="shared" si="7"/>
        <v>6.4929031521990472E-3</v>
      </c>
    </row>
    <row r="19" spans="1:19" x14ac:dyDescent="0.25">
      <c r="A19" t="s">
        <v>2</v>
      </c>
      <c r="B19">
        <v>1000000</v>
      </c>
      <c r="C19">
        <v>0.14199999999999999</v>
      </c>
      <c r="G19">
        <v>85000000</v>
      </c>
      <c r="H19">
        <f>AVERAGE(INDEX(C:C,(ROW()-2)*10+2):INDEX(C:C,(ROW()-2)*10+6))</f>
        <v>2.7869999999999999</v>
      </c>
      <c r="I19">
        <f>AVERAGE(INDEX(C:C,(ROW()-2)*10+7):INDEX(C:C,(ROW()-2)*10+11))</f>
        <v>5.7366000000000001</v>
      </c>
      <c r="J19">
        <f t="shared" si="1"/>
        <v>6.7041083077558168E-3</v>
      </c>
      <c r="K19">
        <f t="shared" si="2"/>
        <v>9.4217673636541655E-2</v>
      </c>
      <c r="L19">
        <f>_xlfn.STDEV.S(INDEX(C:C,(ROW()-2)*10+2):INDEX(C:C,(ROW()-2)*10+6))</f>
        <v>7.6485292703891193E-3</v>
      </c>
      <c r="M19">
        <f>_xlfn.STDEV.S(INDEX(C:C,(ROW()-2)*10+7):INDEX(C:C,(ROW()-2)*10+11))</f>
        <v>7.5880168687213562E-2</v>
      </c>
      <c r="O19">
        <f t="shared" si="3"/>
        <v>18.258161814454592</v>
      </c>
      <c r="P19">
        <f t="shared" si="4"/>
        <v>1.0249657484998111</v>
      </c>
      <c r="Q19">
        <f t="shared" si="5"/>
        <v>1.7468667003373184</v>
      </c>
      <c r="R19">
        <f t="shared" si="6"/>
        <v>2.4054927548460055E-3</v>
      </c>
      <c r="S19">
        <f t="shared" si="7"/>
        <v>1.6423957333009387E-2</v>
      </c>
    </row>
    <row r="20" spans="1:19" x14ac:dyDescent="0.25">
      <c r="A20" t="s">
        <v>2</v>
      </c>
      <c r="B20">
        <v>1000000</v>
      </c>
      <c r="C20">
        <v>0.14199999999999999</v>
      </c>
      <c r="G20">
        <v>90000000</v>
      </c>
      <c r="H20">
        <f>AVERAGE(INDEX(C:C,(ROW()-2)*10+2):INDEX(C:C,(ROW()-2)*10+6))</f>
        <v>2.9274</v>
      </c>
      <c r="I20">
        <f>AVERAGE(INDEX(C:C,(ROW()-2)*10+7):INDEX(C:C,(ROW()-2)*10+11))</f>
        <v>6.1574</v>
      </c>
      <c r="J20">
        <f t="shared" si="1"/>
        <v>8.2365139940060884E-3</v>
      </c>
      <c r="K20">
        <f t="shared" si="2"/>
        <v>0.11839056238504488</v>
      </c>
      <c r="L20">
        <f>_xlfn.STDEV.S(INDEX(C:C,(ROW()-2)*10+2):INDEX(C:C,(ROW()-2)*10+6))</f>
        <v>9.3968079686667996E-3</v>
      </c>
      <c r="M20">
        <f>_xlfn.STDEV.S(INDEX(C:C,(ROW()-2)*10+7):INDEX(C:C,(ROW()-2)*10+11))</f>
        <v>9.5348308847089822E-2</v>
      </c>
      <c r="O20">
        <f t="shared" si="3"/>
        <v>18.315320228294539</v>
      </c>
      <c r="P20">
        <f t="shared" si="4"/>
        <v>1.0741146570677094</v>
      </c>
      <c r="Q20">
        <f t="shared" si="5"/>
        <v>1.8176546105233919</v>
      </c>
      <c r="R20">
        <f t="shared" si="6"/>
        <v>2.8135936305274606E-3</v>
      </c>
      <c r="S20">
        <f t="shared" si="7"/>
        <v>1.9227362585676564E-2</v>
      </c>
    </row>
    <row r="21" spans="1:19" x14ac:dyDescent="0.25">
      <c r="A21" t="s">
        <v>2</v>
      </c>
      <c r="B21">
        <v>1000000</v>
      </c>
      <c r="C21">
        <v>0.14299999999999999</v>
      </c>
      <c r="G21">
        <v>95000000</v>
      </c>
      <c r="H21">
        <f>AVERAGE(INDEX(C:C,(ROW()-2)*10+2):INDEX(C:C,(ROW()-2)*10+6))</f>
        <v>3.0661999999999994</v>
      </c>
      <c r="I21">
        <f>AVERAGE(INDEX(C:C,(ROW()-2)*10+7):INDEX(C:C,(ROW()-2)*10+11))</f>
        <v>6.6074000000000002</v>
      </c>
      <c r="J21">
        <f t="shared" si="1"/>
        <v>3.987936749457504E-3</v>
      </c>
      <c r="K21">
        <f t="shared" si="2"/>
        <v>0.11066702615710594</v>
      </c>
      <c r="L21">
        <f>_xlfn.STDEV.S(INDEX(C:C,(ROW()-2)*10+2):INDEX(C:C,(ROW()-2)*10+6))</f>
        <v>4.5497252664309321E-3</v>
      </c>
      <c r="M21">
        <f>_xlfn.STDEV.S(INDEX(C:C,(ROW()-2)*10+7):INDEX(C:C,(ROW()-2)*10+11))</f>
        <v>8.9127997845794713E-2</v>
      </c>
      <c r="O21">
        <f t="shared" si="3"/>
        <v>18.369387449564815</v>
      </c>
      <c r="P21">
        <f t="shared" si="4"/>
        <v>1.1204390098942165</v>
      </c>
      <c r="Q21">
        <f t="shared" si="5"/>
        <v>1.8881902330647184</v>
      </c>
      <c r="R21">
        <f t="shared" si="6"/>
        <v>1.3006120766608522E-3</v>
      </c>
      <c r="S21">
        <f t="shared" si="7"/>
        <v>1.674895210780427E-2</v>
      </c>
    </row>
    <row r="22" spans="1:19" x14ac:dyDescent="0.25">
      <c r="A22" t="s">
        <v>1</v>
      </c>
      <c r="B22">
        <v>10000000</v>
      </c>
      <c r="C22">
        <v>0.41099999999999998</v>
      </c>
      <c r="G22">
        <v>100000000</v>
      </c>
      <c r="H22">
        <f>AVERAGE(INDEX(C:C,(ROW()-2)*10+2):INDEX(C:C,(ROW()-2)*10+6))</f>
        <v>3.2012</v>
      </c>
      <c r="I22">
        <f>AVERAGE(INDEX(C:C,(ROW()-2)*10+7):INDEX(C:C,(ROW()-2)*10+11))</f>
        <v>7.0820000000000007</v>
      </c>
      <c r="J22">
        <f t="shared" si="1"/>
        <v>5.8602595383656806E-3</v>
      </c>
      <c r="K22">
        <f t="shared" si="2"/>
        <v>0.11996684849242352</v>
      </c>
      <c r="L22">
        <f>_xlfn.STDEV.S(INDEX(C:C,(ROW()-2)*10+2):INDEX(C:C,(ROW()-2)*10+6))</f>
        <v>6.6858058601787585E-3</v>
      </c>
      <c r="M22">
        <f>_xlfn.STDEV.S(INDEX(C:C,(ROW()-2)*10+7):INDEX(C:C,(ROW()-2)*10+11))</f>
        <v>9.6617803742374664E-2</v>
      </c>
      <c r="O22">
        <f t="shared" si="3"/>
        <v>18.420680743952367</v>
      </c>
      <c r="P22">
        <f t="shared" si="4"/>
        <v>1.1635257395107541</v>
      </c>
      <c r="Q22">
        <f t="shared" si="5"/>
        <v>1.957556353689712</v>
      </c>
      <c r="R22">
        <f t="shared" si="6"/>
        <v>1.8306446140090218E-3</v>
      </c>
      <c r="S22">
        <f t="shared" si="7"/>
        <v>1.6939684904324133E-2</v>
      </c>
    </row>
    <row r="23" spans="1:19" x14ac:dyDescent="0.25">
      <c r="A23" t="s">
        <v>1</v>
      </c>
      <c r="B23">
        <v>10000000</v>
      </c>
      <c r="C23">
        <v>0.41499999999999998</v>
      </c>
      <c r="G23">
        <v>105000000</v>
      </c>
      <c r="H23">
        <f>AVERAGE(INDEX(C:C,(ROW()-2)*10+2):INDEX(C:C,(ROW()-2)*10+6))</f>
        <v>3.3517999999999999</v>
      </c>
      <c r="I23">
        <f>AVERAGE(INDEX(C:C,(ROW()-2)*10+7):INDEX(C:C,(ROW()-2)*10+11))</f>
        <v>7.6180000000000003</v>
      </c>
      <c r="J23">
        <f t="shared" si="1"/>
        <v>2.1240078246144028E-2</v>
      </c>
      <c r="K23">
        <f t="shared" si="2"/>
        <v>0.10814957574428494</v>
      </c>
      <c r="L23">
        <f>_xlfn.STDEV.S(INDEX(C:C,(ROW()-2)*10+2):INDEX(C:C,(ROW()-2)*10+6))</f>
        <v>2.4232209969377614E-2</v>
      </c>
      <c r="M23">
        <f>_xlfn.STDEV.S(INDEX(C:C,(ROW()-2)*10+7):INDEX(C:C,(ROW()-2)*10+11))</f>
        <v>8.7100516645999257E-2</v>
      </c>
      <c r="O23">
        <f t="shared" si="3"/>
        <v>18.469470908121796</v>
      </c>
      <c r="P23">
        <f t="shared" si="4"/>
        <v>1.209497514968636</v>
      </c>
      <c r="Q23">
        <f t="shared" si="5"/>
        <v>2.0305138680564125</v>
      </c>
      <c r="R23">
        <f t="shared" si="6"/>
        <v>6.3369169539185003E-3</v>
      </c>
      <c r="S23">
        <f t="shared" si="7"/>
        <v>1.4196583846716321E-2</v>
      </c>
    </row>
    <row r="24" spans="1:19" x14ac:dyDescent="0.25">
      <c r="A24" t="s">
        <v>1</v>
      </c>
      <c r="B24">
        <v>10000000</v>
      </c>
      <c r="C24">
        <v>0.41299999999999998</v>
      </c>
      <c r="G24">
        <v>110000000</v>
      </c>
      <c r="H24">
        <f>AVERAGE(INDEX(C:C,(ROW()-2)*10+2):INDEX(C:C,(ROW()-2)*10+6))</f>
        <v>3.5225999999999997</v>
      </c>
      <c r="I24">
        <f>AVERAGE(INDEX(C:C,(ROW()-2)*10+7):INDEX(C:C,(ROW()-2)*10+11))</f>
        <v>8.1202000000000005</v>
      </c>
      <c r="J24">
        <f t="shared" si="1"/>
        <v>9.9899731520212309E-2</v>
      </c>
      <c r="K24">
        <f t="shared" si="2"/>
        <v>0.1423978037934249</v>
      </c>
      <c r="L24">
        <f>_xlfn.STDEV.S(INDEX(C:C,(ROW()-2)*10+2):INDEX(C:C,(ROW()-2)*10+6))</f>
        <v>0.11397280377353185</v>
      </c>
      <c r="M24">
        <f>_xlfn.STDEV.S(INDEX(C:C,(ROW()-2)*10+7):INDEX(C:C,(ROW()-2)*10+11))</f>
        <v>0.11468304146646975</v>
      </c>
      <c r="O24">
        <f t="shared" si="3"/>
        <v>18.515990923756689</v>
      </c>
      <c r="P24">
        <f t="shared" si="4"/>
        <v>1.2591993533160581</v>
      </c>
      <c r="Q24">
        <f t="shared" si="5"/>
        <v>2.0943547844121317</v>
      </c>
      <c r="R24">
        <f t="shared" si="6"/>
        <v>2.8359658070803474E-2</v>
      </c>
      <c r="S24">
        <f t="shared" si="7"/>
        <v>1.753624341684009E-2</v>
      </c>
    </row>
    <row r="25" spans="1:19" x14ac:dyDescent="0.25">
      <c r="A25" t="s">
        <v>1</v>
      </c>
      <c r="B25">
        <v>10000000</v>
      </c>
      <c r="C25">
        <v>0.41499999999999998</v>
      </c>
      <c r="G25">
        <v>115000000</v>
      </c>
      <c r="H25">
        <f>AVERAGE(INDEX(C:C,(ROW()-2)*10+2):INDEX(C:C,(ROW()-2)*10+6))</f>
        <v>3.6182000000000003</v>
      </c>
      <c r="I25">
        <f>AVERAGE(INDEX(C:C,(ROW()-2)*10+7):INDEX(C:C,(ROW()-2)*10+11))</f>
        <v>8.5974000000000004</v>
      </c>
      <c r="J25">
        <f t="shared" si="1"/>
        <v>1.2277574847014217E-2</v>
      </c>
      <c r="K25">
        <f t="shared" si="2"/>
        <v>0.25022317760601193</v>
      </c>
      <c r="L25">
        <f>_xlfn.STDEV.S(INDEX(C:C,(ROW()-2)*10+2):INDEX(C:C,(ROW()-2)*10+6))</f>
        <v>1.4007141035914446E-2</v>
      </c>
      <c r="M25">
        <f>_xlfn.STDEV.S(INDEX(C:C,(ROW()-2)*10+7):INDEX(C:C,(ROW()-2)*10+11))</f>
        <v>0.20152245532446283</v>
      </c>
      <c r="O25">
        <f t="shared" si="3"/>
        <v>18.560442686327523</v>
      </c>
      <c r="P25">
        <f t="shared" si="4"/>
        <v>1.2859766646050237</v>
      </c>
      <c r="Q25">
        <f t="shared" si="5"/>
        <v>2.151459831968475</v>
      </c>
      <c r="R25">
        <f t="shared" si="6"/>
        <v>3.393282529162074E-3</v>
      </c>
      <c r="S25">
        <f t="shared" si="7"/>
        <v>2.9104517366414489E-2</v>
      </c>
    </row>
    <row r="26" spans="1:19" x14ac:dyDescent="0.25">
      <c r="A26" t="s">
        <v>1</v>
      </c>
      <c r="B26">
        <v>10000000</v>
      </c>
      <c r="C26">
        <v>0.41099999999999998</v>
      </c>
      <c r="G26">
        <v>120000000</v>
      </c>
      <c r="H26">
        <f>AVERAGE(INDEX(C:C,(ROW()-2)*10+2):INDEX(C:C,(ROW()-2)*10+6))</f>
        <v>3.7560000000000002</v>
      </c>
      <c r="I26">
        <f>AVERAGE(INDEX(C:C,(ROW()-2)*10+7):INDEX(C:C,(ROW()-2)*10+11))</f>
        <v>9.083400000000001</v>
      </c>
      <c r="J26">
        <f t="shared" si="1"/>
        <v>7.9372491871795015E-3</v>
      </c>
      <c r="K26">
        <f t="shared" si="2"/>
        <v>0.17691119538594197</v>
      </c>
      <c r="L26">
        <f>_xlfn.STDEV.S(INDEX(C:C,(ROW()-2)*10+2):INDEX(C:C,(ROW()-2)*10+6))</f>
        <v>9.0553851381372768E-3</v>
      </c>
      <c r="M26">
        <f>_xlfn.STDEV.S(INDEX(C:C,(ROW()-2)*10+7):INDEX(C:C,(ROW()-2)*10+11))</f>
        <v>0.14247912127746964</v>
      </c>
      <c r="O26">
        <f t="shared" si="3"/>
        <v>18.603002300746319</v>
      </c>
      <c r="P26">
        <f t="shared" si="4"/>
        <v>1.3233545613460165</v>
      </c>
      <c r="Q26">
        <f t="shared" si="5"/>
        <v>2.206448571863751</v>
      </c>
      <c r="R26">
        <f t="shared" si="6"/>
        <v>2.1132186334343718E-3</v>
      </c>
      <c r="S26">
        <f t="shared" si="7"/>
        <v>1.9476318931891355E-2</v>
      </c>
    </row>
    <row r="27" spans="1:19" x14ac:dyDescent="0.25">
      <c r="A27" t="s">
        <v>2</v>
      </c>
      <c r="B27">
        <v>10000000</v>
      </c>
      <c r="C27">
        <v>0.56399999999999995</v>
      </c>
      <c r="G27">
        <v>125000000</v>
      </c>
      <c r="H27">
        <f>AVERAGE(INDEX(C:C,(ROW()-2)*10+2):INDEX(C:C,(ROW()-2)*10+6))</f>
        <v>3.8973999999999998</v>
      </c>
      <c r="I27">
        <f>AVERAGE(INDEX(C:C,(ROW()-2)*10+7):INDEX(C:C,(ROW()-2)*10+11))</f>
        <v>9.7325999999999997</v>
      </c>
      <c r="J27">
        <f t="shared" si="1"/>
        <v>5.3532497422013395E-3</v>
      </c>
      <c r="K27">
        <f t="shared" si="2"/>
        <v>0.14339633416778708</v>
      </c>
      <c r="L27">
        <f>_xlfn.STDEV.S(INDEX(C:C,(ROW()-2)*10+2):INDEX(C:C,(ROW()-2)*10+6))</f>
        <v>6.1073725938410465E-3</v>
      </c>
      <c r="M27">
        <f>_xlfn.STDEV.S(INDEX(C:C,(ROW()-2)*10+7):INDEX(C:C,(ROW()-2)*10+11))</f>
        <v>0.11548722873114578</v>
      </c>
      <c r="O27">
        <f t="shared" si="3"/>
        <v>18.643824295266576</v>
      </c>
      <c r="P27">
        <f t="shared" si="4"/>
        <v>1.3603096641478969</v>
      </c>
      <c r="Q27">
        <f t="shared" si="5"/>
        <v>2.275481075301987</v>
      </c>
      <c r="R27">
        <f t="shared" si="6"/>
        <v>1.3735438349159286E-3</v>
      </c>
      <c r="S27">
        <f t="shared" si="7"/>
        <v>1.473361015224987E-2</v>
      </c>
    </row>
    <row r="28" spans="1:19" x14ac:dyDescent="0.25">
      <c r="A28" t="s">
        <v>2</v>
      </c>
      <c r="B28">
        <v>10000000</v>
      </c>
      <c r="C28">
        <v>0.55700000000000005</v>
      </c>
      <c r="G28">
        <v>130000000</v>
      </c>
      <c r="H28">
        <f>AVERAGE(INDEX(C:C,(ROW()-2)*10+2):INDEX(C:C,(ROW()-2)*10+6))</f>
        <v>4.0316000000000001</v>
      </c>
      <c r="I28">
        <f>AVERAGE(INDEX(C:C,(ROW()-2)*10+7):INDEX(C:C,(ROW()-2)*10+11))</f>
        <v>10.258199999999999</v>
      </c>
      <c r="J28">
        <f t="shared" si="1"/>
        <v>3.4841081891057906E-3</v>
      </c>
      <c r="K28">
        <f t="shared" si="2"/>
        <v>7.1874007704437498E-2</v>
      </c>
      <c r="L28">
        <f>_xlfn.STDEV.S(INDEX(C:C,(ROW()-2)*10+2):INDEX(C:C,(ROW()-2)*10+6))</f>
        <v>3.9749213828704569E-3</v>
      </c>
      <c r="M28">
        <f>_xlfn.STDEV.S(INDEX(C:C,(ROW()-2)*10+7):INDEX(C:C,(ROW()-2)*10+11))</f>
        <v>5.7885231277070959E-2</v>
      </c>
      <c r="O28">
        <f t="shared" si="3"/>
        <v>18.683045008419857</v>
      </c>
      <c r="P28">
        <f t="shared" si="4"/>
        <v>1.3941633194985859</v>
      </c>
      <c r="Q28">
        <f t="shared" si="5"/>
        <v>2.3280773857549812</v>
      </c>
      <c r="R28">
        <f t="shared" si="6"/>
        <v>8.6419986831674529E-4</v>
      </c>
      <c r="S28">
        <f t="shared" si="7"/>
        <v>7.0064931181335428E-3</v>
      </c>
    </row>
    <row r="29" spans="1:19" x14ac:dyDescent="0.25">
      <c r="A29" t="s">
        <v>2</v>
      </c>
      <c r="B29">
        <v>10000000</v>
      </c>
      <c r="C29">
        <v>0.56000000000000005</v>
      </c>
      <c r="G29">
        <v>135000000</v>
      </c>
      <c r="H29">
        <f>AVERAGE(INDEX(C:C,(ROW()-2)*10+2):INDEX(C:C,(ROW()-2)*10+6))</f>
        <v>4.5169999999999995</v>
      </c>
      <c r="I29">
        <f>AVERAGE(INDEX(C:C,(ROW()-2)*10+7):INDEX(C:C,(ROW()-2)*10+11))</f>
        <v>10.844999999999999</v>
      </c>
      <c r="J29">
        <f t="shared" si="1"/>
        <v>7.039518363279703E-3</v>
      </c>
      <c r="K29">
        <f t="shared" si="2"/>
        <v>0.28490169163511986</v>
      </c>
      <c r="L29">
        <f>_xlfn.STDEV.S(INDEX(C:C,(ROW()-2)*10+2):INDEX(C:C,(ROW()-2)*10+6))</f>
        <v>8.0311892021043396E-3</v>
      </c>
      <c r="M29">
        <f>_xlfn.STDEV.S(INDEX(C:C,(ROW()-2)*10+7):INDEX(C:C,(ROW()-2)*10+11))</f>
        <v>0.22945151993395066</v>
      </c>
      <c r="O29">
        <f t="shared" si="3"/>
        <v>18.720785336402702</v>
      </c>
      <c r="P29">
        <f t="shared" si="4"/>
        <v>1.507848056672467</v>
      </c>
      <c r="Q29">
        <f t="shared" si="5"/>
        <v>2.3837041442788376</v>
      </c>
      <c r="R29">
        <f t="shared" si="6"/>
        <v>1.5584499365241763E-3</v>
      </c>
      <c r="S29">
        <f t="shared" si="7"/>
        <v>2.6270326568475784E-2</v>
      </c>
    </row>
    <row r="30" spans="1:19" x14ac:dyDescent="0.25">
      <c r="A30" t="s">
        <v>2</v>
      </c>
      <c r="B30">
        <v>10000000</v>
      </c>
      <c r="C30">
        <v>0.56100000000000005</v>
      </c>
      <c r="G30">
        <v>140000000</v>
      </c>
      <c r="H30">
        <f>AVERAGE(INDEX(C:C,(ROW()-2)*10+2):INDEX(C:C,(ROW()-2)*10+6))</f>
        <v>4.6549999999999994</v>
      </c>
      <c r="I30">
        <f>AVERAGE(INDEX(C:C,(ROW()-2)*10+7):INDEX(C:C,(ROW()-2)*10+11))</f>
        <v>11.4412</v>
      </c>
      <c r="J30">
        <f t="shared" si="1"/>
        <v>6.3510091810112055E-3</v>
      </c>
      <c r="K30">
        <f t="shared" si="2"/>
        <v>0.23269426014409741</v>
      </c>
      <c r="L30">
        <f>_xlfn.STDEV.S(INDEX(C:C,(ROW()-2)*10+2):INDEX(C:C,(ROW()-2)*10+6))</f>
        <v>7.2456883730947488E-3</v>
      </c>
      <c r="M30">
        <f>_xlfn.STDEV.S(INDEX(C:C,(ROW()-2)*10+7):INDEX(C:C,(ROW()-2)*10+11))</f>
        <v>0.18740517602243545</v>
      </c>
      <c r="O30">
        <f t="shared" si="3"/>
        <v>18.757152980573579</v>
      </c>
      <c r="P30">
        <f t="shared" si="4"/>
        <v>1.5379419107290302</v>
      </c>
      <c r="Q30">
        <f t="shared" si="5"/>
        <v>2.4372208755554401</v>
      </c>
      <c r="R30">
        <f t="shared" si="6"/>
        <v>1.3643413922687876E-3</v>
      </c>
      <c r="S30">
        <f t="shared" si="7"/>
        <v>2.0338273969871815E-2</v>
      </c>
    </row>
    <row r="31" spans="1:19" x14ac:dyDescent="0.25">
      <c r="A31" t="s">
        <v>2</v>
      </c>
      <c r="B31">
        <v>10000000</v>
      </c>
      <c r="C31">
        <v>0.55800000000000005</v>
      </c>
      <c r="G31">
        <v>145000000</v>
      </c>
      <c r="H31">
        <f>AVERAGE(INDEX(C:C,(ROW()-2)*10+2):INDEX(C:C,(ROW()-2)*10+6))</f>
        <v>4.8038000000000007</v>
      </c>
      <c r="I31">
        <f>AVERAGE(INDEX(C:C,(ROW()-2)*10+7):INDEX(C:C,(ROW()-2)*10+11))</f>
        <v>12.119400000000002</v>
      </c>
      <c r="J31">
        <f t="shared" si="1"/>
        <v>7.1316838675020951E-3</v>
      </c>
      <c r="K31">
        <f t="shared" si="2"/>
        <v>0.1365395746464651</v>
      </c>
      <c r="L31">
        <f>_xlfn.STDEV.S(INDEX(C:C,(ROW()-2)*10+2):INDEX(C:C,(ROW()-2)*10+6))</f>
        <v>8.1363382427231522E-3</v>
      </c>
      <c r="M31">
        <f>_xlfn.STDEV.S(INDEX(C:C,(ROW()-2)*10+7):INDEX(C:C,(ROW()-2)*10+11))</f>
        <v>0.10996499443004562</v>
      </c>
      <c r="O31">
        <f t="shared" si="3"/>
        <v>18.792244300384848</v>
      </c>
      <c r="P31">
        <f t="shared" si="4"/>
        <v>1.5694072713777472</v>
      </c>
      <c r="Q31">
        <f t="shared" si="5"/>
        <v>2.4948074744652629</v>
      </c>
      <c r="R31">
        <f t="shared" si="6"/>
        <v>1.4845921702614793E-3</v>
      </c>
      <c r="S31">
        <f t="shared" si="7"/>
        <v>1.1266199205114534E-2</v>
      </c>
    </row>
    <row r="32" spans="1:19" x14ac:dyDescent="0.25">
      <c r="A32" t="s">
        <v>1</v>
      </c>
      <c r="B32">
        <v>15000000</v>
      </c>
      <c r="C32">
        <v>0.55400000000000005</v>
      </c>
      <c r="G32">
        <v>150000000</v>
      </c>
      <c r="H32">
        <f>AVERAGE(INDEX(C:C,(ROW()-2)*10+2):INDEX(C:C,(ROW()-2)*10+6))</f>
        <v>4.93</v>
      </c>
      <c r="I32">
        <f>AVERAGE(INDEX(C:C,(ROW()-2)*10+7):INDEX(C:C,(ROW()-2)*10+11))</f>
        <v>12.754199999999999</v>
      </c>
      <c r="J32">
        <f t="shared" si="1"/>
        <v>6.1042731394273589E-3</v>
      </c>
      <c r="K32">
        <f t="shared" si="2"/>
        <v>0.25492604726433149</v>
      </c>
      <c r="L32">
        <f>_xlfn.STDEV.S(INDEX(C:C,(ROW()-2)*10+2):INDEX(C:C,(ROW()-2)*10+6))</f>
        <v>6.9641941385921854E-3</v>
      </c>
      <c r="M32">
        <f>_xlfn.STDEV.S(INDEX(C:C,(ROW()-2)*10+7):INDEX(C:C,(ROW()-2)*10+11))</f>
        <v>0.20531000949783251</v>
      </c>
      <c r="O32">
        <f t="shared" si="3"/>
        <v>18.826145852060531</v>
      </c>
      <c r="P32">
        <f t="shared" si="4"/>
        <v>1.5953389880545987</v>
      </c>
      <c r="Q32">
        <f t="shared" si="5"/>
        <v>2.5458606291249977</v>
      </c>
      <c r="R32">
        <f t="shared" si="6"/>
        <v>1.2381892777743122E-3</v>
      </c>
      <c r="S32">
        <f t="shared" si="7"/>
        <v>1.9987615629700924E-2</v>
      </c>
    </row>
    <row r="33" spans="1:19" x14ac:dyDescent="0.25">
      <c r="A33" t="s">
        <v>1</v>
      </c>
      <c r="B33">
        <v>15000000</v>
      </c>
      <c r="C33">
        <v>0.55100000000000005</v>
      </c>
      <c r="G33">
        <v>155000000</v>
      </c>
      <c r="H33">
        <f>AVERAGE(INDEX(C:C,(ROW()-2)*10+2):INDEX(C:C,(ROW()-2)*10+6))</f>
        <v>5.0844000000000005</v>
      </c>
      <c r="I33">
        <f>AVERAGE(INDEX(C:C,(ROW()-2)*10+7):INDEX(C:C,(ROW()-2)*10+11))</f>
        <v>13.294599999999999</v>
      </c>
      <c r="J33">
        <f t="shared" si="1"/>
        <v>7.9758734989150547E-3</v>
      </c>
      <c r="K33">
        <f t="shared" si="2"/>
        <v>0.23363517482450946</v>
      </c>
      <c r="L33">
        <f>_xlfn.STDEV.S(INDEX(C:C,(ROW()-2)*10+2):INDEX(C:C,(ROW()-2)*10+6))</f>
        <v>9.099450532861918E-3</v>
      </c>
      <c r="M33">
        <f>_xlfn.STDEV.S(INDEX(C:C,(ROW()-2)*10+7):INDEX(C:C,(ROW()-2)*10+11))</f>
        <v>0.18816296128622118</v>
      </c>
      <c r="O33">
        <f t="shared" si="3"/>
        <v>18.858935674883522</v>
      </c>
      <c r="P33">
        <f t="shared" si="4"/>
        <v>1.626177028438377</v>
      </c>
      <c r="Q33">
        <f t="shared" si="5"/>
        <v>2.5873579377436915</v>
      </c>
      <c r="R33">
        <f t="shared" si="6"/>
        <v>1.568695126055199E-3</v>
      </c>
      <c r="S33">
        <f t="shared" si="7"/>
        <v>1.7573689680359654E-2</v>
      </c>
    </row>
    <row r="34" spans="1:19" x14ac:dyDescent="0.25">
      <c r="A34" t="s">
        <v>1</v>
      </c>
      <c r="B34">
        <v>15000000</v>
      </c>
      <c r="C34">
        <v>0.55500000000000005</v>
      </c>
      <c r="G34">
        <v>160000000</v>
      </c>
      <c r="H34">
        <f>AVERAGE(INDEX(C:C,(ROW()-2)*10+2):INDEX(C:C,(ROW()-2)*10+6))</f>
        <v>5.2072000000000003</v>
      </c>
      <c r="I34">
        <f>AVERAGE(INDEX(C:C,(ROW()-2)*10+7):INDEX(C:C,(ROW()-2)*10+11))</f>
        <v>13.9316</v>
      </c>
      <c r="J34">
        <f t="shared" si="1"/>
        <v>6.2411851792619853E-3</v>
      </c>
      <c r="K34">
        <f t="shared" si="2"/>
        <v>0.19741598539921909</v>
      </c>
      <c r="L34">
        <f>_xlfn.STDEV.S(INDEX(C:C,(ROW()-2)*10+2):INDEX(C:C,(ROW()-2)*10+6))</f>
        <v>7.1203932475672549E-3</v>
      </c>
      <c r="M34">
        <f>_xlfn.STDEV.S(INDEX(C:C,(ROW()-2)*10+7):INDEX(C:C,(ROW()-2)*10+11))</f>
        <v>0.15899308161049058</v>
      </c>
      <c r="O34">
        <f t="shared" si="3"/>
        <v>18.890684373198102</v>
      </c>
      <c r="P34">
        <f t="shared" si="4"/>
        <v>1.6500422832760406</v>
      </c>
      <c r="Q34">
        <f t="shared" si="5"/>
        <v>2.6341596412101653</v>
      </c>
      <c r="R34">
        <f t="shared" si="6"/>
        <v>1.1985683628940669E-3</v>
      </c>
      <c r="S34">
        <f t="shared" si="7"/>
        <v>1.4170374213961003E-2</v>
      </c>
    </row>
    <row r="35" spans="1:19" x14ac:dyDescent="0.25">
      <c r="A35" t="s">
        <v>1</v>
      </c>
      <c r="B35">
        <v>15000000</v>
      </c>
      <c r="C35">
        <v>0.54900000000000004</v>
      </c>
      <c r="G35">
        <v>165000000</v>
      </c>
      <c r="H35">
        <f>AVERAGE(INDEX(C:C,(ROW()-2)*10+2):INDEX(C:C,(ROW()-2)*10+6))</f>
        <v>5.3464</v>
      </c>
      <c r="I35">
        <f>AVERAGE(INDEX(C:C,(ROW()-2)*10+7):INDEX(C:C,(ROW()-2)*10+11))</f>
        <v>14.5732</v>
      </c>
      <c r="J35">
        <f t="shared" si="1"/>
        <v>9.5938184965024074E-3</v>
      </c>
      <c r="K35">
        <f t="shared" si="2"/>
        <v>0.33280926794703924</v>
      </c>
      <c r="L35">
        <f>_xlfn.STDEV.S(INDEX(C:C,(ROW()-2)*10+2):INDEX(C:C,(ROW()-2)*10+6))</f>
        <v>1.0945318634009733E-2</v>
      </c>
      <c r="M35">
        <f>_xlfn.STDEV.S(INDEX(C:C,(ROW()-2)*10+7):INDEX(C:C,(ROW()-2)*10+11))</f>
        <v>0.26803488578914514</v>
      </c>
      <c r="O35">
        <f t="shared" si="3"/>
        <v>18.921456031864853</v>
      </c>
      <c r="P35">
        <f t="shared" si="4"/>
        <v>1.6764234372147233</v>
      </c>
      <c r="Q35">
        <f t="shared" si="5"/>
        <v>2.6791842254675422</v>
      </c>
      <c r="R35">
        <f t="shared" si="6"/>
        <v>1.7944445788759553E-3</v>
      </c>
      <c r="S35">
        <f t="shared" si="7"/>
        <v>2.2837075449938193E-2</v>
      </c>
    </row>
    <row r="36" spans="1:19" x14ac:dyDescent="0.25">
      <c r="A36" t="s">
        <v>1</v>
      </c>
      <c r="B36">
        <v>15000000</v>
      </c>
      <c r="C36">
        <v>0.55100000000000005</v>
      </c>
      <c r="G36">
        <v>170000000</v>
      </c>
      <c r="H36">
        <f>AVERAGE(INDEX(C:C,(ROW()-2)*10+2):INDEX(C:C,(ROW()-2)*10+6))</f>
        <v>5.4820000000000002</v>
      </c>
      <c r="I36">
        <f>AVERAGE(INDEX(C:C,(ROW()-2)*10+7):INDEX(C:C,(ROW()-2)*10+11))</f>
        <v>15.278200000000002</v>
      </c>
      <c r="J36">
        <f t="shared" si="1"/>
        <v>5.0732409856670303E-3</v>
      </c>
      <c r="K36">
        <f t="shared" si="2"/>
        <v>0.31464535007555916</v>
      </c>
      <c r="L36">
        <f>_xlfn.STDEV.S(INDEX(C:C,(ROW()-2)*10+2):INDEX(C:C,(ROW()-2)*10+6))</f>
        <v>5.7879184513952428E-3</v>
      </c>
      <c r="M36">
        <f>_xlfn.STDEV.S(INDEX(C:C,(ROW()-2)*10+7):INDEX(C:C,(ROW()-2)*10+11))</f>
        <v>0.25340619566222139</v>
      </c>
      <c r="O36">
        <f t="shared" si="3"/>
        <v>18.951308995014536</v>
      </c>
      <c r="P36">
        <f t="shared" si="4"/>
        <v>1.7014699978805941</v>
      </c>
      <c r="Q36">
        <f t="shared" si="5"/>
        <v>2.7264269757521657</v>
      </c>
      <c r="R36">
        <f t="shared" si="6"/>
        <v>9.2543615207351878E-4</v>
      </c>
      <c r="S36">
        <f t="shared" si="7"/>
        <v>2.0594399214276495E-2</v>
      </c>
    </row>
    <row r="37" spans="1:19" x14ac:dyDescent="0.25">
      <c r="A37" t="s">
        <v>2</v>
      </c>
      <c r="B37">
        <v>15000000</v>
      </c>
      <c r="C37">
        <v>0.80900000000000005</v>
      </c>
      <c r="G37">
        <v>175000000</v>
      </c>
      <c r="H37">
        <f>AVERAGE(INDEX(C:C,(ROW()-2)*10+2):INDEX(C:C,(ROW()-2)*10+6))</f>
        <v>5.660400000000001</v>
      </c>
      <c r="I37">
        <f>AVERAGE(INDEX(C:C,(ROW()-2)*10+7):INDEX(C:C,(ROW()-2)*10+11))</f>
        <v>15.8154</v>
      </c>
      <c r="J37">
        <f t="shared" si="1"/>
        <v>7.0815752711267388E-2</v>
      </c>
      <c r="K37">
        <f t="shared" si="2"/>
        <v>0.1521826270284854</v>
      </c>
      <c r="L37">
        <f>_xlfn.STDEV.S(INDEX(C:C,(ROW()-2)*10+2):INDEX(C:C,(ROW()-2)*10+6))</f>
        <v>8.0791707495262349E-2</v>
      </c>
      <c r="M37">
        <f>_xlfn.STDEV.S(INDEX(C:C,(ROW()-2)*10+7):INDEX(C:C,(ROW()-2)*10+11))</f>
        <v>0.12256345295397006</v>
      </c>
      <c r="O37">
        <f t="shared" si="3"/>
        <v>18.980296531887788</v>
      </c>
      <c r="P37">
        <f t="shared" si="4"/>
        <v>1.7334945610960795</v>
      </c>
      <c r="Q37">
        <f t="shared" si="5"/>
        <v>2.7609841488816462</v>
      </c>
      <c r="R37">
        <f t="shared" si="6"/>
        <v>1.2510732936058826E-2</v>
      </c>
      <c r="S37">
        <f t="shared" si="7"/>
        <v>9.6224330101347677E-3</v>
      </c>
    </row>
    <row r="38" spans="1:19" x14ac:dyDescent="0.25">
      <c r="A38" t="s">
        <v>2</v>
      </c>
      <c r="B38">
        <v>15000000</v>
      </c>
      <c r="C38">
        <v>0.80700000000000005</v>
      </c>
      <c r="G38">
        <v>180000000</v>
      </c>
      <c r="H38">
        <f>AVERAGE(INDEX(C:C,(ROW()-2)*10+2):INDEX(C:C,(ROW()-2)*10+6))</f>
        <v>5.7675999999999998</v>
      </c>
      <c r="I38">
        <f>AVERAGE(INDEX(C:C,(ROW()-2)*10+7):INDEX(C:C,(ROW()-2)*10+11))</f>
        <v>16.562199999999997</v>
      </c>
      <c r="J38">
        <f t="shared" si="1"/>
        <v>6.9184230071490235E-3</v>
      </c>
      <c r="K38">
        <f t="shared" si="2"/>
        <v>0.10461120507105756</v>
      </c>
      <c r="L38">
        <f>_xlfn.STDEV.S(INDEX(C:C,(ROW()-2)*10+2):INDEX(C:C,(ROW()-2)*10+6))</f>
        <v>7.8930349042684589E-3</v>
      </c>
      <c r="M38">
        <f>_xlfn.STDEV.S(INDEX(C:C,(ROW()-2)*10+7):INDEX(C:C,(ROW()-2)*10+11))</f>
        <v>8.4250816019786276E-2</v>
      </c>
      <c r="O38">
        <f t="shared" si="3"/>
        <v>19.008467408854486</v>
      </c>
      <c r="P38">
        <f t="shared" si="4"/>
        <v>1.7522560494503547</v>
      </c>
      <c r="Q38">
        <f t="shared" si="5"/>
        <v>2.8071229903748476</v>
      </c>
      <c r="R38">
        <f t="shared" si="6"/>
        <v>1.1995323890611387E-3</v>
      </c>
      <c r="S38">
        <f t="shared" si="7"/>
        <v>6.3162626384814565E-3</v>
      </c>
    </row>
    <row r="39" spans="1:19" x14ac:dyDescent="0.25">
      <c r="A39" t="s">
        <v>2</v>
      </c>
      <c r="B39">
        <v>15000000</v>
      </c>
      <c r="C39">
        <v>0.81299999999999994</v>
      </c>
      <c r="G39">
        <v>185000000</v>
      </c>
      <c r="H39">
        <f>AVERAGE(INDEX(C:C,(ROW()-2)*10+2):INDEX(C:C,(ROW()-2)*10+6))</f>
        <v>5.8991999999999996</v>
      </c>
      <c r="I39">
        <f>AVERAGE(INDEX(C:C,(ROW()-2)*10+7):INDEX(C:C,(ROW()-2)*10+11))</f>
        <v>17.270199999999999</v>
      </c>
      <c r="J39">
        <f t="shared" si="1"/>
        <v>1.272317078027535E-2</v>
      </c>
      <c r="K39">
        <f t="shared" si="2"/>
        <v>0.21302662945160089</v>
      </c>
      <c r="L39">
        <f>_xlfn.STDEV.S(INDEX(C:C,(ROW()-2)*10+2):INDEX(C:C,(ROW()-2)*10+6))</f>
        <v>1.4515508947329498E-2</v>
      </c>
      <c r="M39">
        <f>_xlfn.STDEV.S(INDEX(C:C,(ROW()-2)*10+7):INDEX(C:C,(ROW()-2)*10+11))</f>
        <v>0.17156543941015676</v>
      </c>
      <c r="O39">
        <f t="shared" si="3"/>
        <v>19.035866383042599</v>
      </c>
      <c r="P39">
        <f t="shared" si="4"/>
        <v>1.7748167484977428</v>
      </c>
      <c r="Q39">
        <f t="shared" si="5"/>
        <v>2.8489824728674424</v>
      </c>
      <c r="R39">
        <f t="shared" si="6"/>
        <v>2.1567620660895293E-3</v>
      </c>
      <c r="S39">
        <f t="shared" si="7"/>
        <v>1.2334925446815954E-2</v>
      </c>
    </row>
    <row r="40" spans="1:19" x14ac:dyDescent="0.25">
      <c r="A40" t="s">
        <v>2</v>
      </c>
      <c r="B40">
        <v>15000000</v>
      </c>
      <c r="C40">
        <v>0.80900000000000005</v>
      </c>
      <c r="G40">
        <v>190000000</v>
      </c>
      <c r="H40">
        <f>AVERAGE(INDEX(C:C,(ROW()-2)*10+2):INDEX(C:C,(ROW()-2)*10+6))</f>
        <v>6.0316000000000001</v>
      </c>
      <c r="I40">
        <f>AVERAGE(INDEX(C:C,(ROW()-2)*10+7):INDEX(C:C,(ROW()-2)*10+11))</f>
        <v>18.146999999999998</v>
      </c>
      <c r="J40">
        <f t="shared" si="1"/>
        <v>5.4598278771941624E-3</v>
      </c>
      <c r="K40">
        <f t="shared" si="2"/>
        <v>0.19859832460412966</v>
      </c>
      <c r="L40">
        <f>_xlfn.STDEV.S(INDEX(C:C,(ROW()-2)*10+2):INDEX(C:C,(ROW()-2)*10+6))</f>
        <v>6.2289646009589875E-3</v>
      </c>
      <c r="M40">
        <f>_xlfn.STDEV.S(INDEX(C:C,(ROW()-2)*10+7):INDEX(C:C,(ROW()-2)*10+11))</f>
        <v>0.15994530315079533</v>
      </c>
      <c r="O40">
        <f t="shared" si="3"/>
        <v>19.062534630124759</v>
      </c>
      <c r="P40">
        <f t="shared" si="4"/>
        <v>1.7970123155095035</v>
      </c>
      <c r="Q40">
        <f t="shared" si="5"/>
        <v>2.8985052577928867</v>
      </c>
      <c r="R40">
        <f t="shared" si="6"/>
        <v>9.0520390562937904E-4</v>
      </c>
      <c r="S40">
        <f t="shared" si="7"/>
        <v>1.0943865355382689E-2</v>
      </c>
    </row>
    <row r="41" spans="1:19" x14ac:dyDescent="0.25">
      <c r="A41" t="s">
        <v>2</v>
      </c>
      <c r="B41">
        <v>15000000</v>
      </c>
      <c r="C41">
        <v>0.81399999999999995</v>
      </c>
      <c r="G41">
        <v>195000000</v>
      </c>
      <c r="H41">
        <f>AVERAGE(INDEX(C:C,(ROW()-2)*10+2):INDEX(C:C,(ROW()-2)*10+6))</f>
        <v>6.1716000000000006</v>
      </c>
      <c r="I41">
        <f>AVERAGE(INDEX(C:C,(ROW()-2)*10+7):INDEX(C:C,(ROW()-2)*10+11))</f>
        <v>18.714199999999998</v>
      </c>
      <c r="J41">
        <f t="shared" si="1"/>
        <v>4.3208205087199251E-3</v>
      </c>
      <c r="K41">
        <f t="shared" si="2"/>
        <v>0.11254161923720982</v>
      </c>
      <c r="L41">
        <f>_xlfn.STDEV.S(INDEX(C:C,(ROW()-2)*10+2):INDEX(C:C,(ROW()-2)*10+6))</f>
        <v>4.9295030175466638E-3</v>
      </c>
      <c r="M41">
        <f>_xlfn.STDEV.S(INDEX(C:C,(ROW()-2)*10+7):INDEX(C:C,(ROW()-2)*10+11))</f>
        <v>9.0637740483751297E-2</v>
      </c>
      <c r="O41">
        <f t="shared" si="3"/>
        <v>19.08851011652802</v>
      </c>
      <c r="P41">
        <f t="shared" si="4"/>
        <v>1.8199581235867339</v>
      </c>
      <c r="Q41">
        <f t="shared" si="5"/>
        <v>2.9292825939826774</v>
      </c>
      <c r="R41">
        <f t="shared" si="6"/>
        <v>7.001135052044728E-4</v>
      </c>
      <c r="S41">
        <f t="shared" si="7"/>
        <v>6.0137018540578719E-3</v>
      </c>
    </row>
    <row r="42" spans="1:19" x14ac:dyDescent="0.25">
      <c r="A42" t="s">
        <v>1</v>
      </c>
      <c r="B42">
        <v>20000000</v>
      </c>
      <c r="C42">
        <v>0.73599999999999999</v>
      </c>
      <c r="G42">
        <v>200000000</v>
      </c>
      <c r="H42">
        <f>AVERAGE(INDEX(C:C,(ROW()-2)*10+2):INDEX(C:C,(ROW()-2)*10+6))</f>
        <v>6.3104000000000005</v>
      </c>
      <c r="I42">
        <f>AVERAGE(INDEX(C:C,(ROW()-2)*10+7):INDEX(C:C,(ROW()-2)*10+11))</f>
        <v>19.449400000000001</v>
      </c>
      <c r="J42">
        <f t="shared" si="1"/>
        <v>1.0100947791055765E-2</v>
      </c>
      <c r="K42">
        <f t="shared" si="2"/>
        <v>0.25262843345868402</v>
      </c>
      <c r="L42">
        <f>_xlfn.STDEV.S(INDEX(C:C,(ROW()-2)*10+2):INDEX(C:C,(ROW()-2)*10+6))</f>
        <v>1.1523888232710257E-2</v>
      </c>
      <c r="M42">
        <f>_xlfn.STDEV.S(INDEX(C:C,(ROW()-2)*10+7):INDEX(C:C,(ROW()-2)*10+11))</f>
        <v>0.20345957829505035</v>
      </c>
      <c r="O42">
        <f t="shared" si="3"/>
        <v>19.113827924512311</v>
      </c>
      <c r="P42">
        <f t="shared" si="4"/>
        <v>1.8421990659861247</v>
      </c>
      <c r="Q42">
        <f t="shared" si="5"/>
        <v>2.9678162212595871</v>
      </c>
      <c r="R42">
        <f t="shared" si="6"/>
        <v>1.6006826494446888E-3</v>
      </c>
      <c r="S42">
        <f t="shared" si="7"/>
        <v>1.2989009093271978E-2</v>
      </c>
    </row>
    <row r="43" spans="1:19" x14ac:dyDescent="0.25">
      <c r="A43" t="s">
        <v>1</v>
      </c>
      <c r="B43">
        <v>20000000</v>
      </c>
      <c r="C43">
        <v>0.73599999999999999</v>
      </c>
    </row>
    <row r="44" spans="1:19" x14ac:dyDescent="0.25">
      <c r="A44" t="s">
        <v>1</v>
      </c>
      <c r="B44">
        <v>20000000</v>
      </c>
      <c r="C44">
        <v>0.74</v>
      </c>
    </row>
    <row r="45" spans="1:19" x14ac:dyDescent="0.25">
      <c r="A45" t="s">
        <v>1</v>
      </c>
      <c r="B45">
        <v>20000000</v>
      </c>
      <c r="C45">
        <v>0.73599999999999999</v>
      </c>
    </row>
    <row r="46" spans="1:19" x14ac:dyDescent="0.25">
      <c r="A46" t="s">
        <v>1</v>
      </c>
      <c r="B46">
        <v>20000000</v>
      </c>
      <c r="C46">
        <v>0.73299999999999998</v>
      </c>
    </row>
    <row r="47" spans="1:19" x14ac:dyDescent="0.25">
      <c r="A47" t="s">
        <v>2</v>
      </c>
      <c r="B47">
        <v>20000000</v>
      </c>
      <c r="C47">
        <v>1.0760000000000001</v>
      </c>
    </row>
    <row r="48" spans="1:19" x14ac:dyDescent="0.25">
      <c r="A48" t="s">
        <v>2</v>
      </c>
      <c r="B48">
        <v>20000000</v>
      </c>
      <c r="C48">
        <v>1.075</v>
      </c>
    </row>
    <row r="49" spans="1:3" x14ac:dyDescent="0.25">
      <c r="A49" t="s">
        <v>2</v>
      </c>
      <c r="B49">
        <v>20000000</v>
      </c>
      <c r="C49">
        <v>1.0840000000000001</v>
      </c>
    </row>
    <row r="50" spans="1:3" x14ac:dyDescent="0.25">
      <c r="A50" t="s">
        <v>2</v>
      </c>
      <c r="B50">
        <v>20000000</v>
      </c>
      <c r="C50">
        <v>1.077</v>
      </c>
    </row>
    <row r="51" spans="1:3" x14ac:dyDescent="0.25">
      <c r="A51" t="s">
        <v>2</v>
      </c>
      <c r="B51">
        <v>20000000</v>
      </c>
      <c r="C51">
        <v>1.077</v>
      </c>
    </row>
    <row r="52" spans="1:3" x14ac:dyDescent="0.25">
      <c r="A52" t="s">
        <v>1</v>
      </c>
      <c r="B52">
        <v>25000000</v>
      </c>
      <c r="C52">
        <v>0.88600000000000001</v>
      </c>
    </row>
    <row r="53" spans="1:3" x14ac:dyDescent="0.25">
      <c r="A53" t="s">
        <v>1</v>
      </c>
      <c r="B53">
        <v>25000000</v>
      </c>
      <c r="C53">
        <v>0.874</v>
      </c>
    </row>
    <row r="54" spans="1:3" x14ac:dyDescent="0.25">
      <c r="A54" t="s">
        <v>1</v>
      </c>
      <c r="B54">
        <v>25000000</v>
      </c>
      <c r="C54">
        <v>0.871</v>
      </c>
    </row>
    <row r="55" spans="1:3" x14ac:dyDescent="0.25">
      <c r="A55" t="s">
        <v>1</v>
      </c>
      <c r="B55">
        <v>25000000</v>
      </c>
      <c r="C55">
        <v>0.879</v>
      </c>
    </row>
    <row r="56" spans="1:3" x14ac:dyDescent="0.25">
      <c r="A56" t="s">
        <v>1</v>
      </c>
      <c r="B56">
        <v>25000000</v>
      </c>
      <c r="C56">
        <v>0.875</v>
      </c>
    </row>
    <row r="57" spans="1:3" x14ac:dyDescent="0.25">
      <c r="A57" t="s">
        <v>2</v>
      </c>
      <c r="B57">
        <v>25000000</v>
      </c>
      <c r="C57">
        <v>1.3440000000000001</v>
      </c>
    </row>
    <row r="58" spans="1:3" x14ac:dyDescent="0.25">
      <c r="A58" t="s">
        <v>2</v>
      </c>
      <c r="B58">
        <v>25000000</v>
      </c>
      <c r="C58">
        <v>1.3660000000000001</v>
      </c>
    </row>
    <row r="59" spans="1:3" x14ac:dyDescent="0.25">
      <c r="A59" t="s">
        <v>2</v>
      </c>
      <c r="B59">
        <v>25000000</v>
      </c>
      <c r="C59">
        <v>1.3520000000000001</v>
      </c>
    </row>
    <row r="60" spans="1:3" x14ac:dyDescent="0.25">
      <c r="A60" t="s">
        <v>2</v>
      </c>
      <c r="B60">
        <v>25000000</v>
      </c>
      <c r="C60">
        <v>1.3540000000000001</v>
      </c>
    </row>
    <row r="61" spans="1:3" x14ac:dyDescent="0.25">
      <c r="A61" t="s">
        <v>2</v>
      </c>
      <c r="B61">
        <v>25000000</v>
      </c>
      <c r="C61">
        <v>1.363</v>
      </c>
    </row>
    <row r="62" spans="1:3" x14ac:dyDescent="0.25">
      <c r="A62" t="s">
        <v>1</v>
      </c>
      <c r="B62">
        <v>30000000</v>
      </c>
      <c r="C62">
        <v>1.0089999999999999</v>
      </c>
    </row>
    <row r="63" spans="1:3" x14ac:dyDescent="0.25">
      <c r="A63" t="s">
        <v>1</v>
      </c>
      <c r="B63">
        <v>30000000</v>
      </c>
      <c r="C63">
        <v>1.0109999999999999</v>
      </c>
    </row>
    <row r="64" spans="1:3" x14ac:dyDescent="0.25">
      <c r="A64" t="s">
        <v>1</v>
      </c>
      <c r="B64">
        <v>30000000</v>
      </c>
      <c r="C64">
        <v>1.0109999999999999</v>
      </c>
    </row>
    <row r="65" spans="1:3" x14ac:dyDescent="0.25">
      <c r="A65" t="s">
        <v>1</v>
      </c>
      <c r="B65">
        <v>30000000</v>
      </c>
      <c r="C65">
        <v>1.0109999999999999</v>
      </c>
    </row>
    <row r="66" spans="1:3" x14ac:dyDescent="0.25">
      <c r="A66" t="s">
        <v>1</v>
      </c>
      <c r="B66">
        <v>30000000</v>
      </c>
      <c r="C66">
        <v>1.0129999999999999</v>
      </c>
    </row>
    <row r="67" spans="1:3" x14ac:dyDescent="0.25">
      <c r="A67" t="s">
        <v>2</v>
      </c>
      <c r="B67">
        <v>30000000</v>
      </c>
      <c r="C67">
        <v>1.637</v>
      </c>
    </row>
    <row r="68" spans="1:3" x14ac:dyDescent="0.25">
      <c r="A68" t="s">
        <v>2</v>
      </c>
      <c r="B68">
        <v>30000000</v>
      </c>
      <c r="C68">
        <v>1.65</v>
      </c>
    </row>
    <row r="69" spans="1:3" x14ac:dyDescent="0.25">
      <c r="A69" t="s">
        <v>2</v>
      </c>
      <c r="B69">
        <v>30000000</v>
      </c>
      <c r="C69">
        <v>1.649</v>
      </c>
    </row>
    <row r="70" spans="1:3" x14ac:dyDescent="0.25">
      <c r="A70" t="s">
        <v>2</v>
      </c>
      <c r="B70">
        <v>30000000</v>
      </c>
      <c r="C70">
        <v>1.6379999999999999</v>
      </c>
    </row>
    <row r="71" spans="1:3" x14ac:dyDescent="0.25">
      <c r="A71" t="s">
        <v>2</v>
      </c>
      <c r="B71">
        <v>30000000</v>
      </c>
      <c r="C71">
        <v>1.637</v>
      </c>
    </row>
    <row r="72" spans="1:3" x14ac:dyDescent="0.25">
      <c r="A72" t="s">
        <v>1</v>
      </c>
      <c r="B72">
        <v>35000000</v>
      </c>
      <c r="C72">
        <v>1.2330000000000001</v>
      </c>
    </row>
    <row r="73" spans="1:3" x14ac:dyDescent="0.25">
      <c r="A73" t="s">
        <v>1</v>
      </c>
      <c r="B73">
        <v>35000000</v>
      </c>
      <c r="C73">
        <v>1.242</v>
      </c>
    </row>
    <row r="74" spans="1:3" x14ac:dyDescent="0.25">
      <c r="A74" t="s">
        <v>1</v>
      </c>
      <c r="B74">
        <v>35000000</v>
      </c>
      <c r="C74">
        <v>1.2390000000000001</v>
      </c>
    </row>
    <row r="75" spans="1:3" x14ac:dyDescent="0.25">
      <c r="A75" t="s">
        <v>1</v>
      </c>
      <c r="B75">
        <v>35000000</v>
      </c>
      <c r="C75">
        <v>1.2290000000000001</v>
      </c>
    </row>
    <row r="76" spans="1:3" x14ac:dyDescent="0.25">
      <c r="A76" t="s">
        <v>1</v>
      </c>
      <c r="B76">
        <v>35000000</v>
      </c>
      <c r="C76">
        <v>1.2370000000000001</v>
      </c>
    </row>
    <row r="77" spans="1:3" x14ac:dyDescent="0.25">
      <c r="A77" t="s">
        <v>2</v>
      </c>
      <c r="B77">
        <v>35000000</v>
      </c>
      <c r="C77">
        <v>1.9370000000000001</v>
      </c>
    </row>
    <row r="78" spans="1:3" x14ac:dyDescent="0.25">
      <c r="A78" t="s">
        <v>2</v>
      </c>
      <c r="B78">
        <v>35000000</v>
      </c>
      <c r="C78">
        <v>1.972</v>
      </c>
    </row>
    <row r="79" spans="1:3" x14ac:dyDescent="0.25">
      <c r="A79" t="s">
        <v>2</v>
      </c>
      <c r="B79">
        <v>35000000</v>
      </c>
      <c r="C79">
        <v>1.9530000000000001</v>
      </c>
    </row>
    <row r="80" spans="1:3" x14ac:dyDescent="0.25">
      <c r="A80" t="s">
        <v>2</v>
      </c>
      <c r="B80">
        <v>35000000</v>
      </c>
      <c r="C80">
        <v>1.954</v>
      </c>
    </row>
    <row r="81" spans="1:3" x14ac:dyDescent="0.25">
      <c r="A81" t="s">
        <v>2</v>
      </c>
      <c r="B81">
        <v>35000000</v>
      </c>
      <c r="C81">
        <v>1.9279999999999999</v>
      </c>
    </row>
    <row r="82" spans="1:3" x14ac:dyDescent="0.25">
      <c r="A82" t="s">
        <v>1</v>
      </c>
      <c r="B82">
        <v>40000000</v>
      </c>
      <c r="C82">
        <v>1.3680000000000001</v>
      </c>
    </row>
    <row r="83" spans="1:3" x14ac:dyDescent="0.25">
      <c r="A83" t="s">
        <v>1</v>
      </c>
      <c r="B83">
        <v>40000000</v>
      </c>
      <c r="C83">
        <v>1.3759999999999999</v>
      </c>
    </row>
    <row r="84" spans="1:3" x14ac:dyDescent="0.25">
      <c r="A84" t="s">
        <v>1</v>
      </c>
      <c r="B84">
        <v>40000000</v>
      </c>
      <c r="C84">
        <v>1.3740000000000001</v>
      </c>
    </row>
    <row r="85" spans="1:3" x14ac:dyDescent="0.25">
      <c r="A85" t="s">
        <v>1</v>
      </c>
      <c r="B85">
        <v>40000000</v>
      </c>
      <c r="C85">
        <v>1.3759999999999999</v>
      </c>
    </row>
    <row r="86" spans="1:3" x14ac:dyDescent="0.25">
      <c r="A86" t="s">
        <v>1</v>
      </c>
      <c r="B86">
        <v>40000000</v>
      </c>
      <c r="C86">
        <v>1.375</v>
      </c>
    </row>
    <row r="87" spans="1:3" x14ac:dyDescent="0.25">
      <c r="A87" t="s">
        <v>2</v>
      </c>
      <c r="B87">
        <v>40000000</v>
      </c>
      <c r="C87">
        <v>2.2330000000000001</v>
      </c>
    </row>
    <row r="88" spans="1:3" x14ac:dyDescent="0.25">
      <c r="A88" t="s">
        <v>2</v>
      </c>
      <c r="B88">
        <v>40000000</v>
      </c>
      <c r="C88">
        <v>2.2879999999999998</v>
      </c>
    </row>
    <row r="89" spans="1:3" x14ac:dyDescent="0.25">
      <c r="A89" t="s">
        <v>2</v>
      </c>
      <c r="B89">
        <v>40000000</v>
      </c>
      <c r="C89">
        <v>2.2629999999999999</v>
      </c>
    </row>
    <row r="90" spans="1:3" x14ac:dyDescent="0.25">
      <c r="A90" t="s">
        <v>2</v>
      </c>
      <c r="B90">
        <v>40000000</v>
      </c>
      <c r="C90">
        <v>2.2869999999999999</v>
      </c>
    </row>
    <row r="91" spans="1:3" x14ac:dyDescent="0.25">
      <c r="A91" t="s">
        <v>2</v>
      </c>
      <c r="B91">
        <v>40000000</v>
      </c>
      <c r="C91">
        <v>2.2440000000000002</v>
      </c>
    </row>
    <row r="92" spans="1:3" x14ac:dyDescent="0.25">
      <c r="A92" t="s">
        <v>1</v>
      </c>
      <c r="B92">
        <v>45000000</v>
      </c>
      <c r="C92">
        <v>1.5149999999999999</v>
      </c>
    </row>
    <row r="93" spans="1:3" x14ac:dyDescent="0.25">
      <c r="A93" t="s">
        <v>1</v>
      </c>
      <c r="B93">
        <v>45000000</v>
      </c>
      <c r="C93">
        <v>1.514</v>
      </c>
    </row>
    <row r="94" spans="1:3" x14ac:dyDescent="0.25">
      <c r="A94" t="s">
        <v>1</v>
      </c>
      <c r="B94">
        <v>45000000</v>
      </c>
      <c r="C94">
        <v>1.5149999999999999</v>
      </c>
    </row>
    <row r="95" spans="1:3" x14ac:dyDescent="0.25">
      <c r="A95" t="s">
        <v>1</v>
      </c>
      <c r="B95">
        <v>45000000</v>
      </c>
      <c r="C95">
        <v>1.5129999999999999</v>
      </c>
    </row>
    <row r="96" spans="1:3" x14ac:dyDescent="0.25">
      <c r="A96" t="s">
        <v>1</v>
      </c>
      <c r="B96">
        <v>45000000</v>
      </c>
      <c r="C96">
        <v>1.5109999999999999</v>
      </c>
    </row>
    <row r="97" spans="1:3" x14ac:dyDescent="0.25">
      <c r="A97" t="s">
        <v>2</v>
      </c>
      <c r="B97">
        <v>45000000</v>
      </c>
      <c r="C97">
        <v>2.5470000000000002</v>
      </c>
    </row>
    <row r="98" spans="1:3" x14ac:dyDescent="0.25">
      <c r="A98" t="s">
        <v>2</v>
      </c>
      <c r="B98">
        <v>45000000</v>
      </c>
      <c r="C98">
        <v>2.589</v>
      </c>
    </row>
    <row r="99" spans="1:3" x14ac:dyDescent="0.25">
      <c r="A99" t="s">
        <v>2</v>
      </c>
      <c r="B99">
        <v>45000000</v>
      </c>
      <c r="C99">
        <v>2.577</v>
      </c>
    </row>
    <row r="100" spans="1:3" x14ac:dyDescent="0.25">
      <c r="A100" t="s">
        <v>2</v>
      </c>
      <c r="B100">
        <v>45000000</v>
      </c>
      <c r="C100">
        <v>2.5939999999999999</v>
      </c>
    </row>
    <row r="101" spans="1:3" x14ac:dyDescent="0.25">
      <c r="A101" t="s">
        <v>2</v>
      </c>
      <c r="B101">
        <v>45000000</v>
      </c>
      <c r="C101">
        <v>2.577</v>
      </c>
    </row>
    <row r="102" spans="1:3" x14ac:dyDescent="0.25">
      <c r="A102" t="s">
        <v>1</v>
      </c>
      <c r="B102">
        <v>50000000</v>
      </c>
      <c r="C102">
        <v>1.6539999999999999</v>
      </c>
    </row>
    <row r="103" spans="1:3" x14ac:dyDescent="0.25">
      <c r="A103" t="s">
        <v>1</v>
      </c>
      <c r="B103">
        <v>50000000</v>
      </c>
      <c r="C103">
        <v>1.651</v>
      </c>
    </row>
    <row r="104" spans="1:3" x14ac:dyDescent="0.25">
      <c r="A104" t="s">
        <v>1</v>
      </c>
      <c r="B104">
        <v>50000000</v>
      </c>
      <c r="C104">
        <v>1.6479999999999999</v>
      </c>
    </row>
    <row r="105" spans="1:3" x14ac:dyDescent="0.25">
      <c r="A105" t="s">
        <v>1</v>
      </c>
      <c r="B105">
        <v>50000000</v>
      </c>
      <c r="C105">
        <v>1.649</v>
      </c>
    </row>
    <row r="106" spans="1:3" x14ac:dyDescent="0.25">
      <c r="A106" t="s">
        <v>1</v>
      </c>
      <c r="B106">
        <v>50000000</v>
      </c>
      <c r="C106">
        <v>1.647</v>
      </c>
    </row>
    <row r="107" spans="1:3" x14ac:dyDescent="0.25">
      <c r="A107" t="s">
        <v>2</v>
      </c>
      <c r="B107">
        <v>50000000</v>
      </c>
      <c r="C107">
        <v>2.8919999999999999</v>
      </c>
    </row>
    <row r="108" spans="1:3" x14ac:dyDescent="0.25">
      <c r="A108" t="s">
        <v>2</v>
      </c>
      <c r="B108">
        <v>50000000</v>
      </c>
      <c r="C108">
        <v>2.944</v>
      </c>
    </row>
    <row r="109" spans="1:3" x14ac:dyDescent="0.25">
      <c r="A109" t="s">
        <v>2</v>
      </c>
      <c r="B109">
        <v>50000000</v>
      </c>
      <c r="C109">
        <v>2.9380000000000002</v>
      </c>
    </row>
    <row r="110" spans="1:3" x14ac:dyDescent="0.25">
      <c r="A110" t="s">
        <v>2</v>
      </c>
      <c r="B110">
        <v>50000000</v>
      </c>
      <c r="C110">
        <v>2.9249999999999998</v>
      </c>
    </row>
    <row r="111" spans="1:3" x14ac:dyDescent="0.25">
      <c r="A111" t="s">
        <v>2</v>
      </c>
      <c r="B111">
        <v>50000000</v>
      </c>
      <c r="C111">
        <v>2.9860000000000002</v>
      </c>
    </row>
    <row r="112" spans="1:3" x14ac:dyDescent="0.25">
      <c r="A112" t="s">
        <v>1</v>
      </c>
      <c r="B112">
        <v>55000000</v>
      </c>
      <c r="C112">
        <v>1.788</v>
      </c>
    </row>
    <row r="113" spans="1:3" x14ac:dyDescent="0.25">
      <c r="A113" t="s">
        <v>1</v>
      </c>
      <c r="B113">
        <v>55000000</v>
      </c>
      <c r="C113">
        <v>1.7869999999999999</v>
      </c>
    </row>
    <row r="114" spans="1:3" x14ac:dyDescent="0.25">
      <c r="A114" t="s">
        <v>1</v>
      </c>
      <c r="B114">
        <v>55000000</v>
      </c>
      <c r="C114">
        <v>1.788</v>
      </c>
    </row>
    <row r="115" spans="1:3" x14ac:dyDescent="0.25">
      <c r="A115" t="s">
        <v>1</v>
      </c>
      <c r="B115">
        <v>55000000</v>
      </c>
      <c r="C115">
        <v>1.792</v>
      </c>
    </row>
    <row r="116" spans="1:3" x14ac:dyDescent="0.25">
      <c r="A116" t="s">
        <v>1</v>
      </c>
      <c r="B116">
        <v>55000000</v>
      </c>
      <c r="C116">
        <v>1.792</v>
      </c>
    </row>
    <row r="117" spans="1:3" x14ac:dyDescent="0.25">
      <c r="A117" t="s">
        <v>2</v>
      </c>
      <c r="B117">
        <v>55000000</v>
      </c>
      <c r="C117">
        <v>3.2290000000000001</v>
      </c>
    </row>
    <row r="118" spans="1:3" x14ac:dyDescent="0.25">
      <c r="A118" t="s">
        <v>2</v>
      </c>
      <c r="B118">
        <v>55000000</v>
      </c>
      <c r="C118">
        <v>3.2909999999999999</v>
      </c>
    </row>
    <row r="119" spans="1:3" x14ac:dyDescent="0.25">
      <c r="A119" t="s">
        <v>2</v>
      </c>
      <c r="B119">
        <v>55000000</v>
      </c>
      <c r="C119">
        <v>3.3039999999999998</v>
      </c>
    </row>
    <row r="120" spans="1:3" x14ac:dyDescent="0.25">
      <c r="A120" t="s">
        <v>2</v>
      </c>
      <c r="B120">
        <v>55000000</v>
      </c>
      <c r="C120">
        <v>3.2890000000000001</v>
      </c>
    </row>
    <row r="121" spans="1:3" x14ac:dyDescent="0.25">
      <c r="A121" t="s">
        <v>2</v>
      </c>
      <c r="B121">
        <v>55000000</v>
      </c>
      <c r="C121">
        <v>3.2839999999999998</v>
      </c>
    </row>
    <row r="122" spans="1:3" x14ac:dyDescent="0.25">
      <c r="A122" t="s">
        <v>1</v>
      </c>
      <c r="B122">
        <v>60000000</v>
      </c>
      <c r="C122">
        <v>1.925</v>
      </c>
    </row>
    <row r="123" spans="1:3" x14ac:dyDescent="0.25">
      <c r="A123" t="s">
        <v>1</v>
      </c>
      <c r="B123">
        <v>60000000</v>
      </c>
      <c r="C123">
        <v>1.925</v>
      </c>
    </row>
    <row r="124" spans="1:3" x14ac:dyDescent="0.25">
      <c r="A124" t="s">
        <v>1</v>
      </c>
      <c r="B124">
        <v>60000000</v>
      </c>
      <c r="C124">
        <v>1.929</v>
      </c>
    </row>
    <row r="125" spans="1:3" x14ac:dyDescent="0.25">
      <c r="A125" t="s">
        <v>1</v>
      </c>
      <c r="B125">
        <v>60000000</v>
      </c>
      <c r="C125">
        <v>1.929</v>
      </c>
    </row>
    <row r="126" spans="1:3" x14ac:dyDescent="0.25">
      <c r="A126" t="s">
        <v>1</v>
      </c>
      <c r="B126">
        <v>60000000</v>
      </c>
      <c r="C126">
        <v>1.931</v>
      </c>
    </row>
    <row r="127" spans="1:3" x14ac:dyDescent="0.25">
      <c r="A127" t="s">
        <v>2</v>
      </c>
      <c r="B127">
        <v>60000000</v>
      </c>
      <c r="C127">
        <v>3.5960000000000001</v>
      </c>
    </row>
    <row r="128" spans="1:3" x14ac:dyDescent="0.25">
      <c r="A128" t="s">
        <v>2</v>
      </c>
      <c r="B128">
        <v>60000000</v>
      </c>
      <c r="C128">
        <v>3.7509999999999999</v>
      </c>
    </row>
    <row r="129" spans="1:3" x14ac:dyDescent="0.25">
      <c r="A129" t="s">
        <v>2</v>
      </c>
      <c r="B129">
        <v>60000000</v>
      </c>
      <c r="C129">
        <v>3.653</v>
      </c>
    </row>
    <row r="130" spans="1:3" x14ac:dyDescent="0.25">
      <c r="A130" t="s">
        <v>2</v>
      </c>
      <c r="B130">
        <v>60000000</v>
      </c>
      <c r="C130">
        <v>3.7240000000000002</v>
      </c>
    </row>
    <row r="131" spans="1:3" x14ac:dyDescent="0.25">
      <c r="A131" t="s">
        <v>2</v>
      </c>
      <c r="B131">
        <v>60000000</v>
      </c>
      <c r="C131">
        <v>3.6789999999999998</v>
      </c>
    </row>
    <row r="132" spans="1:3" x14ac:dyDescent="0.25">
      <c r="A132" t="s">
        <v>1</v>
      </c>
      <c r="B132">
        <v>65000000</v>
      </c>
      <c r="C132">
        <v>2.0630000000000002</v>
      </c>
    </row>
    <row r="133" spans="1:3" x14ac:dyDescent="0.25">
      <c r="A133" t="s">
        <v>1</v>
      </c>
      <c r="B133">
        <v>65000000</v>
      </c>
      <c r="C133">
        <v>2.0640000000000001</v>
      </c>
    </row>
    <row r="134" spans="1:3" x14ac:dyDescent="0.25">
      <c r="A134" t="s">
        <v>1</v>
      </c>
      <c r="B134">
        <v>65000000</v>
      </c>
      <c r="C134">
        <v>2.0609999999999999</v>
      </c>
    </row>
    <row r="135" spans="1:3" x14ac:dyDescent="0.25">
      <c r="A135" t="s">
        <v>1</v>
      </c>
      <c r="B135">
        <v>65000000</v>
      </c>
      <c r="C135">
        <v>2.0659999999999998</v>
      </c>
    </row>
    <row r="136" spans="1:3" x14ac:dyDescent="0.25">
      <c r="A136" t="s">
        <v>1</v>
      </c>
      <c r="B136">
        <v>65000000</v>
      </c>
      <c r="C136">
        <v>2.0699999999999998</v>
      </c>
    </row>
    <row r="137" spans="1:3" x14ac:dyDescent="0.25">
      <c r="A137" t="s">
        <v>2</v>
      </c>
      <c r="B137">
        <v>65000000</v>
      </c>
      <c r="C137">
        <v>3.9409999999999998</v>
      </c>
    </row>
    <row r="138" spans="1:3" x14ac:dyDescent="0.25">
      <c r="A138" t="s">
        <v>2</v>
      </c>
      <c r="B138">
        <v>65000000</v>
      </c>
      <c r="C138">
        <v>4.04</v>
      </c>
    </row>
    <row r="139" spans="1:3" x14ac:dyDescent="0.25">
      <c r="A139" t="s">
        <v>2</v>
      </c>
      <c r="B139">
        <v>65000000</v>
      </c>
      <c r="C139">
        <v>4.0149999999999997</v>
      </c>
    </row>
    <row r="140" spans="1:3" x14ac:dyDescent="0.25">
      <c r="A140" t="s">
        <v>2</v>
      </c>
      <c r="B140">
        <v>65000000</v>
      </c>
      <c r="C140">
        <v>4.1109999999999998</v>
      </c>
    </row>
    <row r="141" spans="1:3" x14ac:dyDescent="0.25">
      <c r="A141" t="s">
        <v>2</v>
      </c>
      <c r="B141">
        <v>65000000</v>
      </c>
      <c r="C141">
        <v>4.016</v>
      </c>
    </row>
    <row r="142" spans="1:3" x14ac:dyDescent="0.25">
      <c r="A142" t="s">
        <v>1</v>
      </c>
      <c r="B142">
        <v>70000000</v>
      </c>
      <c r="C142">
        <v>2.3730000000000002</v>
      </c>
    </row>
    <row r="143" spans="1:3" x14ac:dyDescent="0.25">
      <c r="A143" t="s">
        <v>1</v>
      </c>
      <c r="B143">
        <v>70000000</v>
      </c>
      <c r="C143">
        <v>2.379</v>
      </c>
    </row>
    <row r="144" spans="1:3" x14ac:dyDescent="0.25">
      <c r="A144" t="s">
        <v>1</v>
      </c>
      <c r="B144">
        <v>70000000</v>
      </c>
      <c r="C144">
        <v>2.3769999999999998</v>
      </c>
    </row>
    <row r="145" spans="1:3" x14ac:dyDescent="0.25">
      <c r="A145" t="s">
        <v>1</v>
      </c>
      <c r="B145">
        <v>70000000</v>
      </c>
      <c r="C145">
        <v>2.3639999999999999</v>
      </c>
    </row>
    <row r="146" spans="1:3" x14ac:dyDescent="0.25">
      <c r="A146" t="s">
        <v>1</v>
      </c>
      <c r="B146">
        <v>70000000</v>
      </c>
      <c r="C146">
        <v>2.379</v>
      </c>
    </row>
    <row r="147" spans="1:3" x14ac:dyDescent="0.25">
      <c r="A147" t="s">
        <v>2</v>
      </c>
      <c r="B147">
        <v>70000000</v>
      </c>
      <c r="C147">
        <v>4.359</v>
      </c>
    </row>
    <row r="148" spans="1:3" x14ac:dyDescent="0.25">
      <c r="A148" t="s">
        <v>2</v>
      </c>
      <c r="B148">
        <v>70000000</v>
      </c>
      <c r="C148">
        <v>4.4550000000000001</v>
      </c>
    </row>
    <row r="149" spans="1:3" x14ac:dyDescent="0.25">
      <c r="A149" t="s">
        <v>2</v>
      </c>
      <c r="B149">
        <v>70000000</v>
      </c>
      <c r="C149">
        <v>4.5129999999999999</v>
      </c>
    </row>
    <row r="150" spans="1:3" x14ac:dyDescent="0.25">
      <c r="A150" t="s">
        <v>2</v>
      </c>
      <c r="B150">
        <v>70000000</v>
      </c>
      <c r="C150">
        <v>4.4390000000000001</v>
      </c>
    </row>
    <row r="151" spans="1:3" x14ac:dyDescent="0.25">
      <c r="A151" t="s">
        <v>2</v>
      </c>
      <c r="B151">
        <v>70000000</v>
      </c>
      <c r="C151">
        <v>4.4020000000000001</v>
      </c>
    </row>
    <row r="152" spans="1:3" x14ac:dyDescent="0.25">
      <c r="A152" t="s">
        <v>1</v>
      </c>
      <c r="B152">
        <v>75000000</v>
      </c>
      <c r="C152">
        <v>2.5089999999999999</v>
      </c>
    </row>
    <row r="153" spans="1:3" x14ac:dyDescent="0.25">
      <c r="A153" t="s">
        <v>1</v>
      </c>
      <c r="B153">
        <v>75000000</v>
      </c>
      <c r="C153">
        <v>2.5179999999999998</v>
      </c>
    </row>
    <row r="154" spans="1:3" x14ac:dyDescent="0.25">
      <c r="A154" t="s">
        <v>1</v>
      </c>
      <c r="B154">
        <v>75000000</v>
      </c>
      <c r="C154">
        <v>2.5070000000000001</v>
      </c>
    </row>
    <row r="155" spans="1:3" x14ac:dyDescent="0.25">
      <c r="A155" t="s">
        <v>1</v>
      </c>
      <c r="B155">
        <v>75000000</v>
      </c>
      <c r="C155">
        <v>2.5190000000000001</v>
      </c>
    </row>
    <row r="156" spans="1:3" x14ac:dyDescent="0.25">
      <c r="A156" t="s">
        <v>1</v>
      </c>
      <c r="B156">
        <v>75000000</v>
      </c>
      <c r="C156">
        <v>2.5230000000000001</v>
      </c>
    </row>
    <row r="157" spans="1:3" x14ac:dyDescent="0.25">
      <c r="A157" t="s">
        <v>2</v>
      </c>
      <c r="B157">
        <v>75000000</v>
      </c>
      <c r="C157">
        <v>5.0259999999999998</v>
      </c>
    </row>
    <row r="158" spans="1:3" x14ac:dyDescent="0.25">
      <c r="A158" t="s">
        <v>2</v>
      </c>
      <c r="B158">
        <v>75000000</v>
      </c>
      <c r="C158">
        <v>4.8390000000000004</v>
      </c>
    </row>
    <row r="159" spans="1:3" x14ac:dyDescent="0.25">
      <c r="A159" t="s">
        <v>2</v>
      </c>
      <c r="B159">
        <v>75000000</v>
      </c>
      <c r="C159">
        <v>4.827</v>
      </c>
    </row>
    <row r="160" spans="1:3" x14ac:dyDescent="0.25">
      <c r="A160" t="s">
        <v>2</v>
      </c>
      <c r="B160">
        <v>75000000</v>
      </c>
      <c r="C160">
        <v>4.883</v>
      </c>
    </row>
    <row r="161" spans="1:3" x14ac:dyDescent="0.25">
      <c r="A161" t="s">
        <v>2</v>
      </c>
      <c r="B161">
        <v>75000000</v>
      </c>
      <c r="C161">
        <v>4.9610000000000003</v>
      </c>
    </row>
    <row r="162" spans="1:3" x14ac:dyDescent="0.25">
      <c r="A162" t="s">
        <v>1</v>
      </c>
      <c r="B162">
        <v>80000000</v>
      </c>
      <c r="C162">
        <v>2.6539999999999999</v>
      </c>
    </row>
    <row r="163" spans="1:3" x14ac:dyDescent="0.25">
      <c r="A163" t="s">
        <v>1</v>
      </c>
      <c r="B163">
        <v>80000000</v>
      </c>
      <c r="C163">
        <v>2.6539999999999999</v>
      </c>
    </row>
    <row r="164" spans="1:3" x14ac:dyDescent="0.25">
      <c r="A164" t="s">
        <v>1</v>
      </c>
      <c r="B164">
        <v>80000000</v>
      </c>
      <c r="C164">
        <v>2.6469999999999998</v>
      </c>
    </row>
    <row r="165" spans="1:3" x14ac:dyDescent="0.25">
      <c r="A165" t="s">
        <v>1</v>
      </c>
      <c r="B165">
        <v>80000000</v>
      </c>
      <c r="C165">
        <v>2.6539999999999999</v>
      </c>
    </row>
    <row r="166" spans="1:3" x14ac:dyDescent="0.25">
      <c r="A166" t="s">
        <v>1</v>
      </c>
      <c r="B166">
        <v>80000000</v>
      </c>
      <c r="C166">
        <v>2.6560000000000001</v>
      </c>
    </row>
    <row r="167" spans="1:3" x14ac:dyDescent="0.25">
      <c r="A167" t="s">
        <v>2</v>
      </c>
      <c r="B167">
        <v>80000000</v>
      </c>
      <c r="C167">
        <v>5.3079999999999998</v>
      </c>
    </row>
    <row r="168" spans="1:3" x14ac:dyDescent="0.25">
      <c r="A168" t="s">
        <v>2</v>
      </c>
      <c r="B168">
        <v>80000000</v>
      </c>
      <c r="C168">
        <v>5.2629999999999999</v>
      </c>
    </row>
    <row r="169" spans="1:3" x14ac:dyDescent="0.25">
      <c r="A169" t="s">
        <v>2</v>
      </c>
      <c r="B169">
        <v>80000000</v>
      </c>
      <c r="C169">
        <v>5.3079999999999998</v>
      </c>
    </row>
    <row r="170" spans="1:3" x14ac:dyDescent="0.25">
      <c r="A170" t="s">
        <v>2</v>
      </c>
      <c r="B170">
        <v>80000000</v>
      </c>
      <c r="C170">
        <v>5.2590000000000003</v>
      </c>
    </row>
    <row r="171" spans="1:3" x14ac:dyDescent="0.25">
      <c r="A171" t="s">
        <v>2</v>
      </c>
      <c r="B171">
        <v>80000000</v>
      </c>
      <c r="C171">
        <v>5.3170000000000002</v>
      </c>
    </row>
    <row r="172" spans="1:3" x14ac:dyDescent="0.25">
      <c r="A172" t="s">
        <v>1</v>
      </c>
      <c r="B172">
        <v>85000000</v>
      </c>
      <c r="C172">
        <v>2.7850000000000001</v>
      </c>
    </row>
    <row r="173" spans="1:3" x14ac:dyDescent="0.25">
      <c r="A173" t="s">
        <v>1</v>
      </c>
      <c r="B173">
        <v>85000000</v>
      </c>
      <c r="C173">
        <v>2.7959999999999998</v>
      </c>
    </row>
    <row r="174" spans="1:3" x14ac:dyDescent="0.25">
      <c r="A174" t="s">
        <v>1</v>
      </c>
      <c r="B174">
        <v>85000000</v>
      </c>
      <c r="C174">
        <v>2.794</v>
      </c>
    </row>
    <row r="175" spans="1:3" x14ac:dyDescent="0.25">
      <c r="A175" t="s">
        <v>1</v>
      </c>
      <c r="B175">
        <v>85000000</v>
      </c>
      <c r="C175">
        <v>2.7789999999999999</v>
      </c>
    </row>
    <row r="176" spans="1:3" x14ac:dyDescent="0.25">
      <c r="A176" t="s">
        <v>1</v>
      </c>
      <c r="B176">
        <v>85000000</v>
      </c>
      <c r="C176">
        <v>2.7810000000000001</v>
      </c>
    </row>
    <row r="177" spans="1:3" x14ac:dyDescent="0.25">
      <c r="A177" t="s">
        <v>2</v>
      </c>
      <c r="B177">
        <v>85000000</v>
      </c>
      <c r="C177">
        <v>5.6219999999999999</v>
      </c>
    </row>
    <row r="178" spans="1:3" x14ac:dyDescent="0.25">
      <c r="A178" t="s">
        <v>2</v>
      </c>
      <c r="B178">
        <v>85000000</v>
      </c>
      <c r="C178">
        <v>5.73</v>
      </c>
    </row>
    <row r="179" spans="1:3" x14ac:dyDescent="0.25">
      <c r="A179" t="s">
        <v>2</v>
      </c>
      <c r="B179">
        <v>85000000</v>
      </c>
      <c r="C179">
        <v>5.7549999999999999</v>
      </c>
    </row>
    <row r="180" spans="1:3" x14ac:dyDescent="0.25">
      <c r="A180" t="s">
        <v>2</v>
      </c>
      <c r="B180">
        <v>85000000</v>
      </c>
      <c r="C180">
        <v>5.742</v>
      </c>
    </row>
    <row r="181" spans="1:3" x14ac:dyDescent="0.25">
      <c r="A181" t="s">
        <v>2</v>
      </c>
      <c r="B181">
        <v>85000000</v>
      </c>
      <c r="C181">
        <v>5.8339999999999996</v>
      </c>
    </row>
    <row r="182" spans="1:3" x14ac:dyDescent="0.25">
      <c r="A182" t="s">
        <v>1</v>
      </c>
      <c r="B182">
        <v>90000000</v>
      </c>
      <c r="C182">
        <v>2.9169999999999998</v>
      </c>
    </row>
    <row r="183" spans="1:3" x14ac:dyDescent="0.25">
      <c r="A183" t="s">
        <v>1</v>
      </c>
      <c r="B183">
        <v>90000000</v>
      </c>
      <c r="C183">
        <v>2.9180000000000001</v>
      </c>
    </row>
    <row r="184" spans="1:3" x14ac:dyDescent="0.25">
      <c r="A184" t="s">
        <v>1</v>
      </c>
      <c r="B184">
        <v>90000000</v>
      </c>
      <c r="C184">
        <v>2.93</v>
      </c>
    </row>
    <row r="185" spans="1:3" x14ac:dyDescent="0.25">
      <c r="A185" t="s">
        <v>1</v>
      </c>
      <c r="B185">
        <v>90000000</v>
      </c>
      <c r="C185">
        <v>2.9350000000000001</v>
      </c>
    </row>
    <row r="186" spans="1:3" x14ac:dyDescent="0.25">
      <c r="A186" t="s">
        <v>1</v>
      </c>
      <c r="B186">
        <v>90000000</v>
      </c>
      <c r="C186">
        <v>2.9369999999999998</v>
      </c>
    </row>
    <row r="187" spans="1:3" x14ac:dyDescent="0.25">
      <c r="A187" t="s">
        <v>2</v>
      </c>
      <c r="B187">
        <v>90000000</v>
      </c>
      <c r="C187">
        <v>6.0069999999999997</v>
      </c>
    </row>
    <row r="188" spans="1:3" x14ac:dyDescent="0.25">
      <c r="A188" t="s">
        <v>2</v>
      </c>
      <c r="B188">
        <v>90000000</v>
      </c>
      <c r="C188">
        <v>6.2610000000000001</v>
      </c>
    </row>
    <row r="189" spans="1:3" x14ac:dyDescent="0.25">
      <c r="A189" t="s">
        <v>2</v>
      </c>
      <c r="B189">
        <v>90000000</v>
      </c>
      <c r="C189">
        <v>6.1539999999999999</v>
      </c>
    </row>
    <row r="190" spans="1:3" x14ac:dyDescent="0.25">
      <c r="A190" t="s">
        <v>2</v>
      </c>
      <c r="B190">
        <v>90000000</v>
      </c>
      <c r="C190">
        <v>6.1529999999999996</v>
      </c>
    </row>
    <row r="191" spans="1:3" x14ac:dyDescent="0.25">
      <c r="A191" t="s">
        <v>2</v>
      </c>
      <c r="B191">
        <v>90000000</v>
      </c>
      <c r="C191">
        <v>6.2119999999999997</v>
      </c>
    </row>
    <row r="192" spans="1:3" x14ac:dyDescent="0.25">
      <c r="A192" t="s">
        <v>1</v>
      </c>
      <c r="B192">
        <v>95000000</v>
      </c>
      <c r="C192">
        <v>3.06</v>
      </c>
    </row>
    <row r="193" spans="1:3" x14ac:dyDescent="0.25">
      <c r="A193" t="s">
        <v>1</v>
      </c>
      <c r="B193">
        <v>95000000</v>
      </c>
      <c r="C193">
        <v>3.069</v>
      </c>
    </row>
    <row r="194" spans="1:3" x14ac:dyDescent="0.25">
      <c r="A194" t="s">
        <v>1</v>
      </c>
      <c r="B194">
        <v>95000000</v>
      </c>
      <c r="C194">
        <v>3.0649999999999999</v>
      </c>
    </row>
    <row r="195" spans="1:3" x14ac:dyDescent="0.25">
      <c r="A195" t="s">
        <v>1</v>
      </c>
      <c r="B195">
        <v>95000000</v>
      </c>
      <c r="C195">
        <v>3.0720000000000001</v>
      </c>
    </row>
    <row r="196" spans="1:3" x14ac:dyDescent="0.25">
      <c r="A196" t="s">
        <v>1</v>
      </c>
      <c r="B196">
        <v>95000000</v>
      </c>
      <c r="C196">
        <v>3.0649999999999999</v>
      </c>
    </row>
    <row r="197" spans="1:3" x14ac:dyDescent="0.25">
      <c r="A197" t="s">
        <v>2</v>
      </c>
      <c r="B197">
        <v>95000000</v>
      </c>
      <c r="C197">
        <v>6.4580000000000002</v>
      </c>
    </row>
    <row r="198" spans="1:3" x14ac:dyDescent="0.25">
      <c r="A198" t="s">
        <v>2</v>
      </c>
      <c r="B198">
        <v>95000000</v>
      </c>
      <c r="C198">
        <v>6.6120000000000001</v>
      </c>
    </row>
    <row r="199" spans="1:3" x14ac:dyDescent="0.25">
      <c r="A199" t="s">
        <v>2</v>
      </c>
      <c r="B199">
        <v>95000000</v>
      </c>
      <c r="C199">
        <v>6.6689999999999996</v>
      </c>
    </row>
    <row r="200" spans="1:3" x14ac:dyDescent="0.25">
      <c r="A200" t="s">
        <v>2</v>
      </c>
      <c r="B200">
        <v>95000000</v>
      </c>
      <c r="C200">
        <v>6.6159999999999997</v>
      </c>
    </row>
    <row r="201" spans="1:3" x14ac:dyDescent="0.25">
      <c r="A201" t="s">
        <v>2</v>
      </c>
      <c r="B201">
        <v>95000000</v>
      </c>
      <c r="C201">
        <v>6.6820000000000004</v>
      </c>
    </row>
    <row r="202" spans="1:3" x14ac:dyDescent="0.25">
      <c r="A202" t="s">
        <v>1</v>
      </c>
      <c r="B202">
        <v>100000000</v>
      </c>
      <c r="C202">
        <v>3.2069999999999999</v>
      </c>
    </row>
    <row r="203" spans="1:3" x14ac:dyDescent="0.25">
      <c r="A203" t="s">
        <v>1</v>
      </c>
      <c r="B203">
        <v>100000000</v>
      </c>
      <c r="C203">
        <v>3.2040000000000002</v>
      </c>
    </row>
    <row r="204" spans="1:3" x14ac:dyDescent="0.25">
      <c r="A204" t="s">
        <v>1</v>
      </c>
      <c r="B204">
        <v>100000000</v>
      </c>
      <c r="C204">
        <v>3.198</v>
      </c>
    </row>
    <row r="205" spans="1:3" x14ac:dyDescent="0.25">
      <c r="A205" t="s">
        <v>1</v>
      </c>
      <c r="B205">
        <v>100000000</v>
      </c>
      <c r="C205">
        <v>3.1909999999999998</v>
      </c>
    </row>
    <row r="206" spans="1:3" x14ac:dyDescent="0.25">
      <c r="A206" t="s">
        <v>1</v>
      </c>
      <c r="B206">
        <v>100000000</v>
      </c>
      <c r="C206">
        <v>3.206</v>
      </c>
    </row>
    <row r="207" spans="1:3" x14ac:dyDescent="0.25">
      <c r="A207" t="s">
        <v>2</v>
      </c>
      <c r="B207">
        <v>100000000</v>
      </c>
      <c r="C207">
        <v>6.9269999999999996</v>
      </c>
    </row>
    <row r="208" spans="1:3" x14ac:dyDescent="0.25">
      <c r="A208" t="s">
        <v>2</v>
      </c>
      <c r="B208">
        <v>100000000</v>
      </c>
      <c r="C208">
        <v>7.1609999999999996</v>
      </c>
    </row>
    <row r="209" spans="1:3" x14ac:dyDescent="0.25">
      <c r="A209" t="s">
        <v>2</v>
      </c>
      <c r="B209">
        <v>100000000</v>
      </c>
      <c r="C209">
        <v>7.1130000000000004</v>
      </c>
    </row>
    <row r="210" spans="1:3" x14ac:dyDescent="0.25">
      <c r="A210" t="s">
        <v>2</v>
      </c>
      <c r="B210">
        <v>100000000</v>
      </c>
      <c r="C210">
        <v>7.1550000000000002</v>
      </c>
    </row>
    <row r="211" spans="1:3" x14ac:dyDescent="0.25">
      <c r="A211" t="s">
        <v>2</v>
      </c>
      <c r="B211">
        <v>100000000</v>
      </c>
      <c r="C211">
        <v>7.0540000000000003</v>
      </c>
    </row>
    <row r="212" spans="1:3" x14ac:dyDescent="0.25">
      <c r="A212" t="s">
        <v>1</v>
      </c>
      <c r="B212">
        <v>105000000</v>
      </c>
      <c r="C212">
        <v>3.3420000000000001</v>
      </c>
    </row>
    <row r="213" spans="1:3" x14ac:dyDescent="0.25">
      <c r="A213" t="s">
        <v>1</v>
      </c>
      <c r="B213">
        <v>105000000</v>
      </c>
      <c r="C213">
        <v>3.3610000000000002</v>
      </c>
    </row>
    <row r="214" spans="1:3" x14ac:dyDescent="0.25">
      <c r="A214" t="s">
        <v>1</v>
      </c>
      <c r="B214">
        <v>105000000</v>
      </c>
      <c r="C214">
        <v>3.39</v>
      </c>
    </row>
    <row r="215" spans="1:3" x14ac:dyDescent="0.25">
      <c r="A215" t="s">
        <v>1</v>
      </c>
      <c r="B215">
        <v>105000000</v>
      </c>
      <c r="C215">
        <v>3.3340000000000001</v>
      </c>
    </row>
    <row r="216" spans="1:3" x14ac:dyDescent="0.25">
      <c r="A216" t="s">
        <v>1</v>
      </c>
      <c r="B216">
        <v>105000000</v>
      </c>
      <c r="C216">
        <v>3.3319999999999999</v>
      </c>
    </row>
    <row r="217" spans="1:3" x14ac:dyDescent="0.25">
      <c r="A217" t="s">
        <v>2</v>
      </c>
      <c r="B217">
        <v>105000000</v>
      </c>
      <c r="C217">
        <v>7.5060000000000002</v>
      </c>
    </row>
    <row r="218" spans="1:3" x14ac:dyDescent="0.25">
      <c r="A218" t="s">
        <v>2</v>
      </c>
      <c r="B218">
        <v>105000000</v>
      </c>
      <c r="C218">
        <v>7.7030000000000003</v>
      </c>
    </row>
    <row r="219" spans="1:3" x14ac:dyDescent="0.25">
      <c r="A219" t="s">
        <v>2</v>
      </c>
      <c r="B219">
        <v>105000000</v>
      </c>
      <c r="C219">
        <v>7.71</v>
      </c>
    </row>
    <row r="220" spans="1:3" x14ac:dyDescent="0.25">
      <c r="A220" t="s">
        <v>2</v>
      </c>
      <c r="B220">
        <v>105000000</v>
      </c>
      <c r="C220">
        <v>7.5860000000000003</v>
      </c>
    </row>
    <row r="221" spans="1:3" x14ac:dyDescent="0.25">
      <c r="A221" t="s">
        <v>2</v>
      </c>
      <c r="B221">
        <v>105000000</v>
      </c>
      <c r="C221">
        <v>7.585</v>
      </c>
    </row>
    <row r="222" spans="1:3" x14ac:dyDescent="0.25">
      <c r="A222" t="s">
        <v>1</v>
      </c>
      <c r="B222">
        <v>110000000</v>
      </c>
      <c r="C222">
        <v>3.464</v>
      </c>
    </row>
    <row r="223" spans="1:3" x14ac:dyDescent="0.25">
      <c r="A223" t="s">
        <v>1</v>
      </c>
      <c r="B223">
        <v>110000000</v>
      </c>
      <c r="C223">
        <v>3.484</v>
      </c>
    </row>
    <row r="224" spans="1:3" x14ac:dyDescent="0.25">
      <c r="A224" t="s">
        <v>1</v>
      </c>
      <c r="B224">
        <v>110000000</v>
      </c>
      <c r="C224">
        <v>3.4729999999999999</v>
      </c>
    </row>
    <row r="225" spans="1:3" x14ac:dyDescent="0.25">
      <c r="A225" t="s">
        <v>1</v>
      </c>
      <c r="B225">
        <v>110000000</v>
      </c>
      <c r="C225">
        <v>3.4660000000000002</v>
      </c>
    </row>
    <row r="226" spans="1:3" x14ac:dyDescent="0.25">
      <c r="A226" t="s">
        <v>1</v>
      </c>
      <c r="B226">
        <v>110000000</v>
      </c>
      <c r="C226">
        <v>3.726</v>
      </c>
    </row>
    <row r="227" spans="1:3" x14ac:dyDescent="0.25">
      <c r="A227" t="s">
        <v>2</v>
      </c>
      <c r="B227">
        <v>110000000</v>
      </c>
      <c r="C227">
        <v>7.9580000000000002</v>
      </c>
    </row>
    <row r="228" spans="1:3" x14ac:dyDescent="0.25">
      <c r="A228" t="s">
        <v>2</v>
      </c>
      <c r="B228">
        <v>110000000</v>
      </c>
      <c r="C228">
        <v>8.1890000000000001</v>
      </c>
    </row>
    <row r="229" spans="1:3" x14ac:dyDescent="0.25">
      <c r="A229" t="s">
        <v>2</v>
      </c>
      <c r="B229">
        <v>110000000</v>
      </c>
      <c r="C229">
        <v>8.1080000000000005</v>
      </c>
    </row>
    <row r="230" spans="1:3" x14ac:dyDescent="0.25">
      <c r="A230" t="s">
        <v>2</v>
      </c>
      <c r="B230">
        <v>110000000</v>
      </c>
      <c r="C230">
        <v>8.0839999999999996</v>
      </c>
    </row>
    <row r="231" spans="1:3" x14ac:dyDescent="0.25">
      <c r="A231" t="s">
        <v>2</v>
      </c>
      <c r="B231">
        <v>110000000</v>
      </c>
      <c r="C231">
        <v>8.2620000000000005</v>
      </c>
    </row>
    <row r="232" spans="1:3" x14ac:dyDescent="0.25">
      <c r="A232" t="s">
        <v>1</v>
      </c>
      <c r="B232">
        <v>115000000</v>
      </c>
      <c r="C232">
        <v>3.6379999999999999</v>
      </c>
    </row>
    <row r="233" spans="1:3" x14ac:dyDescent="0.25">
      <c r="A233" t="s">
        <v>1</v>
      </c>
      <c r="B233">
        <v>115000000</v>
      </c>
      <c r="C233">
        <v>3.6070000000000002</v>
      </c>
    </row>
    <row r="234" spans="1:3" x14ac:dyDescent="0.25">
      <c r="A234" t="s">
        <v>1</v>
      </c>
      <c r="B234">
        <v>115000000</v>
      </c>
      <c r="C234">
        <v>3.6280000000000001</v>
      </c>
    </row>
    <row r="235" spans="1:3" x14ac:dyDescent="0.25">
      <c r="A235" t="s">
        <v>1</v>
      </c>
      <c r="B235">
        <v>115000000</v>
      </c>
      <c r="C235">
        <v>3.61</v>
      </c>
    </row>
    <row r="236" spans="1:3" x14ac:dyDescent="0.25">
      <c r="A236" t="s">
        <v>1</v>
      </c>
      <c r="B236">
        <v>115000000</v>
      </c>
      <c r="C236">
        <v>3.6080000000000001</v>
      </c>
    </row>
    <row r="237" spans="1:3" x14ac:dyDescent="0.25">
      <c r="A237" t="s">
        <v>2</v>
      </c>
      <c r="B237">
        <v>115000000</v>
      </c>
      <c r="C237">
        <v>8.27</v>
      </c>
    </row>
    <row r="238" spans="1:3" x14ac:dyDescent="0.25">
      <c r="A238" t="s">
        <v>2</v>
      </c>
      <c r="B238">
        <v>115000000</v>
      </c>
      <c r="C238">
        <v>8.6010000000000009</v>
      </c>
    </row>
    <row r="239" spans="1:3" x14ac:dyDescent="0.25">
      <c r="A239" t="s">
        <v>2</v>
      </c>
      <c r="B239">
        <v>115000000</v>
      </c>
      <c r="C239">
        <v>8.6809999999999992</v>
      </c>
    </row>
    <row r="240" spans="1:3" x14ac:dyDescent="0.25">
      <c r="A240" t="s">
        <v>2</v>
      </c>
      <c r="B240">
        <v>115000000</v>
      </c>
      <c r="C240">
        <v>8.6189999999999998</v>
      </c>
    </row>
    <row r="241" spans="1:3" x14ac:dyDescent="0.25">
      <c r="A241" t="s">
        <v>2</v>
      </c>
      <c r="B241">
        <v>115000000</v>
      </c>
      <c r="C241">
        <v>8.8160000000000007</v>
      </c>
    </row>
    <row r="242" spans="1:3" x14ac:dyDescent="0.25">
      <c r="A242" t="s">
        <v>1</v>
      </c>
      <c r="B242">
        <v>120000000</v>
      </c>
      <c r="C242">
        <v>3.7480000000000002</v>
      </c>
    </row>
    <row r="243" spans="1:3" x14ac:dyDescent="0.25">
      <c r="A243" t="s">
        <v>1</v>
      </c>
      <c r="B243">
        <v>120000000</v>
      </c>
      <c r="C243">
        <v>3.76</v>
      </c>
    </row>
    <row r="244" spans="1:3" x14ac:dyDescent="0.25">
      <c r="A244" t="s">
        <v>1</v>
      </c>
      <c r="B244">
        <v>120000000</v>
      </c>
      <c r="C244">
        <v>3.758</v>
      </c>
    </row>
    <row r="245" spans="1:3" x14ac:dyDescent="0.25">
      <c r="A245" t="s">
        <v>1</v>
      </c>
      <c r="B245">
        <v>120000000</v>
      </c>
      <c r="C245">
        <v>3.746</v>
      </c>
    </row>
    <row r="246" spans="1:3" x14ac:dyDescent="0.25">
      <c r="A246" t="s">
        <v>1</v>
      </c>
      <c r="B246">
        <v>120000000</v>
      </c>
      <c r="C246">
        <v>3.7679999999999998</v>
      </c>
    </row>
    <row r="247" spans="1:3" x14ac:dyDescent="0.25">
      <c r="A247" t="s">
        <v>2</v>
      </c>
      <c r="B247">
        <v>120000000</v>
      </c>
      <c r="C247">
        <v>8.8290000000000006</v>
      </c>
    </row>
    <row r="248" spans="1:3" x14ac:dyDescent="0.25">
      <c r="A248" t="s">
        <v>2</v>
      </c>
      <c r="B248">
        <v>120000000</v>
      </c>
      <c r="C248">
        <v>9.1329999999999991</v>
      </c>
    </row>
    <row r="249" spans="1:3" x14ac:dyDescent="0.25">
      <c r="A249" t="s">
        <v>2</v>
      </c>
      <c r="B249">
        <v>120000000</v>
      </c>
      <c r="C249">
        <v>9.1560000000000006</v>
      </c>
    </row>
    <row r="250" spans="1:3" x14ac:dyDescent="0.25">
      <c r="A250" t="s">
        <v>2</v>
      </c>
      <c r="B250">
        <v>120000000</v>
      </c>
      <c r="C250">
        <v>9.1470000000000002</v>
      </c>
    </row>
    <row r="251" spans="1:3" x14ac:dyDescent="0.25">
      <c r="A251" t="s">
        <v>2</v>
      </c>
      <c r="B251">
        <v>120000000</v>
      </c>
      <c r="C251">
        <v>9.1519999999999992</v>
      </c>
    </row>
    <row r="252" spans="1:3" x14ac:dyDescent="0.25">
      <c r="A252" t="s">
        <v>1</v>
      </c>
      <c r="B252">
        <v>125000000</v>
      </c>
      <c r="C252">
        <v>3.8940000000000001</v>
      </c>
    </row>
    <row r="253" spans="1:3" x14ac:dyDescent="0.25">
      <c r="A253" t="s">
        <v>1</v>
      </c>
      <c r="B253">
        <v>125000000</v>
      </c>
      <c r="C253">
        <v>3.8929999999999998</v>
      </c>
    </row>
    <row r="254" spans="1:3" x14ac:dyDescent="0.25">
      <c r="A254" t="s">
        <v>1</v>
      </c>
      <c r="B254">
        <v>125000000</v>
      </c>
      <c r="C254">
        <v>3.8929999999999998</v>
      </c>
    </row>
    <row r="255" spans="1:3" x14ac:dyDescent="0.25">
      <c r="A255" t="s">
        <v>1</v>
      </c>
      <c r="B255">
        <v>125000000</v>
      </c>
      <c r="C255">
        <v>3.907</v>
      </c>
    </row>
    <row r="256" spans="1:3" x14ac:dyDescent="0.25">
      <c r="A256" t="s">
        <v>1</v>
      </c>
      <c r="B256">
        <v>125000000</v>
      </c>
      <c r="C256">
        <v>3.9</v>
      </c>
    </row>
    <row r="257" spans="1:3" x14ac:dyDescent="0.25">
      <c r="A257" t="s">
        <v>2</v>
      </c>
      <c r="B257">
        <v>125000000</v>
      </c>
      <c r="C257">
        <v>9.5670000000000002</v>
      </c>
    </row>
    <row r="258" spans="1:3" x14ac:dyDescent="0.25">
      <c r="A258" t="s">
        <v>2</v>
      </c>
      <c r="B258">
        <v>125000000</v>
      </c>
      <c r="C258">
        <v>9.702</v>
      </c>
    </row>
    <row r="259" spans="1:3" x14ac:dyDescent="0.25">
      <c r="A259" t="s">
        <v>2</v>
      </c>
      <c r="B259">
        <v>125000000</v>
      </c>
      <c r="C259">
        <v>9.7080000000000002</v>
      </c>
    </row>
    <row r="260" spans="1:3" x14ac:dyDescent="0.25">
      <c r="A260" t="s">
        <v>2</v>
      </c>
      <c r="B260">
        <v>125000000</v>
      </c>
      <c r="C260">
        <v>9.8409999999999993</v>
      </c>
    </row>
    <row r="261" spans="1:3" x14ac:dyDescent="0.25">
      <c r="A261" t="s">
        <v>2</v>
      </c>
      <c r="B261">
        <v>125000000</v>
      </c>
      <c r="C261">
        <v>9.8450000000000006</v>
      </c>
    </row>
    <row r="262" spans="1:3" x14ac:dyDescent="0.25">
      <c r="A262" t="s">
        <v>1</v>
      </c>
      <c r="B262">
        <v>130000000</v>
      </c>
      <c r="C262">
        <v>4.0309999999999997</v>
      </c>
    </row>
    <row r="263" spans="1:3" x14ac:dyDescent="0.25">
      <c r="A263" t="s">
        <v>1</v>
      </c>
      <c r="B263">
        <v>130000000</v>
      </c>
      <c r="C263">
        <v>4.0369999999999999</v>
      </c>
    </row>
    <row r="264" spans="1:3" x14ac:dyDescent="0.25">
      <c r="A264" t="s">
        <v>1</v>
      </c>
      <c r="B264">
        <v>130000000</v>
      </c>
      <c r="C264">
        <v>4.0309999999999997</v>
      </c>
    </row>
    <row r="265" spans="1:3" x14ac:dyDescent="0.25">
      <c r="A265" t="s">
        <v>1</v>
      </c>
      <c r="B265">
        <v>130000000</v>
      </c>
      <c r="C265">
        <v>4.0330000000000004</v>
      </c>
    </row>
    <row r="266" spans="1:3" x14ac:dyDescent="0.25">
      <c r="A266" t="s">
        <v>1</v>
      </c>
      <c r="B266">
        <v>130000000</v>
      </c>
      <c r="C266">
        <v>4.0259999999999998</v>
      </c>
    </row>
    <row r="267" spans="1:3" x14ac:dyDescent="0.25">
      <c r="A267" t="s">
        <v>2</v>
      </c>
      <c r="B267">
        <v>130000000</v>
      </c>
      <c r="C267">
        <v>10.172000000000001</v>
      </c>
    </row>
    <row r="268" spans="1:3" x14ac:dyDescent="0.25">
      <c r="A268" t="s">
        <v>2</v>
      </c>
      <c r="B268">
        <v>130000000</v>
      </c>
      <c r="C268">
        <v>10.228999999999999</v>
      </c>
    </row>
    <row r="269" spans="1:3" x14ac:dyDescent="0.25">
      <c r="A269" t="s">
        <v>2</v>
      </c>
      <c r="B269">
        <v>130000000</v>
      </c>
      <c r="C269">
        <v>10.292</v>
      </c>
    </row>
    <row r="270" spans="1:3" x14ac:dyDescent="0.25">
      <c r="A270" t="s">
        <v>2</v>
      </c>
      <c r="B270">
        <v>130000000</v>
      </c>
      <c r="C270">
        <v>10.281000000000001</v>
      </c>
    </row>
    <row r="271" spans="1:3" x14ac:dyDescent="0.25">
      <c r="A271" t="s">
        <v>2</v>
      </c>
      <c r="B271">
        <v>130000000</v>
      </c>
      <c r="C271">
        <v>10.317</v>
      </c>
    </row>
    <row r="272" spans="1:3" x14ac:dyDescent="0.25">
      <c r="A272" t="s">
        <v>1</v>
      </c>
      <c r="B272">
        <v>135000000</v>
      </c>
      <c r="C272">
        <v>4.5140000000000002</v>
      </c>
    </row>
    <row r="273" spans="1:3" x14ac:dyDescent="0.25">
      <c r="A273" t="s">
        <v>1</v>
      </c>
      <c r="B273">
        <v>135000000</v>
      </c>
      <c r="C273">
        <v>4.516</v>
      </c>
    </row>
    <row r="274" spans="1:3" x14ac:dyDescent="0.25">
      <c r="A274" t="s">
        <v>1</v>
      </c>
      <c r="B274">
        <v>135000000</v>
      </c>
      <c r="C274">
        <v>4.5309999999999997</v>
      </c>
    </row>
    <row r="275" spans="1:3" x14ac:dyDescent="0.25">
      <c r="A275" t="s">
        <v>1</v>
      </c>
      <c r="B275">
        <v>135000000</v>
      </c>
      <c r="C275">
        <v>4.5129999999999999</v>
      </c>
    </row>
    <row r="276" spans="1:3" x14ac:dyDescent="0.25">
      <c r="A276" t="s">
        <v>1</v>
      </c>
      <c r="B276">
        <v>135000000</v>
      </c>
      <c r="C276">
        <v>4.5110000000000001</v>
      </c>
    </row>
    <row r="277" spans="1:3" x14ac:dyDescent="0.25">
      <c r="A277" t="s">
        <v>2</v>
      </c>
      <c r="B277">
        <v>135000000</v>
      </c>
      <c r="C277">
        <v>10.548999999999999</v>
      </c>
    </row>
    <row r="278" spans="1:3" x14ac:dyDescent="0.25">
      <c r="A278" t="s">
        <v>2</v>
      </c>
      <c r="B278">
        <v>135000000</v>
      </c>
      <c r="C278">
        <v>10.829000000000001</v>
      </c>
    </row>
    <row r="279" spans="1:3" x14ac:dyDescent="0.25">
      <c r="A279" t="s">
        <v>2</v>
      </c>
      <c r="B279">
        <v>135000000</v>
      </c>
      <c r="C279">
        <v>10.888999999999999</v>
      </c>
    </row>
    <row r="280" spans="1:3" x14ac:dyDescent="0.25">
      <c r="A280" t="s">
        <v>2</v>
      </c>
      <c r="B280">
        <v>135000000</v>
      </c>
      <c r="C280">
        <v>10.773</v>
      </c>
    </row>
    <row r="281" spans="1:3" x14ac:dyDescent="0.25">
      <c r="A281" t="s">
        <v>2</v>
      </c>
      <c r="B281">
        <v>135000000</v>
      </c>
      <c r="C281">
        <v>11.185</v>
      </c>
    </row>
    <row r="282" spans="1:3" x14ac:dyDescent="0.25">
      <c r="A282" t="s">
        <v>1</v>
      </c>
      <c r="B282">
        <v>140000000</v>
      </c>
      <c r="C282">
        <v>4.6559999999999997</v>
      </c>
    </row>
    <row r="283" spans="1:3" x14ac:dyDescent="0.25">
      <c r="A283" t="s">
        <v>1</v>
      </c>
      <c r="B283">
        <v>140000000</v>
      </c>
      <c r="C283">
        <v>4.6550000000000002</v>
      </c>
    </row>
    <row r="284" spans="1:3" x14ac:dyDescent="0.25">
      <c r="A284" t="s">
        <v>1</v>
      </c>
      <c r="B284">
        <v>140000000</v>
      </c>
      <c r="C284">
        <v>4.6429999999999998</v>
      </c>
    </row>
    <row r="285" spans="1:3" x14ac:dyDescent="0.25">
      <c r="A285" t="s">
        <v>1</v>
      </c>
      <c r="B285">
        <v>140000000</v>
      </c>
      <c r="C285">
        <v>4.6589999999999998</v>
      </c>
    </row>
    <row r="286" spans="1:3" x14ac:dyDescent="0.25">
      <c r="A286" t="s">
        <v>1</v>
      </c>
      <c r="B286">
        <v>140000000</v>
      </c>
      <c r="C286">
        <v>4.6619999999999999</v>
      </c>
    </row>
    <row r="287" spans="1:3" x14ac:dyDescent="0.25">
      <c r="A287" t="s">
        <v>2</v>
      </c>
      <c r="B287">
        <v>140000000</v>
      </c>
      <c r="C287">
        <v>11.16</v>
      </c>
    </row>
    <row r="288" spans="1:3" x14ac:dyDescent="0.25">
      <c r="A288" t="s">
        <v>2</v>
      </c>
      <c r="B288">
        <v>140000000</v>
      </c>
      <c r="C288">
        <v>11.349</v>
      </c>
    </row>
    <row r="289" spans="1:3" x14ac:dyDescent="0.25">
      <c r="A289" t="s">
        <v>2</v>
      </c>
      <c r="B289">
        <v>140000000</v>
      </c>
      <c r="C289">
        <v>11.625</v>
      </c>
    </row>
    <row r="290" spans="1:3" x14ac:dyDescent="0.25">
      <c r="A290" t="s">
        <v>2</v>
      </c>
      <c r="B290">
        <v>140000000</v>
      </c>
      <c r="C290">
        <v>11.512</v>
      </c>
    </row>
    <row r="291" spans="1:3" x14ac:dyDescent="0.25">
      <c r="A291" t="s">
        <v>2</v>
      </c>
      <c r="B291">
        <v>140000000</v>
      </c>
      <c r="C291">
        <v>11.56</v>
      </c>
    </row>
    <row r="292" spans="1:3" x14ac:dyDescent="0.25">
      <c r="A292" t="s">
        <v>1</v>
      </c>
      <c r="B292">
        <v>145000000</v>
      </c>
      <c r="C292">
        <v>4.8140000000000001</v>
      </c>
    </row>
    <row r="293" spans="1:3" x14ac:dyDescent="0.25">
      <c r="A293" t="s">
        <v>1</v>
      </c>
      <c r="B293">
        <v>145000000</v>
      </c>
      <c r="C293">
        <v>4.806</v>
      </c>
    </row>
    <row r="294" spans="1:3" x14ac:dyDescent="0.25">
      <c r="A294" t="s">
        <v>1</v>
      </c>
      <c r="B294">
        <v>145000000</v>
      </c>
      <c r="C294">
        <v>4.7949999999999999</v>
      </c>
    </row>
    <row r="295" spans="1:3" x14ac:dyDescent="0.25">
      <c r="A295" t="s">
        <v>1</v>
      </c>
      <c r="B295">
        <v>145000000</v>
      </c>
      <c r="C295">
        <v>4.7960000000000003</v>
      </c>
    </row>
    <row r="296" spans="1:3" x14ac:dyDescent="0.25">
      <c r="A296" t="s">
        <v>1</v>
      </c>
      <c r="B296">
        <v>145000000</v>
      </c>
      <c r="C296">
        <v>4.8079999999999998</v>
      </c>
    </row>
    <row r="297" spans="1:3" x14ac:dyDescent="0.25">
      <c r="A297" t="s">
        <v>2</v>
      </c>
      <c r="B297">
        <v>145000000</v>
      </c>
      <c r="C297">
        <v>12.037000000000001</v>
      </c>
    </row>
    <row r="298" spans="1:3" x14ac:dyDescent="0.25">
      <c r="A298" t="s">
        <v>2</v>
      </c>
      <c r="B298">
        <v>145000000</v>
      </c>
      <c r="C298">
        <v>12.015000000000001</v>
      </c>
    </row>
    <row r="299" spans="1:3" x14ac:dyDescent="0.25">
      <c r="A299" t="s">
        <v>2</v>
      </c>
      <c r="B299">
        <v>145000000</v>
      </c>
      <c r="C299">
        <v>12.24</v>
      </c>
    </row>
    <row r="300" spans="1:3" x14ac:dyDescent="0.25">
      <c r="A300" t="s">
        <v>2</v>
      </c>
      <c r="B300">
        <v>145000000</v>
      </c>
      <c r="C300">
        <v>12.069000000000001</v>
      </c>
    </row>
    <row r="301" spans="1:3" x14ac:dyDescent="0.25">
      <c r="A301" t="s">
        <v>2</v>
      </c>
      <c r="B301">
        <v>145000000</v>
      </c>
      <c r="C301">
        <v>12.236000000000001</v>
      </c>
    </row>
    <row r="302" spans="1:3" x14ac:dyDescent="0.25">
      <c r="A302" t="s">
        <v>1</v>
      </c>
      <c r="B302">
        <v>150000000</v>
      </c>
      <c r="C302">
        <v>4.9189999999999996</v>
      </c>
    </row>
    <row r="303" spans="1:3" x14ac:dyDescent="0.25">
      <c r="A303" t="s">
        <v>1</v>
      </c>
      <c r="B303">
        <v>150000000</v>
      </c>
      <c r="C303">
        <v>4.9359999999999999</v>
      </c>
    </row>
    <row r="304" spans="1:3" x14ac:dyDescent="0.25">
      <c r="A304" t="s">
        <v>1</v>
      </c>
      <c r="B304">
        <v>150000000</v>
      </c>
      <c r="C304">
        <v>4.9290000000000003</v>
      </c>
    </row>
    <row r="305" spans="1:3" x14ac:dyDescent="0.25">
      <c r="A305" t="s">
        <v>1</v>
      </c>
      <c r="B305">
        <v>150000000</v>
      </c>
      <c r="C305">
        <v>4.9359999999999999</v>
      </c>
    </row>
    <row r="306" spans="1:3" x14ac:dyDescent="0.25">
      <c r="A306" t="s">
        <v>1</v>
      </c>
      <c r="B306">
        <v>150000000</v>
      </c>
      <c r="C306">
        <v>4.93</v>
      </c>
    </row>
    <row r="307" spans="1:3" x14ac:dyDescent="0.25">
      <c r="A307" t="s">
        <v>2</v>
      </c>
      <c r="B307">
        <v>150000000</v>
      </c>
      <c r="C307">
        <v>12.439</v>
      </c>
    </row>
    <row r="308" spans="1:3" x14ac:dyDescent="0.25">
      <c r="A308" t="s">
        <v>2</v>
      </c>
      <c r="B308">
        <v>150000000</v>
      </c>
      <c r="C308">
        <v>12.836</v>
      </c>
    </row>
    <row r="309" spans="1:3" x14ac:dyDescent="0.25">
      <c r="A309" t="s">
        <v>2</v>
      </c>
      <c r="B309">
        <v>150000000</v>
      </c>
      <c r="C309">
        <v>12.724</v>
      </c>
    </row>
    <row r="310" spans="1:3" x14ac:dyDescent="0.25">
      <c r="A310" t="s">
        <v>2</v>
      </c>
      <c r="B310">
        <v>150000000</v>
      </c>
      <c r="C310">
        <v>12.77</v>
      </c>
    </row>
    <row r="311" spans="1:3" x14ac:dyDescent="0.25">
      <c r="A311" t="s">
        <v>2</v>
      </c>
      <c r="B311">
        <v>150000000</v>
      </c>
      <c r="C311">
        <v>13.002000000000001</v>
      </c>
    </row>
    <row r="312" spans="1:3" x14ac:dyDescent="0.25">
      <c r="A312" t="s">
        <v>1</v>
      </c>
      <c r="B312">
        <v>155000000</v>
      </c>
      <c r="C312">
        <v>5.0730000000000004</v>
      </c>
    </row>
    <row r="313" spans="1:3" x14ac:dyDescent="0.25">
      <c r="A313" t="s">
        <v>1</v>
      </c>
      <c r="B313">
        <v>155000000</v>
      </c>
      <c r="C313">
        <v>5.0830000000000002</v>
      </c>
    </row>
    <row r="314" spans="1:3" x14ac:dyDescent="0.25">
      <c r="A314" t="s">
        <v>1</v>
      </c>
      <c r="B314">
        <v>155000000</v>
      </c>
      <c r="C314">
        <v>5.08</v>
      </c>
    </row>
    <row r="315" spans="1:3" x14ac:dyDescent="0.25">
      <c r="A315" t="s">
        <v>1</v>
      </c>
      <c r="B315">
        <v>155000000</v>
      </c>
      <c r="C315">
        <v>5.0970000000000004</v>
      </c>
    </row>
    <row r="316" spans="1:3" x14ac:dyDescent="0.25">
      <c r="A316" t="s">
        <v>1</v>
      </c>
      <c r="B316">
        <v>155000000</v>
      </c>
      <c r="C316">
        <v>5.0890000000000004</v>
      </c>
    </row>
    <row r="317" spans="1:3" x14ac:dyDescent="0.25">
      <c r="A317" t="s">
        <v>2</v>
      </c>
      <c r="B317">
        <v>155000000</v>
      </c>
      <c r="C317">
        <v>13.038</v>
      </c>
    </row>
    <row r="318" spans="1:3" x14ac:dyDescent="0.25">
      <c r="A318" t="s">
        <v>2</v>
      </c>
      <c r="B318">
        <v>155000000</v>
      </c>
      <c r="C318">
        <v>13.324999999999999</v>
      </c>
    </row>
    <row r="319" spans="1:3" x14ac:dyDescent="0.25">
      <c r="A319" t="s">
        <v>2</v>
      </c>
      <c r="B319">
        <v>155000000</v>
      </c>
      <c r="C319">
        <v>13.186999999999999</v>
      </c>
    </row>
    <row r="320" spans="1:3" x14ac:dyDescent="0.25">
      <c r="A320" t="s">
        <v>2</v>
      </c>
      <c r="B320">
        <v>155000000</v>
      </c>
      <c r="C320">
        <v>13.4</v>
      </c>
    </row>
    <row r="321" spans="1:3" x14ac:dyDescent="0.25">
      <c r="A321" t="s">
        <v>2</v>
      </c>
      <c r="B321">
        <v>155000000</v>
      </c>
      <c r="C321">
        <v>13.523</v>
      </c>
    </row>
    <row r="322" spans="1:3" x14ac:dyDescent="0.25">
      <c r="A322" t="s">
        <v>1</v>
      </c>
      <c r="B322">
        <v>160000000</v>
      </c>
      <c r="C322">
        <v>5.2130000000000001</v>
      </c>
    </row>
    <row r="323" spans="1:3" x14ac:dyDescent="0.25">
      <c r="A323" t="s">
        <v>1</v>
      </c>
      <c r="B323">
        <v>160000000</v>
      </c>
      <c r="C323">
        <v>5.2</v>
      </c>
    </row>
    <row r="324" spans="1:3" x14ac:dyDescent="0.25">
      <c r="A324" t="s">
        <v>1</v>
      </c>
      <c r="B324">
        <v>160000000</v>
      </c>
      <c r="C324">
        <v>5.2060000000000004</v>
      </c>
    </row>
    <row r="325" spans="1:3" x14ac:dyDescent="0.25">
      <c r="A325" t="s">
        <v>1</v>
      </c>
      <c r="B325">
        <v>160000000</v>
      </c>
      <c r="C325">
        <v>5.2009999999999996</v>
      </c>
    </row>
    <row r="326" spans="1:3" x14ac:dyDescent="0.25">
      <c r="A326" t="s">
        <v>1</v>
      </c>
      <c r="B326">
        <v>160000000</v>
      </c>
      <c r="C326">
        <v>5.2160000000000002</v>
      </c>
    </row>
    <row r="327" spans="1:3" x14ac:dyDescent="0.25">
      <c r="A327" t="s">
        <v>2</v>
      </c>
      <c r="B327">
        <v>160000000</v>
      </c>
      <c r="C327">
        <v>13.715</v>
      </c>
    </row>
    <row r="328" spans="1:3" x14ac:dyDescent="0.25">
      <c r="A328" t="s">
        <v>2</v>
      </c>
      <c r="B328">
        <v>160000000</v>
      </c>
      <c r="C328">
        <v>13.928000000000001</v>
      </c>
    </row>
    <row r="329" spans="1:3" x14ac:dyDescent="0.25">
      <c r="A329" t="s">
        <v>2</v>
      </c>
      <c r="B329">
        <v>160000000</v>
      </c>
      <c r="C329">
        <v>13.847</v>
      </c>
    </row>
    <row r="330" spans="1:3" x14ac:dyDescent="0.25">
      <c r="A330" t="s">
        <v>2</v>
      </c>
      <c r="B330">
        <v>160000000</v>
      </c>
      <c r="C330">
        <v>14.067</v>
      </c>
    </row>
    <row r="331" spans="1:3" x14ac:dyDescent="0.25">
      <c r="A331" t="s">
        <v>2</v>
      </c>
      <c r="B331">
        <v>160000000</v>
      </c>
      <c r="C331">
        <v>14.101000000000001</v>
      </c>
    </row>
    <row r="332" spans="1:3" x14ac:dyDescent="0.25">
      <c r="A332" t="s">
        <v>1</v>
      </c>
      <c r="B332">
        <v>165000000</v>
      </c>
      <c r="C332">
        <v>5.3650000000000002</v>
      </c>
    </row>
    <row r="333" spans="1:3" x14ac:dyDescent="0.25">
      <c r="A333" t="s">
        <v>1</v>
      </c>
      <c r="B333">
        <v>165000000</v>
      </c>
      <c r="C333">
        <v>5.343</v>
      </c>
    </row>
    <row r="334" spans="1:3" x14ac:dyDescent="0.25">
      <c r="A334" t="s">
        <v>1</v>
      </c>
      <c r="B334">
        <v>165000000</v>
      </c>
      <c r="C334">
        <v>5.343</v>
      </c>
    </row>
    <row r="335" spans="1:3" x14ac:dyDescent="0.25">
      <c r="A335" t="s">
        <v>1</v>
      </c>
      <c r="B335">
        <v>165000000</v>
      </c>
      <c r="C335">
        <v>5.3360000000000003</v>
      </c>
    </row>
    <row r="336" spans="1:3" x14ac:dyDescent="0.25">
      <c r="A336" t="s">
        <v>1</v>
      </c>
      <c r="B336">
        <v>165000000</v>
      </c>
      <c r="C336">
        <v>5.3449999999999998</v>
      </c>
    </row>
    <row r="337" spans="1:3" x14ac:dyDescent="0.25">
      <c r="A337" t="s">
        <v>2</v>
      </c>
      <c r="B337">
        <v>165000000</v>
      </c>
      <c r="C337">
        <v>14.144</v>
      </c>
    </row>
    <row r="338" spans="1:3" x14ac:dyDescent="0.25">
      <c r="A338" t="s">
        <v>2</v>
      </c>
      <c r="B338">
        <v>165000000</v>
      </c>
      <c r="C338">
        <v>14.589</v>
      </c>
    </row>
    <row r="339" spans="1:3" x14ac:dyDescent="0.25">
      <c r="A339" t="s">
        <v>2</v>
      </c>
      <c r="B339">
        <v>165000000</v>
      </c>
      <c r="C339">
        <v>14.676</v>
      </c>
    </row>
    <row r="340" spans="1:3" x14ac:dyDescent="0.25">
      <c r="A340" t="s">
        <v>2</v>
      </c>
      <c r="B340">
        <v>165000000</v>
      </c>
      <c r="C340">
        <v>14.877000000000001</v>
      </c>
    </row>
    <row r="341" spans="1:3" x14ac:dyDescent="0.25">
      <c r="A341" t="s">
        <v>2</v>
      </c>
      <c r="B341">
        <v>165000000</v>
      </c>
      <c r="C341">
        <v>14.58</v>
      </c>
    </row>
    <row r="342" spans="1:3" x14ac:dyDescent="0.25">
      <c r="A342" t="s">
        <v>1</v>
      </c>
      <c r="B342">
        <v>170000000</v>
      </c>
      <c r="C342">
        <v>5.4809999999999999</v>
      </c>
    </row>
    <row r="343" spans="1:3" x14ac:dyDescent="0.25">
      <c r="A343" t="s">
        <v>1</v>
      </c>
      <c r="B343">
        <v>170000000</v>
      </c>
      <c r="C343">
        <v>5.4729999999999999</v>
      </c>
    </row>
    <row r="344" spans="1:3" x14ac:dyDescent="0.25">
      <c r="A344" t="s">
        <v>1</v>
      </c>
      <c r="B344">
        <v>170000000</v>
      </c>
      <c r="C344">
        <v>5.4859999999999998</v>
      </c>
    </row>
    <row r="345" spans="1:3" x14ac:dyDescent="0.25">
      <c r="A345" t="s">
        <v>1</v>
      </c>
      <c r="B345">
        <v>170000000</v>
      </c>
      <c r="C345">
        <v>5.4880000000000004</v>
      </c>
    </row>
    <row r="346" spans="1:3" x14ac:dyDescent="0.25">
      <c r="A346" t="s">
        <v>1</v>
      </c>
      <c r="B346">
        <v>170000000</v>
      </c>
      <c r="C346">
        <v>5.4820000000000002</v>
      </c>
    </row>
    <row r="347" spans="1:3" x14ac:dyDescent="0.25">
      <c r="A347" t="s">
        <v>2</v>
      </c>
      <c r="B347">
        <v>170000000</v>
      </c>
      <c r="C347">
        <v>14.885</v>
      </c>
    </row>
    <row r="348" spans="1:3" x14ac:dyDescent="0.25">
      <c r="A348" t="s">
        <v>2</v>
      </c>
      <c r="B348">
        <v>170000000</v>
      </c>
      <c r="C348">
        <v>15.287000000000001</v>
      </c>
    </row>
    <row r="349" spans="1:3" x14ac:dyDescent="0.25">
      <c r="A349" t="s">
        <v>2</v>
      </c>
      <c r="B349">
        <v>170000000</v>
      </c>
      <c r="C349">
        <v>15.451000000000001</v>
      </c>
    </row>
    <row r="350" spans="1:3" x14ac:dyDescent="0.25">
      <c r="A350" t="s">
        <v>2</v>
      </c>
      <c r="B350">
        <v>170000000</v>
      </c>
      <c r="C350">
        <v>15.542</v>
      </c>
    </row>
    <row r="351" spans="1:3" x14ac:dyDescent="0.25">
      <c r="A351" t="s">
        <v>2</v>
      </c>
      <c r="B351">
        <v>170000000</v>
      </c>
      <c r="C351">
        <v>15.226000000000001</v>
      </c>
    </row>
    <row r="352" spans="1:3" x14ac:dyDescent="0.25">
      <c r="A352" t="s">
        <v>1</v>
      </c>
      <c r="B352">
        <v>175000000</v>
      </c>
      <c r="C352">
        <v>5.6189999999999998</v>
      </c>
    </row>
    <row r="353" spans="1:3" x14ac:dyDescent="0.25">
      <c r="A353" t="s">
        <v>1</v>
      </c>
      <c r="B353">
        <v>175000000</v>
      </c>
      <c r="C353">
        <v>5.6219999999999999</v>
      </c>
    </row>
    <row r="354" spans="1:3" x14ac:dyDescent="0.25">
      <c r="A354" t="s">
        <v>1</v>
      </c>
      <c r="B354">
        <v>175000000</v>
      </c>
      <c r="C354">
        <v>5.64</v>
      </c>
    </row>
    <row r="355" spans="1:3" x14ac:dyDescent="0.25">
      <c r="A355" t="s">
        <v>1</v>
      </c>
      <c r="B355">
        <v>175000000</v>
      </c>
      <c r="C355">
        <v>5.8040000000000003</v>
      </c>
    </row>
    <row r="356" spans="1:3" x14ac:dyDescent="0.25">
      <c r="A356" t="s">
        <v>1</v>
      </c>
      <c r="B356">
        <v>175000000</v>
      </c>
      <c r="C356">
        <v>5.617</v>
      </c>
    </row>
    <row r="357" spans="1:3" x14ac:dyDescent="0.25">
      <c r="A357" t="s">
        <v>2</v>
      </c>
      <c r="B357">
        <v>175000000</v>
      </c>
      <c r="C357">
        <v>15.654</v>
      </c>
    </row>
    <row r="358" spans="1:3" x14ac:dyDescent="0.25">
      <c r="A358" t="s">
        <v>2</v>
      </c>
      <c r="B358">
        <v>175000000</v>
      </c>
      <c r="C358">
        <v>15.778</v>
      </c>
    </row>
    <row r="359" spans="1:3" x14ac:dyDescent="0.25">
      <c r="A359" t="s">
        <v>2</v>
      </c>
      <c r="B359">
        <v>175000000</v>
      </c>
      <c r="C359">
        <v>15.977</v>
      </c>
    </row>
    <row r="360" spans="1:3" x14ac:dyDescent="0.25">
      <c r="A360" t="s">
        <v>2</v>
      </c>
      <c r="B360">
        <v>175000000</v>
      </c>
      <c r="C360">
        <v>15.888</v>
      </c>
    </row>
    <row r="361" spans="1:3" x14ac:dyDescent="0.25">
      <c r="A361" t="s">
        <v>2</v>
      </c>
      <c r="B361">
        <v>175000000</v>
      </c>
      <c r="C361">
        <v>15.78</v>
      </c>
    </row>
    <row r="362" spans="1:3" x14ac:dyDescent="0.25">
      <c r="A362" t="s">
        <v>1</v>
      </c>
      <c r="B362">
        <v>180000000</v>
      </c>
      <c r="C362">
        <v>5.7670000000000003</v>
      </c>
    </row>
    <row r="363" spans="1:3" x14ac:dyDescent="0.25">
      <c r="A363" t="s">
        <v>1</v>
      </c>
      <c r="B363">
        <v>180000000</v>
      </c>
      <c r="C363">
        <v>5.7759999999999998</v>
      </c>
    </row>
    <row r="364" spans="1:3" x14ac:dyDescent="0.25">
      <c r="A364" t="s">
        <v>1</v>
      </c>
      <c r="B364">
        <v>180000000</v>
      </c>
      <c r="C364">
        <v>5.7549999999999999</v>
      </c>
    </row>
    <row r="365" spans="1:3" x14ac:dyDescent="0.25">
      <c r="A365" t="s">
        <v>1</v>
      </c>
      <c r="B365">
        <v>180000000</v>
      </c>
      <c r="C365">
        <v>5.7720000000000002</v>
      </c>
    </row>
    <row r="366" spans="1:3" x14ac:dyDescent="0.25">
      <c r="A366" t="s">
        <v>1</v>
      </c>
      <c r="B366">
        <v>180000000</v>
      </c>
      <c r="C366">
        <v>5.7679999999999998</v>
      </c>
    </row>
    <row r="367" spans="1:3" x14ac:dyDescent="0.25">
      <c r="A367" t="s">
        <v>2</v>
      </c>
      <c r="B367">
        <v>180000000</v>
      </c>
      <c r="C367">
        <v>16.484000000000002</v>
      </c>
    </row>
    <row r="368" spans="1:3" x14ac:dyDescent="0.25">
      <c r="A368" t="s">
        <v>2</v>
      </c>
      <c r="B368">
        <v>180000000</v>
      </c>
      <c r="C368">
        <v>16.515999999999998</v>
      </c>
    </row>
    <row r="369" spans="1:3" x14ac:dyDescent="0.25">
      <c r="A369" t="s">
        <v>2</v>
      </c>
      <c r="B369">
        <v>180000000</v>
      </c>
      <c r="C369">
        <v>16.646999999999998</v>
      </c>
    </row>
    <row r="370" spans="1:3" x14ac:dyDescent="0.25">
      <c r="A370" t="s">
        <v>2</v>
      </c>
      <c r="B370">
        <v>180000000</v>
      </c>
      <c r="C370">
        <v>16.504000000000001</v>
      </c>
    </row>
    <row r="371" spans="1:3" x14ac:dyDescent="0.25">
      <c r="A371" t="s">
        <v>2</v>
      </c>
      <c r="B371">
        <v>180000000</v>
      </c>
      <c r="C371">
        <v>16.66</v>
      </c>
    </row>
    <row r="372" spans="1:3" x14ac:dyDescent="0.25">
      <c r="A372" t="s">
        <v>1</v>
      </c>
      <c r="B372">
        <v>185000000</v>
      </c>
      <c r="C372">
        <v>5.89</v>
      </c>
    </row>
    <row r="373" spans="1:3" x14ac:dyDescent="0.25">
      <c r="A373" t="s">
        <v>1</v>
      </c>
      <c r="B373">
        <v>185000000</v>
      </c>
      <c r="C373">
        <v>5.9169999999999998</v>
      </c>
    </row>
    <row r="374" spans="1:3" x14ac:dyDescent="0.25">
      <c r="A374" t="s">
        <v>1</v>
      </c>
      <c r="B374">
        <v>185000000</v>
      </c>
      <c r="C374">
        <v>5.8879999999999999</v>
      </c>
    </row>
    <row r="375" spans="1:3" x14ac:dyDescent="0.25">
      <c r="A375" t="s">
        <v>1</v>
      </c>
      <c r="B375">
        <v>185000000</v>
      </c>
      <c r="C375">
        <v>5.8879999999999999</v>
      </c>
    </row>
    <row r="376" spans="1:3" x14ac:dyDescent="0.25">
      <c r="A376" t="s">
        <v>1</v>
      </c>
      <c r="B376">
        <v>185000000</v>
      </c>
      <c r="C376">
        <v>5.9130000000000003</v>
      </c>
    </row>
    <row r="377" spans="1:3" x14ac:dyDescent="0.25">
      <c r="A377" t="s">
        <v>2</v>
      </c>
      <c r="B377">
        <v>185000000</v>
      </c>
      <c r="C377">
        <v>17.048999999999999</v>
      </c>
    </row>
    <row r="378" spans="1:3" x14ac:dyDescent="0.25">
      <c r="A378" t="s">
        <v>2</v>
      </c>
      <c r="B378">
        <v>185000000</v>
      </c>
      <c r="C378">
        <v>17.268999999999998</v>
      </c>
    </row>
    <row r="379" spans="1:3" x14ac:dyDescent="0.25">
      <c r="A379" t="s">
        <v>2</v>
      </c>
      <c r="B379">
        <v>185000000</v>
      </c>
      <c r="C379">
        <v>17.234000000000002</v>
      </c>
    </row>
    <row r="380" spans="1:3" x14ac:dyDescent="0.25">
      <c r="A380" t="s">
        <v>2</v>
      </c>
      <c r="B380">
        <v>185000000</v>
      </c>
      <c r="C380">
        <v>17.268999999999998</v>
      </c>
    </row>
    <row r="381" spans="1:3" x14ac:dyDescent="0.25">
      <c r="A381" t="s">
        <v>2</v>
      </c>
      <c r="B381">
        <v>185000000</v>
      </c>
      <c r="C381">
        <v>17.53</v>
      </c>
    </row>
    <row r="382" spans="1:3" x14ac:dyDescent="0.25">
      <c r="A382" t="s">
        <v>1</v>
      </c>
      <c r="B382">
        <v>190000000</v>
      </c>
      <c r="C382">
        <v>6.032</v>
      </c>
    </row>
    <row r="383" spans="1:3" x14ac:dyDescent="0.25">
      <c r="A383" t="s">
        <v>1</v>
      </c>
      <c r="B383">
        <v>190000000</v>
      </c>
      <c r="C383">
        <v>6.0259999999999998</v>
      </c>
    </row>
    <row r="384" spans="1:3" x14ac:dyDescent="0.25">
      <c r="A384" t="s">
        <v>1</v>
      </c>
      <c r="B384">
        <v>190000000</v>
      </c>
      <c r="C384">
        <v>6.0419999999999998</v>
      </c>
    </row>
    <row r="385" spans="1:3" x14ac:dyDescent="0.25">
      <c r="A385" t="s">
        <v>1</v>
      </c>
      <c r="B385">
        <v>190000000</v>
      </c>
      <c r="C385">
        <v>6.03</v>
      </c>
    </row>
    <row r="386" spans="1:3" x14ac:dyDescent="0.25">
      <c r="A386" t="s">
        <v>1</v>
      </c>
      <c r="B386">
        <v>190000000</v>
      </c>
      <c r="C386">
        <v>6.0279999999999996</v>
      </c>
    </row>
    <row r="387" spans="1:3" x14ac:dyDescent="0.25">
      <c r="A387" t="s">
        <v>2</v>
      </c>
      <c r="B387">
        <v>190000000</v>
      </c>
      <c r="C387">
        <v>18.135000000000002</v>
      </c>
    </row>
    <row r="388" spans="1:3" x14ac:dyDescent="0.25">
      <c r="A388" t="s">
        <v>2</v>
      </c>
      <c r="B388">
        <v>190000000</v>
      </c>
      <c r="C388">
        <v>18.079000000000001</v>
      </c>
    </row>
    <row r="389" spans="1:3" x14ac:dyDescent="0.25">
      <c r="A389" t="s">
        <v>2</v>
      </c>
      <c r="B389">
        <v>190000000</v>
      </c>
      <c r="C389">
        <v>18.082000000000001</v>
      </c>
    </row>
    <row r="390" spans="1:3" x14ac:dyDescent="0.25">
      <c r="A390" t="s">
        <v>2</v>
      </c>
      <c r="B390">
        <v>190000000</v>
      </c>
      <c r="C390">
        <v>18.422999999999998</v>
      </c>
    </row>
    <row r="391" spans="1:3" x14ac:dyDescent="0.25">
      <c r="A391" t="s">
        <v>2</v>
      </c>
      <c r="B391">
        <v>190000000</v>
      </c>
      <c r="C391">
        <v>18.015999999999998</v>
      </c>
    </row>
    <row r="392" spans="1:3" x14ac:dyDescent="0.25">
      <c r="A392" t="s">
        <v>1</v>
      </c>
      <c r="B392">
        <v>195000000</v>
      </c>
      <c r="C392">
        <v>6.1740000000000004</v>
      </c>
    </row>
    <row r="393" spans="1:3" x14ac:dyDescent="0.25">
      <c r="A393" t="s">
        <v>1</v>
      </c>
      <c r="B393">
        <v>195000000</v>
      </c>
      <c r="C393">
        <v>6.17</v>
      </c>
    </row>
    <row r="394" spans="1:3" x14ac:dyDescent="0.25">
      <c r="A394" t="s">
        <v>1</v>
      </c>
      <c r="B394">
        <v>195000000</v>
      </c>
      <c r="C394">
        <v>6.1669999999999998</v>
      </c>
    </row>
    <row r="395" spans="1:3" x14ac:dyDescent="0.25">
      <c r="A395" t="s">
        <v>1</v>
      </c>
      <c r="B395">
        <v>195000000</v>
      </c>
      <c r="C395">
        <v>6.1680000000000001</v>
      </c>
    </row>
    <row r="396" spans="1:3" x14ac:dyDescent="0.25">
      <c r="A396" t="s">
        <v>1</v>
      </c>
      <c r="B396">
        <v>195000000</v>
      </c>
      <c r="C396">
        <v>6.1790000000000003</v>
      </c>
    </row>
    <row r="397" spans="1:3" x14ac:dyDescent="0.25">
      <c r="A397" t="s">
        <v>2</v>
      </c>
      <c r="B397">
        <v>195000000</v>
      </c>
      <c r="C397">
        <v>18.802</v>
      </c>
    </row>
    <row r="398" spans="1:3" x14ac:dyDescent="0.25">
      <c r="A398" t="s">
        <v>2</v>
      </c>
      <c r="B398">
        <v>195000000</v>
      </c>
      <c r="C398">
        <v>18.728000000000002</v>
      </c>
    </row>
    <row r="399" spans="1:3" x14ac:dyDescent="0.25">
      <c r="A399" t="s">
        <v>2</v>
      </c>
      <c r="B399">
        <v>195000000</v>
      </c>
      <c r="C399">
        <v>18.71</v>
      </c>
    </row>
    <row r="400" spans="1:3" x14ac:dyDescent="0.25">
      <c r="A400" t="s">
        <v>2</v>
      </c>
      <c r="B400">
        <v>195000000</v>
      </c>
      <c r="C400">
        <v>18.565000000000001</v>
      </c>
    </row>
    <row r="401" spans="1:3" x14ac:dyDescent="0.25">
      <c r="A401" t="s">
        <v>2</v>
      </c>
      <c r="B401">
        <v>195000000</v>
      </c>
      <c r="C401">
        <v>18.765999999999998</v>
      </c>
    </row>
    <row r="402" spans="1:3" x14ac:dyDescent="0.25">
      <c r="A402" t="s">
        <v>1</v>
      </c>
      <c r="B402">
        <v>200000000</v>
      </c>
      <c r="C402">
        <v>6.3109999999999999</v>
      </c>
    </row>
    <row r="403" spans="1:3" x14ac:dyDescent="0.25">
      <c r="A403" t="s">
        <v>1</v>
      </c>
      <c r="B403">
        <v>200000000</v>
      </c>
      <c r="C403">
        <v>6.3289999999999997</v>
      </c>
    </row>
    <row r="404" spans="1:3" x14ac:dyDescent="0.25">
      <c r="A404" t="s">
        <v>1</v>
      </c>
      <c r="B404">
        <v>200000000</v>
      </c>
      <c r="C404">
        <v>6.298</v>
      </c>
    </row>
    <row r="405" spans="1:3" x14ac:dyDescent="0.25">
      <c r="A405" t="s">
        <v>1</v>
      </c>
      <c r="B405">
        <v>200000000</v>
      </c>
      <c r="C405">
        <v>6.3090000000000002</v>
      </c>
    </row>
    <row r="406" spans="1:3" x14ac:dyDescent="0.25">
      <c r="A406" t="s">
        <v>1</v>
      </c>
      <c r="B406">
        <v>200000000</v>
      </c>
      <c r="C406">
        <v>6.3049999999999997</v>
      </c>
    </row>
    <row r="407" spans="1:3" x14ac:dyDescent="0.25">
      <c r="A407" t="s">
        <v>2</v>
      </c>
      <c r="B407">
        <v>200000000</v>
      </c>
      <c r="C407">
        <v>19.166</v>
      </c>
    </row>
    <row r="408" spans="1:3" x14ac:dyDescent="0.25">
      <c r="A408" t="s">
        <v>2</v>
      </c>
      <c r="B408">
        <v>200000000</v>
      </c>
      <c r="C408">
        <v>19.515999999999998</v>
      </c>
    </row>
    <row r="409" spans="1:3" x14ac:dyDescent="0.25">
      <c r="A409" t="s">
        <v>2</v>
      </c>
      <c r="B409">
        <v>200000000</v>
      </c>
      <c r="C409">
        <v>19.478000000000002</v>
      </c>
    </row>
    <row r="410" spans="1:3" x14ac:dyDescent="0.25">
      <c r="A410" t="s">
        <v>2</v>
      </c>
      <c r="B410">
        <v>200000000</v>
      </c>
      <c r="C410">
        <v>19.367000000000001</v>
      </c>
    </row>
    <row r="411" spans="1:3" x14ac:dyDescent="0.25">
      <c r="A411" t="s">
        <v>2</v>
      </c>
      <c r="B411">
        <v>200000000</v>
      </c>
      <c r="C411">
        <v>19.72</v>
      </c>
    </row>
  </sheetData>
  <sortState ref="A2:C412">
    <sortCondition ref="B2:B4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string_length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edu</cp:lastModifiedBy>
  <cp:lastPrinted>2013-04-18T19:11:26Z</cp:lastPrinted>
  <dcterms:created xsi:type="dcterms:W3CDTF">2013-04-18T16:12:28Z</dcterms:created>
  <dcterms:modified xsi:type="dcterms:W3CDTF">2013-05-03T15:10:21Z</dcterms:modified>
</cp:coreProperties>
</file>