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fadb502cd9ab6c93/Documentos/(UnB)/6 Semestre/PIBIC/"/>
    </mc:Choice>
  </mc:AlternateContent>
  <xr:revisionPtr revIDLastSave="41" documentId="13_ncr:1_{8636283F-4200-48B0-8C04-7D8A10333072}" xr6:coauthVersionLast="47" xr6:coauthVersionMax="47" xr10:uidLastSave="{2AA784A7-CB52-4890-93B4-91FEDFC71174}"/>
  <bookViews>
    <workbookView xWindow="3300" yWindow="1185" windowWidth="25470" windowHeight="13875" tabRatio="500" firstSheet="1" activeTab="2" xr2:uid="{00000000-000D-0000-FFFF-FFFF00000000}"/>
  </bookViews>
  <sheets>
    <sheet name="QUANTODECADACOISA" sheetId="6" r:id="rId1"/>
    <sheet name="INGREDIENTESPORCENTAGEM" sheetId="5" r:id="rId2"/>
    <sheet name="Veganos" sheetId="1" r:id="rId3"/>
    <sheet name="INGREDIENTESABSOLUTOS" sheetId="4" r:id="rId4"/>
    <sheet name="Contrapartes Animais" sheetId="2" r:id="rId5"/>
    <sheet name="Artigo" sheetId="3" r:id="rId6"/>
  </sheets>
  <definedNames>
    <definedName name="_xlnm._FilterDatabase" localSheetId="2" hidden="1">Veganos!$A$1:$Z$277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 i="5" l="1"/>
  <c r="F14" i="5"/>
  <c r="G14" i="5"/>
  <c r="H14" i="5"/>
  <c r="I14" i="5"/>
  <c r="J14" i="5"/>
  <c r="K14" i="5"/>
  <c r="L14" i="5"/>
  <c r="M14" i="5"/>
  <c r="N14" i="5"/>
  <c r="O14" i="5"/>
  <c r="P14" i="5"/>
  <c r="R14" i="5"/>
  <c r="T14" i="5"/>
  <c r="U14" i="5"/>
  <c r="V14" i="5"/>
  <c r="W14" i="5"/>
  <c r="X14" i="5"/>
  <c r="Y14" i="5"/>
  <c r="AC14" i="5"/>
  <c r="AD14" i="5"/>
  <c r="AE14" i="5"/>
  <c r="AF14" i="5"/>
  <c r="C14" i="5"/>
  <c r="D13" i="6"/>
  <c r="D14" i="6" s="1"/>
  <c r="E13" i="6"/>
  <c r="E14" i="6" s="1"/>
  <c r="F13" i="6"/>
  <c r="F14" i="6" s="1"/>
  <c r="G13" i="6"/>
  <c r="G14" i="6" s="1"/>
  <c r="H13" i="6"/>
  <c r="H14" i="6" s="1"/>
  <c r="I13" i="6"/>
  <c r="I14" i="6" s="1"/>
  <c r="J13" i="6"/>
  <c r="J14" i="6" s="1"/>
  <c r="K13" i="6"/>
  <c r="K14" i="6" s="1"/>
  <c r="L13" i="6"/>
  <c r="L14" i="6" s="1"/>
  <c r="M13" i="6"/>
  <c r="M14" i="6" s="1"/>
  <c r="N13" i="6"/>
  <c r="N14" i="6" s="1"/>
  <c r="O13" i="6"/>
  <c r="O14" i="6" s="1"/>
  <c r="P13" i="6"/>
  <c r="P14" i="6" s="1"/>
  <c r="Q13" i="6"/>
  <c r="Q14" i="6" s="1"/>
  <c r="R13" i="6"/>
  <c r="R14" i="6" s="1"/>
  <c r="S13" i="6"/>
  <c r="S14" i="6" s="1"/>
  <c r="T13" i="6"/>
  <c r="T14" i="6" s="1"/>
  <c r="U13" i="6"/>
  <c r="U14" i="6" s="1"/>
  <c r="V13" i="6"/>
  <c r="V14" i="6" s="1"/>
  <c r="W13" i="6"/>
  <c r="W14" i="6" s="1"/>
  <c r="X13" i="6"/>
  <c r="X14" i="6" s="1"/>
  <c r="Y13" i="6"/>
  <c r="Y14" i="6" s="1"/>
  <c r="Z13" i="6"/>
  <c r="AA13" i="6"/>
  <c r="AA14" i="6" s="1"/>
  <c r="AB13" i="6"/>
  <c r="AB14" i="6" s="1"/>
  <c r="AC13" i="6"/>
  <c r="AC14" i="6" s="1"/>
  <c r="AD13" i="6"/>
  <c r="AD14" i="6" s="1"/>
  <c r="AE13" i="6"/>
  <c r="AE14" i="6" s="1"/>
  <c r="AF13" i="6"/>
  <c r="AF14" i="6" s="1"/>
  <c r="AG13" i="6"/>
  <c r="AG14" i="6" s="1"/>
  <c r="C13" i="6"/>
  <c r="C14" i="6" s="1"/>
  <c r="C22" i="5"/>
  <c r="D22" i="5"/>
  <c r="F22" i="5"/>
  <c r="G22" i="5"/>
  <c r="H22" i="5"/>
  <c r="I22" i="5"/>
  <c r="J22" i="5"/>
  <c r="K22" i="5"/>
  <c r="L22" i="5"/>
  <c r="C21" i="5"/>
  <c r="D21" i="5"/>
  <c r="E21" i="5"/>
  <c r="F21" i="5"/>
  <c r="G21" i="5"/>
  <c r="H21" i="5"/>
  <c r="I21" i="5"/>
  <c r="J21" i="5"/>
  <c r="K21" i="5"/>
  <c r="L21" i="5"/>
  <c r="C20" i="5"/>
  <c r="G20" i="5"/>
  <c r="H20" i="5"/>
  <c r="I20" i="5"/>
  <c r="K20" i="5"/>
  <c r="L20" i="5"/>
  <c r="C19" i="5"/>
  <c r="D19" i="5"/>
  <c r="E19" i="5"/>
  <c r="F19" i="5"/>
  <c r="G19" i="5"/>
  <c r="H19" i="5"/>
  <c r="I19" i="5"/>
  <c r="J19" i="5"/>
  <c r="K19" i="5"/>
  <c r="L19" i="5"/>
  <c r="C18" i="5"/>
  <c r="D18" i="5"/>
  <c r="E18" i="5"/>
  <c r="F18" i="5"/>
  <c r="G18" i="5"/>
  <c r="H18" i="5"/>
  <c r="I18" i="5"/>
  <c r="J18" i="5"/>
  <c r="K18" i="5"/>
  <c r="L18" i="5"/>
  <c r="C17" i="5"/>
  <c r="F17" i="5"/>
  <c r="J17" i="5"/>
  <c r="K17" i="5"/>
  <c r="L17" i="5"/>
  <c r="C16" i="5"/>
  <c r="D16" i="5"/>
  <c r="E16" i="5"/>
  <c r="F16" i="5"/>
  <c r="H16" i="5"/>
  <c r="I16" i="5"/>
  <c r="J16" i="5"/>
  <c r="K16" i="5"/>
  <c r="L16" i="5"/>
  <c r="D15" i="5"/>
  <c r="F15" i="5"/>
  <c r="G15" i="5"/>
  <c r="H15" i="5"/>
  <c r="I15" i="5"/>
  <c r="J15" i="5"/>
  <c r="K15" i="5"/>
  <c r="L15" i="5"/>
  <c r="C13" i="5"/>
  <c r="D13" i="5"/>
  <c r="F13" i="5"/>
  <c r="G13" i="5"/>
  <c r="H13" i="5"/>
  <c r="I13" i="5"/>
  <c r="J13" i="5"/>
  <c r="K13" i="5"/>
  <c r="L13" i="5"/>
  <c r="N13" i="5"/>
  <c r="O13" i="5"/>
  <c r="P13" i="5"/>
  <c r="Q13" i="5"/>
  <c r="R13" i="5"/>
  <c r="S13" i="5"/>
  <c r="T13" i="5"/>
  <c r="U13" i="5"/>
  <c r="V13" i="5"/>
  <c r="W13" i="5"/>
  <c r="X13" i="5"/>
  <c r="Y13" i="5"/>
  <c r="Z13" i="5"/>
  <c r="AA13" i="5"/>
  <c r="AB13" i="5"/>
  <c r="AC13" i="5"/>
  <c r="AD13" i="5"/>
  <c r="AE13" i="5"/>
  <c r="AF13" i="5"/>
  <c r="AG13" i="5"/>
  <c r="N22" i="5"/>
  <c r="O22" i="5"/>
  <c r="P22" i="5"/>
  <c r="Q22" i="5"/>
  <c r="R22" i="5"/>
  <c r="S22" i="5"/>
  <c r="T22" i="5"/>
  <c r="U22" i="5"/>
  <c r="V22" i="5"/>
  <c r="W22" i="5"/>
  <c r="X22" i="5"/>
  <c r="Y22" i="5"/>
  <c r="Z22" i="5"/>
  <c r="AA22" i="5"/>
  <c r="AC22" i="5"/>
  <c r="AD22" i="5"/>
  <c r="AE22" i="5"/>
  <c r="AF22" i="5"/>
  <c r="AG22" i="5"/>
  <c r="N21" i="5"/>
  <c r="O21" i="5"/>
  <c r="P21" i="5"/>
  <c r="Q21" i="5"/>
  <c r="R21" i="5"/>
  <c r="S21" i="5"/>
  <c r="T21" i="5"/>
  <c r="U21" i="5"/>
  <c r="V21" i="5"/>
  <c r="W21" i="5"/>
  <c r="X21" i="5"/>
  <c r="Y21" i="5"/>
  <c r="Z21" i="5"/>
  <c r="AA21" i="5"/>
  <c r="AB21" i="5"/>
  <c r="AC21" i="5"/>
  <c r="AD21" i="5"/>
  <c r="AE21" i="5"/>
  <c r="AF21" i="5"/>
  <c r="AG21" i="5"/>
  <c r="N20" i="5"/>
  <c r="O20" i="5"/>
  <c r="P20" i="5"/>
  <c r="R20" i="5"/>
  <c r="S20" i="5"/>
  <c r="T20" i="5"/>
  <c r="U20" i="5"/>
  <c r="V20" i="5"/>
  <c r="W20" i="5"/>
  <c r="X20" i="5"/>
  <c r="Y20" i="5"/>
  <c r="AA20" i="5"/>
  <c r="AB20" i="5"/>
  <c r="AC20" i="5"/>
  <c r="AD20" i="5"/>
  <c r="AE20" i="5"/>
  <c r="AF20" i="5"/>
  <c r="AG20" i="5"/>
  <c r="N19" i="5"/>
  <c r="O19" i="5"/>
  <c r="P19" i="5"/>
  <c r="Q19" i="5"/>
  <c r="R19" i="5"/>
  <c r="S19" i="5"/>
  <c r="T19" i="5"/>
  <c r="U19" i="5"/>
  <c r="V19" i="5"/>
  <c r="W19" i="5"/>
  <c r="X19" i="5"/>
  <c r="Y19" i="5"/>
  <c r="Z19" i="5"/>
  <c r="AA19" i="5"/>
  <c r="AB19" i="5"/>
  <c r="AC19" i="5"/>
  <c r="AD19" i="5"/>
  <c r="AE19" i="5"/>
  <c r="AF19" i="5"/>
  <c r="AG19" i="5"/>
  <c r="N18" i="5"/>
  <c r="O18" i="5"/>
  <c r="P18" i="5"/>
  <c r="Q18" i="5"/>
  <c r="R18" i="5"/>
  <c r="S18" i="5"/>
  <c r="T18" i="5"/>
  <c r="U18" i="5"/>
  <c r="V18" i="5"/>
  <c r="W18" i="5"/>
  <c r="X18" i="5"/>
  <c r="Y18" i="5"/>
  <c r="Z18" i="5"/>
  <c r="AA18" i="5"/>
  <c r="AB18" i="5"/>
  <c r="AC18" i="5"/>
  <c r="AD18" i="5"/>
  <c r="AE18" i="5"/>
  <c r="AF18" i="5"/>
  <c r="AG18" i="5"/>
  <c r="N17" i="5"/>
  <c r="O17" i="5"/>
  <c r="P17" i="5"/>
  <c r="R17" i="5"/>
  <c r="S17" i="5"/>
  <c r="T17" i="5"/>
  <c r="W17" i="5"/>
  <c r="Y17" i="5"/>
  <c r="AB17" i="5"/>
  <c r="AC17" i="5"/>
  <c r="AD17" i="5"/>
  <c r="AE17" i="5"/>
  <c r="AF17" i="5"/>
  <c r="N16" i="5"/>
  <c r="O16" i="5"/>
  <c r="P16" i="5"/>
  <c r="Q16" i="5"/>
  <c r="R16" i="5"/>
  <c r="S16" i="5"/>
  <c r="T16" i="5"/>
  <c r="U16" i="5"/>
  <c r="V16" i="5"/>
  <c r="W16" i="5"/>
  <c r="X16" i="5"/>
  <c r="Y16" i="5"/>
  <c r="Z16" i="5"/>
  <c r="AA16" i="5"/>
  <c r="AB16" i="5"/>
  <c r="AC16" i="5"/>
  <c r="AD16" i="5"/>
  <c r="AE16" i="5"/>
  <c r="AF16" i="5"/>
  <c r="AG16" i="5"/>
  <c r="N15" i="5"/>
  <c r="O15" i="5"/>
  <c r="P15" i="5"/>
  <c r="Q15" i="5"/>
  <c r="R15" i="5"/>
  <c r="S15" i="5"/>
  <c r="T15" i="5"/>
  <c r="U15" i="5"/>
  <c r="V15" i="5"/>
  <c r="W15" i="5"/>
  <c r="X15" i="5"/>
  <c r="Y15" i="5"/>
  <c r="AC15" i="5"/>
  <c r="AD15" i="5"/>
  <c r="AE15" i="5"/>
  <c r="AF15" i="5"/>
  <c r="M22" i="5"/>
  <c r="M21" i="5"/>
  <c r="M20" i="5"/>
  <c r="M19" i="5"/>
  <c r="M18" i="5"/>
  <c r="M16" i="5"/>
  <c r="M15" i="5"/>
  <c r="M13" i="5"/>
  <c r="K98" i="2"/>
  <c r="J98" i="2"/>
  <c r="I98" i="2"/>
  <c r="H98" i="2"/>
  <c r="G98" i="2"/>
  <c r="F98" i="2"/>
  <c r="E98" i="2"/>
  <c r="D98" i="2"/>
  <c r="K97" i="2"/>
  <c r="J97" i="2"/>
  <c r="I97" i="2"/>
  <c r="H97" i="2"/>
  <c r="G97" i="2"/>
  <c r="F97" i="2"/>
  <c r="E97" i="2"/>
  <c r="D97" i="2"/>
  <c r="K91" i="2"/>
  <c r="J91" i="2"/>
  <c r="I91" i="2"/>
  <c r="H91" i="2"/>
  <c r="G91" i="2"/>
  <c r="F91" i="2"/>
  <c r="E91" i="2"/>
  <c r="D91" i="2"/>
  <c r="K90" i="2"/>
  <c r="J90" i="2"/>
  <c r="I90" i="2"/>
  <c r="H90" i="2"/>
  <c r="G90" i="2"/>
  <c r="F90" i="2"/>
  <c r="E90" i="2"/>
  <c r="D90" i="2"/>
  <c r="K84" i="2"/>
  <c r="J84" i="2"/>
  <c r="I84" i="2"/>
  <c r="H84" i="2"/>
  <c r="G84" i="2"/>
  <c r="F84" i="2"/>
  <c r="E84" i="2"/>
  <c r="D84" i="2"/>
  <c r="K83" i="2"/>
  <c r="J83" i="2"/>
  <c r="I83" i="2"/>
  <c r="H83" i="2"/>
  <c r="G83" i="2"/>
  <c r="F83" i="2"/>
  <c r="E83" i="2"/>
  <c r="D83" i="2"/>
  <c r="K77" i="2"/>
  <c r="J77" i="2"/>
  <c r="I77" i="2"/>
  <c r="H77" i="2"/>
  <c r="G77" i="2"/>
  <c r="F77" i="2"/>
  <c r="E77" i="2"/>
  <c r="D77" i="2"/>
  <c r="K76" i="2"/>
  <c r="J76" i="2"/>
  <c r="I76" i="2"/>
  <c r="H76" i="2"/>
  <c r="G76" i="2"/>
  <c r="F76" i="2"/>
  <c r="E76" i="2"/>
  <c r="D76" i="2"/>
  <c r="K70" i="2"/>
  <c r="J70" i="2"/>
  <c r="I70" i="2"/>
  <c r="H70" i="2"/>
  <c r="G70" i="2"/>
  <c r="F70" i="2"/>
  <c r="E70" i="2"/>
  <c r="D70" i="2"/>
  <c r="K69" i="2"/>
  <c r="J69" i="2"/>
  <c r="I69" i="2"/>
  <c r="H69" i="2"/>
  <c r="G69" i="2"/>
  <c r="F69" i="2"/>
  <c r="E69" i="2"/>
  <c r="D69" i="2"/>
  <c r="K63" i="2"/>
  <c r="J63" i="2"/>
  <c r="I63" i="2"/>
  <c r="H63" i="2"/>
  <c r="G63" i="2"/>
  <c r="F63" i="2"/>
  <c r="E63" i="2"/>
  <c r="D63" i="2"/>
  <c r="K62" i="2"/>
  <c r="J62" i="2"/>
  <c r="I62" i="2"/>
  <c r="H62" i="2"/>
  <c r="G62" i="2"/>
  <c r="F62" i="2"/>
  <c r="E62" i="2"/>
  <c r="D62" i="2"/>
  <c r="K56" i="2"/>
  <c r="J56" i="2"/>
  <c r="I56" i="2"/>
  <c r="H56" i="2"/>
  <c r="G56" i="2"/>
  <c r="F56" i="2"/>
  <c r="E56" i="2"/>
  <c r="D56" i="2"/>
  <c r="K55" i="2"/>
  <c r="J55" i="2"/>
  <c r="I55" i="2"/>
  <c r="H55" i="2"/>
  <c r="G55" i="2"/>
  <c r="F55" i="2"/>
  <c r="E55" i="2"/>
  <c r="D55" i="2"/>
  <c r="K49" i="2"/>
  <c r="J49" i="2"/>
  <c r="I49" i="2"/>
  <c r="H49" i="2"/>
  <c r="G49" i="2"/>
  <c r="F49" i="2"/>
  <c r="E49" i="2"/>
  <c r="D49" i="2"/>
  <c r="K48" i="2"/>
  <c r="J48" i="2"/>
  <c r="I48" i="2"/>
  <c r="H48" i="2"/>
  <c r="G48" i="2"/>
  <c r="F48" i="2"/>
  <c r="E48" i="2"/>
  <c r="D48" i="2"/>
  <c r="K42" i="2"/>
  <c r="J42" i="2"/>
  <c r="I42" i="2"/>
  <c r="H42" i="2"/>
  <c r="G42" i="2"/>
  <c r="F42" i="2"/>
  <c r="E42" i="2"/>
  <c r="D42" i="2"/>
  <c r="K41" i="2"/>
  <c r="J41" i="2"/>
  <c r="I41" i="2"/>
  <c r="H41" i="2"/>
  <c r="G41" i="2"/>
  <c r="F41" i="2"/>
  <c r="E41" i="2"/>
  <c r="D41" i="2"/>
  <c r="K35" i="2"/>
  <c r="J35" i="2"/>
  <c r="I35" i="2"/>
  <c r="H35" i="2"/>
  <c r="G35" i="2"/>
  <c r="F35" i="2"/>
  <c r="E35" i="2"/>
  <c r="D35" i="2"/>
  <c r="K34" i="2"/>
  <c r="J34" i="2"/>
  <c r="I34" i="2"/>
  <c r="H34" i="2"/>
  <c r="G34" i="2"/>
  <c r="F34" i="2"/>
  <c r="E34" i="2"/>
  <c r="D34" i="2"/>
  <c r="K27" i="2"/>
  <c r="J27" i="2"/>
  <c r="I27" i="2"/>
  <c r="H27" i="2"/>
  <c r="G27" i="2"/>
  <c r="F27" i="2"/>
  <c r="E27" i="2"/>
  <c r="D27" i="2"/>
  <c r="K26" i="2"/>
  <c r="J26" i="2"/>
  <c r="I26" i="2"/>
  <c r="H26" i="2"/>
  <c r="G26" i="2"/>
  <c r="F26" i="2"/>
  <c r="E26" i="2"/>
  <c r="D26" i="2"/>
  <c r="K20" i="2"/>
  <c r="J20" i="2"/>
  <c r="I20" i="2"/>
  <c r="H20" i="2"/>
  <c r="G20" i="2"/>
  <c r="F20" i="2"/>
  <c r="E20" i="2"/>
  <c r="D20" i="2"/>
  <c r="K19" i="2"/>
  <c r="J19" i="2"/>
  <c r="I19" i="2"/>
  <c r="H19" i="2"/>
  <c r="G19" i="2"/>
  <c r="F19" i="2"/>
  <c r="E19" i="2"/>
  <c r="D19" i="2"/>
  <c r="K13" i="2"/>
  <c r="J13" i="2"/>
  <c r="I13" i="2"/>
  <c r="H13" i="2"/>
  <c r="G13" i="2"/>
  <c r="F13" i="2"/>
  <c r="E13" i="2"/>
  <c r="D13" i="2"/>
  <c r="K12" i="2"/>
  <c r="J12" i="2"/>
  <c r="I12" i="2"/>
  <c r="H12" i="2"/>
  <c r="G12" i="2"/>
  <c r="F12" i="2"/>
  <c r="E12" i="2"/>
  <c r="D12" i="2"/>
  <c r="E6" i="2"/>
  <c r="F6" i="2"/>
  <c r="G6" i="2"/>
  <c r="H6" i="2"/>
  <c r="I6" i="2"/>
  <c r="J6" i="2"/>
  <c r="K6" i="2"/>
  <c r="E5" i="2"/>
  <c r="F5" i="2"/>
  <c r="G5" i="2"/>
  <c r="H5" i="2"/>
  <c r="I5" i="2"/>
  <c r="J5" i="2"/>
  <c r="K5" i="2"/>
  <c r="D6" i="2"/>
  <c r="D5" i="2"/>
  <c r="Z269" i="1"/>
  <c r="Z270" i="1"/>
  <c r="Z271" i="1"/>
  <c r="Z272" i="1"/>
  <c r="Z273" i="1"/>
  <c r="Z274" i="1"/>
  <c r="Z275" i="1"/>
  <c r="Z276" i="1"/>
  <c r="Z277" i="1"/>
  <c r="Y269" i="1"/>
  <c r="Y270" i="1"/>
  <c r="Y271" i="1"/>
  <c r="Y272" i="1"/>
  <c r="Y273" i="1"/>
  <c r="Y274" i="1"/>
  <c r="Y275" i="1"/>
  <c r="Y276" i="1"/>
  <c r="Y277" i="1"/>
  <c r="X269" i="1"/>
  <c r="X270" i="1"/>
  <c r="X271" i="1"/>
  <c r="X272" i="1"/>
  <c r="X273" i="1"/>
  <c r="X274" i="1"/>
  <c r="X275" i="1"/>
  <c r="X276" i="1"/>
  <c r="X277" i="1"/>
  <c r="W269" i="1"/>
  <c r="W270" i="1"/>
  <c r="W271" i="1"/>
  <c r="W272" i="1"/>
  <c r="W273" i="1"/>
  <c r="W274" i="1"/>
  <c r="W275" i="1"/>
  <c r="W276" i="1"/>
  <c r="W277" i="1"/>
  <c r="V269" i="1"/>
  <c r="V270" i="1"/>
  <c r="V271" i="1"/>
  <c r="V272" i="1"/>
  <c r="V273" i="1"/>
  <c r="V274" i="1"/>
  <c r="V275" i="1"/>
  <c r="V276" i="1"/>
  <c r="V277" i="1"/>
  <c r="U269" i="1"/>
  <c r="U270" i="1"/>
  <c r="U271" i="1"/>
  <c r="U272" i="1"/>
  <c r="U273" i="1"/>
  <c r="U274" i="1"/>
  <c r="U275" i="1"/>
  <c r="U276" i="1"/>
  <c r="U277" i="1"/>
  <c r="T269" i="1"/>
  <c r="T270" i="1"/>
  <c r="T271" i="1"/>
  <c r="T272" i="1"/>
  <c r="T273" i="1"/>
  <c r="T274" i="1"/>
  <c r="T275" i="1"/>
  <c r="T276" i="1"/>
  <c r="T277" i="1"/>
  <c r="S269" i="1"/>
  <c r="S270" i="1"/>
  <c r="S271" i="1"/>
  <c r="S272" i="1"/>
  <c r="S273" i="1"/>
  <c r="S274" i="1"/>
  <c r="S275" i="1"/>
  <c r="S276" i="1"/>
  <c r="S277" i="1"/>
  <c r="R269" i="1"/>
  <c r="R270" i="1"/>
  <c r="R271" i="1"/>
  <c r="R272" i="1"/>
  <c r="R273" i="1"/>
  <c r="R274" i="1"/>
  <c r="R275" i="1"/>
  <c r="R276" i="1"/>
  <c r="R277" i="1"/>
  <c r="Q269" i="1"/>
  <c r="Q270" i="1"/>
  <c r="Q271" i="1"/>
  <c r="Q272" i="1"/>
  <c r="Q273" i="1"/>
  <c r="Q274" i="1"/>
  <c r="Q275" i="1"/>
  <c r="Q276" i="1"/>
  <c r="Q277" i="1"/>
  <c r="P269" i="1"/>
  <c r="P270" i="1"/>
  <c r="P271" i="1"/>
  <c r="P272" i="1"/>
  <c r="P273" i="1"/>
  <c r="P274" i="1"/>
  <c r="P275" i="1"/>
  <c r="P276" i="1"/>
  <c r="P277" i="1"/>
  <c r="Z268" i="1"/>
  <c r="Y268" i="1"/>
  <c r="X268" i="1"/>
  <c r="W268" i="1"/>
  <c r="V268" i="1"/>
  <c r="U268" i="1"/>
  <c r="T268" i="1"/>
  <c r="S268" i="1"/>
  <c r="R268" i="1"/>
  <c r="Q268" i="1"/>
  <c r="P268" i="1"/>
  <c r="Z267" i="1"/>
  <c r="Y267" i="1"/>
  <c r="X267" i="1"/>
  <c r="W267" i="1"/>
  <c r="V267" i="1"/>
  <c r="U267" i="1"/>
  <c r="T267" i="1"/>
  <c r="S267" i="1"/>
  <c r="R267" i="1"/>
  <c r="Q267" i="1"/>
  <c r="P267" i="1"/>
  <c r="Z266" i="1"/>
  <c r="Y266" i="1"/>
  <c r="X266" i="1"/>
  <c r="W266" i="1"/>
  <c r="V266" i="1"/>
  <c r="U266" i="1"/>
  <c r="T266" i="1"/>
  <c r="S266" i="1"/>
  <c r="R266" i="1"/>
  <c r="Q266" i="1"/>
  <c r="P266" i="1"/>
  <c r="Z265" i="1"/>
  <c r="Y265" i="1"/>
  <c r="X265" i="1"/>
  <c r="W265" i="1"/>
  <c r="V265" i="1"/>
  <c r="U265" i="1"/>
  <c r="T265" i="1"/>
  <c r="S265" i="1"/>
  <c r="R265" i="1"/>
  <c r="Q265" i="1"/>
  <c r="P265" i="1"/>
  <c r="Z264" i="1"/>
  <c r="Y264" i="1"/>
  <c r="X264" i="1"/>
  <c r="W264" i="1"/>
  <c r="V264" i="1"/>
  <c r="U264" i="1"/>
  <c r="T264" i="1"/>
  <c r="S264" i="1"/>
  <c r="R264" i="1"/>
  <c r="Q264" i="1"/>
  <c r="P264" i="1"/>
  <c r="Z263" i="1"/>
  <c r="Y263" i="1"/>
  <c r="X263" i="1"/>
  <c r="W263" i="1"/>
  <c r="V263" i="1"/>
  <c r="U263" i="1"/>
  <c r="T263" i="1"/>
  <c r="S263" i="1"/>
  <c r="R263" i="1"/>
  <c r="Q263" i="1"/>
  <c r="P263" i="1"/>
  <c r="Z262" i="1"/>
  <c r="Y262" i="1"/>
  <c r="X262" i="1"/>
  <c r="W262" i="1"/>
  <c r="V262" i="1"/>
  <c r="U262" i="1"/>
  <c r="T262" i="1"/>
  <c r="S262" i="1"/>
  <c r="R262" i="1"/>
  <c r="Q262" i="1"/>
  <c r="P262" i="1"/>
  <c r="Z2" i="1"/>
  <c r="Z3" i="1"/>
  <c r="Z4" i="1"/>
  <c r="Z5" i="1"/>
  <c r="Z114" i="1"/>
  <c r="Z7" i="1"/>
  <c r="Z8" i="1"/>
  <c r="Z9" i="1"/>
  <c r="Z10" i="1"/>
  <c r="Z11" i="1"/>
  <c r="Z12" i="1"/>
  <c r="Z190" i="1"/>
  <c r="Z14" i="1"/>
  <c r="Z15" i="1"/>
  <c r="Z16" i="1"/>
  <c r="Z17" i="1"/>
  <c r="Z18" i="1"/>
  <c r="Z62" i="1"/>
  <c r="Z183" i="1"/>
  <c r="Z21" i="1"/>
  <c r="Z22" i="1"/>
  <c r="Z23" i="1"/>
  <c r="Z24" i="1"/>
  <c r="Z25" i="1"/>
  <c r="Z26" i="1"/>
  <c r="Z27" i="1"/>
  <c r="Z28" i="1"/>
  <c r="Z29" i="1"/>
  <c r="Z30" i="1"/>
  <c r="Z31" i="1"/>
  <c r="Z32" i="1"/>
  <c r="Z33" i="1"/>
  <c r="Z34" i="1"/>
  <c r="Z35" i="1"/>
  <c r="Z36" i="1"/>
  <c r="Z87" i="1"/>
  <c r="Z38" i="1"/>
  <c r="Z39" i="1"/>
  <c r="Z40" i="1"/>
  <c r="Z41" i="1"/>
  <c r="Z42" i="1"/>
  <c r="Z43" i="1"/>
  <c r="Z44" i="1"/>
  <c r="Z45" i="1"/>
  <c r="Z46" i="1"/>
  <c r="Z47" i="1"/>
  <c r="Z118" i="1"/>
  <c r="Z49" i="1"/>
  <c r="Z50" i="1"/>
  <c r="Z117" i="1"/>
  <c r="Z52" i="1"/>
  <c r="Z58" i="1"/>
  <c r="Z54" i="1"/>
  <c r="Z55" i="1"/>
  <c r="Z104" i="1"/>
  <c r="Z37" i="1"/>
  <c r="Z57" i="1"/>
  <c r="Z59" i="1"/>
  <c r="Z60" i="1"/>
  <c r="Z61" i="1"/>
  <c r="Z51" i="1"/>
  <c r="Z63" i="1"/>
  <c r="Z64" i="1"/>
  <c r="Z65" i="1"/>
  <c r="Z66" i="1"/>
  <c r="Z67" i="1"/>
  <c r="Z68" i="1"/>
  <c r="Z69" i="1"/>
  <c r="Z70" i="1"/>
  <c r="Z71" i="1"/>
  <c r="Z72" i="1"/>
  <c r="Z73" i="1"/>
  <c r="Z74" i="1"/>
  <c r="Z75" i="1"/>
  <c r="Z76" i="1"/>
  <c r="Z77" i="1"/>
  <c r="Z78" i="1"/>
  <c r="Z79" i="1"/>
  <c r="Z80" i="1"/>
  <c r="Z81" i="1"/>
  <c r="Z82" i="1"/>
  <c r="Z83" i="1"/>
  <c r="Z84" i="1"/>
  <c r="Z85" i="1"/>
  <c r="Z167" i="1"/>
  <c r="Z115" i="1"/>
  <c r="Z113" i="1"/>
  <c r="Z116" i="1"/>
  <c r="Z168" i="1"/>
  <c r="Z220" i="1"/>
  <c r="Z192" i="1"/>
  <c r="Z93" i="1"/>
  <c r="Z94" i="1"/>
  <c r="Z95" i="1"/>
  <c r="Z96" i="1"/>
  <c r="Z97" i="1"/>
  <c r="Z98" i="1"/>
  <c r="Z99" i="1"/>
  <c r="Z100" i="1"/>
  <c r="Z101" i="1"/>
  <c r="Z102" i="1"/>
  <c r="Z103" i="1"/>
  <c r="Z56" i="1"/>
  <c r="Z105" i="1"/>
  <c r="Z106" i="1"/>
  <c r="Z107" i="1"/>
  <c r="Z108" i="1"/>
  <c r="Z109" i="1"/>
  <c r="Z110" i="1"/>
  <c r="Z111" i="1"/>
  <c r="Z112" i="1"/>
  <c r="Z86" i="1"/>
  <c r="Z90" i="1"/>
  <c r="Z91" i="1"/>
  <c r="Z89" i="1"/>
  <c r="Z120" i="1"/>
  <c r="Z19" i="1"/>
  <c r="Z88" i="1"/>
  <c r="Z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6" i="1"/>
  <c r="Z13" i="1"/>
  <c r="Z169" i="1"/>
  <c r="Z170" i="1"/>
  <c r="Z171" i="1"/>
  <c r="Z172" i="1"/>
  <c r="Z173" i="1"/>
  <c r="Z174" i="1"/>
  <c r="Z175" i="1"/>
  <c r="Z176" i="1"/>
  <c r="Z177" i="1"/>
  <c r="Z178" i="1"/>
  <c r="Z179" i="1"/>
  <c r="Z180" i="1"/>
  <c r="Z181" i="1"/>
  <c r="Z182" i="1"/>
  <c r="Z184" i="1"/>
  <c r="Z185" i="1"/>
  <c r="Z186" i="1"/>
  <c r="Z187" i="1"/>
  <c r="Z188" i="1"/>
  <c r="Z189" i="1"/>
  <c r="Z53" i="1"/>
  <c r="Z191" i="1"/>
  <c r="Z119"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48"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Y2" i="1"/>
  <c r="Y3" i="1"/>
  <c r="Y4" i="1"/>
  <c r="Y5" i="1"/>
  <c r="Y114" i="1"/>
  <c r="Y7" i="1"/>
  <c r="Y8" i="1"/>
  <c r="Y9" i="1"/>
  <c r="Y10" i="1"/>
  <c r="Y11" i="1"/>
  <c r="Y12" i="1"/>
  <c r="Y190" i="1"/>
  <c r="Y14" i="1"/>
  <c r="Y15" i="1"/>
  <c r="Y16" i="1"/>
  <c r="Y17" i="1"/>
  <c r="Y18" i="1"/>
  <c r="Y62" i="1"/>
  <c r="Y183" i="1"/>
  <c r="Y21" i="1"/>
  <c r="Y22" i="1"/>
  <c r="Y23" i="1"/>
  <c r="Y24" i="1"/>
  <c r="Y25" i="1"/>
  <c r="Y26" i="1"/>
  <c r="Y27" i="1"/>
  <c r="Y28" i="1"/>
  <c r="Y29" i="1"/>
  <c r="Y30" i="1"/>
  <c r="Y31" i="1"/>
  <c r="Y32" i="1"/>
  <c r="Y33" i="1"/>
  <c r="Y34" i="1"/>
  <c r="Y35" i="1"/>
  <c r="Y36" i="1"/>
  <c r="Y87" i="1"/>
  <c r="Y38" i="1"/>
  <c r="Y39" i="1"/>
  <c r="Y40" i="1"/>
  <c r="Y41" i="1"/>
  <c r="Y42" i="1"/>
  <c r="Y43" i="1"/>
  <c r="Y44" i="1"/>
  <c r="Y45" i="1"/>
  <c r="Y46" i="1"/>
  <c r="Y47" i="1"/>
  <c r="Y118" i="1"/>
  <c r="Y49" i="1"/>
  <c r="Y50" i="1"/>
  <c r="Y117" i="1"/>
  <c r="Y52" i="1"/>
  <c r="Y58" i="1"/>
  <c r="Y54" i="1"/>
  <c r="Y55" i="1"/>
  <c r="Y104" i="1"/>
  <c r="Y37" i="1"/>
  <c r="Y57" i="1"/>
  <c r="Y59" i="1"/>
  <c r="Y60" i="1"/>
  <c r="Y61" i="1"/>
  <c r="Y51" i="1"/>
  <c r="Y63" i="1"/>
  <c r="Y64" i="1"/>
  <c r="Y65" i="1"/>
  <c r="Y66" i="1"/>
  <c r="Y67" i="1"/>
  <c r="Y68" i="1"/>
  <c r="Y69" i="1"/>
  <c r="Y70" i="1"/>
  <c r="Y71" i="1"/>
  <c r="Y72" i="1"/>
  <c r="Y73" i="1"/>
  <c r="Y74" i="1"/>
  <c r="Y75" i="1"/>
  <c r="Y76" i="1"/>
  <c r="Y77" i="1"/>
  <c r="Y78" i="1"/>
  <c r="Y79" i="1"/>
  <c r="Y80" i="1"/>
  <c r="Y81" i="1"/>
  <c r="Y82" i="1"/>
  <c r="Y83" i="1"/>
  <c r="Y84" i="1"/>
  <c r="Y85" i="1"/>
  <c r="Y167" i="1"/>
  <c r="Y115" i="1"/>
  <c r="Y113" i="1"/>
  <c r="Y116" i="1"/>
  <c r="Y168" i="1"/>
  <c r="Y220" i="1"/>
  <c r="Y192" i="1"/>
  <c r="Y93" i="1"/>
  <c r="Y94" i="1"/>
  <c r="Y95" i="1"/>
  <c r="Y96" i="1"/>
  <c r="Y97" i="1"/>
  <c r="Y98" i="1"/>
  <c r="Y99" i="1"/>
  <c r="Y100" i="1"/>
  <c r="Y101" i="1"/>
  <c r="Y102" i="1"/>
  <c r="Y103" i="1"/>
  <c r="Y56" i="1"/>
  <c r="Y105" i="1"/>
  <c r="Y106" i="1"/>
  <c r="Y107" i="1"/>
  <c r="Y108" i="1"/>
  <c r="Y109" i="1"/>
  <c r="Y110" i="1"/>
  <c r="Y111" i="1"/>
  <c r="Y112" i="1"/>
  <c r="Y86" i="1"/>
  <c r="Y90" i="1"/>
  <c r="Y91" i="1"/>
  <c r="Y89" i="1"/>
  <c r="Y120" i="1"/>
  <c r="Y19" i="1"/>
  <c r="Y88" i="1"/>
  <c r="Y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6" i="1"/>
  <c r="Y13" i="1"/>
  <c r="Y169" i="1"/>
  <c r="Y170" i="1"/>
  <c r="Y171" i="1"/>
  <c r="Y172" i="1"/>
  <c r="Y173" i="1"/>
  <c r="Y174" i="1"/>
  <c r="Y175" i="1"/>
  <c r="Y176" i="1"/>
  <c r="Y177" i="1"/>
  <c r="Y178" i="1"/>
  <c r="Y179" i="1"/>
  <c r="Y180" i="1"/>
  <c r="Y181" i="1"/>
  <c r="Y182" i="1"/>
  <c r="Y184" i="1"/>
  <c r="Y185" i="1"/>
  <c r="Y186" i="1"/>
  <c r="Y187" i="1"/>
  <c r="Y188" i="1"/>
  <c r="Y189" i="1"/>
  <c r="Y53" i="1"/>
  <c r="Y191" i="1"/>
  <c r="Y119"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48"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X2" i="1"/>
  <c r="X3" i="1"/>
  <c r="X4" i="1"/>
  <c r="X5" i="1"/>
  <c r="X114" i="1"/>
  <c r="X7" i="1"/>
  <c r="X8" i="1"/>
  <c r="X9" i="1"/>
  <c r="X10" i="1"/>
  <c r="X11" i="1"/>
  <c r="X12" i="1"/>
  <c r="X190" i="1"/>
  <c r="X14" i="1"/>
  <c r="X15" i="1"/>
  <c r="X16" i="1"/>
  <c r="X17" i="1"/>
  <c r="X18" i="1"/>
  <c r="X62" i="1"/>
  <c r="X183" i="1"/>
  <c r="X21" i="1"/>
  <c r="X22" i="1"/>
  <c r="X23" i="1"/>
  <c r="X24" i="1"/>
  <c r="X25" i="1"/>
  <c r="X26" i="1"/>
  <c r="X27" i="1"/>
  <c r="X28" i="1"/>
  <c r="X29" i="1"/>
  <c r="X30" i="1"/>
  <c r="X31" i="1"/>
  <c r="X32" i="1"/>
  <c r="X33" i="1"/>
  <c r="X34" i="1"/>
  <c r="X35" i="1"/>
  <c r="X36" i="1"/>
  <c r="X87" i="1"/>
  <c r="X38" i="1"/>
  <c r="X39" i="1"/>
  <c r="X40" i="1"/>
  <c r="X41" i="1"/>
  <c r="X42" i="1"/>
  <c r="X43" i="1"/>
  <c r="X44" i="1"/>
  <c r="X45" i="1"/>
  <c r="X46" i="1"/>
  <c r="X47" i="1"/>
  <c r="X118" i="1"/>
  <c r="X49" i="1"/>
  <c r="X50" i="1"/>
  <c r="X117" i="1"/>
  <c r="X52" i="1"/>
  <c r="X58" i="1"/>
  <c r="X54" i="1"/>
  <c r="X55" i="1"/>
  <c r="X104" i="1"/>
  <c r="X37" i="1"/>
  <c r="X57" i="1"/>
  <c r="X59" i="1"/>
  <c r="X60" i="1"/>
  <c r="X61" i="1"/>
  <c r="X51" i="1"/>
  <c r="X63" i="1"/>
  <c r="X64" i="1"/>
  <c r="X65" i="1"/>
  <c r="X66" i="1"/>
  <c r="X67" i="1"/>
  <c r="X68" i="1"/>
  <c r="X69" i="1"/>
  <c r="X70" i="1"/>
  <c r="X71" i="1"/>
  <c r="X72" i="1"/>
  <c r="X73" i="1"/>
  <c r="X74" i="1"/>
  <c r="X75" i="1"/>
  <c r="X76" i="1"/>
  <c r="X77" i="1"/>
  <c r="X78" i="1"/>
  <c r="X79" i="1"/>
  <c r="X80" i="1"/>
  <c r="X81" i="1"/>
  <c r="X82" i="1"/>
  <c r="X83" i="1"/>
  <c r="X84" i="1"/>
  <c r="X85" i="1"/>
  <c r="X167" i="1"/>
  <c r="X115" i="1"/>
  <c r="X113" i="1"/>
  <c r="X116" i="1"/>
  <c r="X168" i="1"/>
  <c r="X220" i="1"/>
  <c r="X192" i="1"/>
  <c r="X93" i="1"/>
  <c r="X94" i="1"/>
  <c r="X95" i="1"/>
  <c r="X96" i="1"/>
  <c r="X97" i="1"/>
  <c r="X98" i="1"/>
  <c r="X99" i="1"/>
  <c r="X100" i="1"/>
  <c r="X101" i="1"/>
  <c r="X102" i="1"/>
  <c r="X103" i="1"/>
  <c r="X56" i="1"/>
  <c r="X105" i="1"/>
  <c r="X106" i="1"/>
  <c r="X107" i="1"/>
  <c r="X108" i="1"/>
  <c r="X109" i="1"/>
  <c r="X110" i="1"/>
  <c r="X111" i="1"/>
  <c r="X112" i="1"/>
  <c r="X86" i="1"/>
  <c r="X90" i="1"/>
  <c r="X91" i="1"/>
  <c r="X89" i="1"/>
  <c r="X120" i="1"/>
  <c r="X19" i="1"/>
  <c r="X88" i="1"/>
  <c r="X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6" i="1"/>
  <c r="X13" i="1"/>
  <c r="X169" i="1"/>
  <c r="X170" i="1"/>
  <c r="X171" i="1"/>
  <c r="X172" i="1"/>
  <c r="X173" i="1"/>
  <c r="X174" i="1"/>
  <c r="X175" i="1"/>
  <c r="X176" i="1"/>
  <c r="X177" i="1"/>
  <c r="X178" i="1"/>
  <c r="X179" i="1"/>
  <c r="X180" i="1"/>
  <c r="X181" i="1"/>
  <c r="X182" i="1"/>
  <c r="X184" i="1"/>
  <c r="X185" i="1"/>
  <c r="X186" i="1"/>
  <c r="X187" i="1"/>
  <c r="X188" i="1"/>
  <c r="X189" i="1"/>
  <c r="X53" i="1"/>
  <c r="X191" i="1"/>
  <c r="X119"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48"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W2" i="1"/>
  <c r="W3" i="1"/>
  <c r="W4" i="1"/>
  <c r="W5" i="1"/>
  <c r="W114" i="1"/>
  <c r="W7" i="1"/>
  <c r="W8" i="1"/>
  <c r="W9" i="1"/>
  <c r="W10" i="1"/>
  <c r="W11" i="1"/>
  <c r="W12" i="1"/>
  <c r="W190" i="1"/>
  <c r="W14" i="1"/>
  <c r="W15" i="1"/>
  <c r="W16" i="1"/>
  <c r="W17" i="1"/>
  <c r="W18" i="1"/>
  <c r="W62" i="1"/>
  <c r="W183" i="1"/>
  <c r="W21" i="1"/>
  <c r="W22" i="1"/>
  <c r="W23" i="1"/>
  <c r="W24" i="1"/>
  <c r="W25" i="1"/>
  <c r="W26" i="1"/>
  <c r="W27" i="1"/>
  <c r="W28" i="1"/>
  <c r="W29" i="1"/>
  <c r="W30" i="1"/>
  <c r="W31" i="1"/>
  <c r="W32" i="1"/>
  <c r="W33" i="1"/>
  <c r="W34" i="1"/>
  <c r="W35" i="1"/>
  <c r="W36" i="1"/>
  <c r="W87" i="1"/>
  <c r="W38" i="1"/>
  <c r="W39" i="1"/>
  <c r="W40" i="1"/>
  <c r="W41" i="1"/>
  <c r="W42" i="1"/>
  <c r="W43" i="1"/>
  <c r="W44" i="1"/>
  <c r="W45" i="1"/>
  <c r="W46" i="1"/>
  <c r="W47" i="1"/>
  <c r="W118" i="1"/>
  <c r="W49" i="1"/>
  <c r="W50" i="1"/>
  <c r="W117" i="1"/>
  <c r="W52" i="1"/>
  <c r="W58" i="1"/>
  <c r="W54" i="1"/>
  <c r="W55" i="1"/>
  <c r="W104" i="1"/>
  <c r="W37" i="1"/>
  <c r="W57" i="1"/>
  <c r="W59" i="1"/>
  <c r="W60" i="1"/>
  <c r="W61" i="1"/>
  <c r="W51" i="1"/>
  <c r="W63" i="1"/>
  <c r="W64" i="1"/>
  <c r="W65" i="1"/>
  <c r="W66" i="1"/>
  <c r="W67" i="1"/>
  <c r="W68" i="1"/>
  <c r="W69" i="1"/>
  <c r="W70" i="1"/>
  <c r="W71" i="1"/>
  <c r="W72" i="1"/>
  <c r="W73" i="1"/>
  <c r="W74" i="1"/>
  <c r="W75" i="1"/>
  <c r="W76" i="1"/>
  <c r="W77" i="1"/>
  <c r="W78" i="1"/>
  <c r="W79" i="1"/>
  <c r="W80" i="1"/>
  <c r="W81" i="1"/>
  <c r="W82" i="1"/>
  <c r="W83" i="1"/>
  <c r="W84" i="1"/>
  <c r="W85" i="1"/>
  <c r="W167" i="1"/>
  <c r="W115" i="1"/>
  <c r="W113" i="1"/>
  <c r="W116" i="1"/>
  <c r="W168" i="1"/>
  <c r="W220" i="1"/>
  <c r="W192" i="1"/>
  <c r="W93" i="1"/>
  <c r="W94" i="1"/>
  <c r="W95" i="1"/>
  <c r="W96" i="1"/>
  <c r="W97" i="1"/>
  <c r="W98" i="1"/>
  <c r="W99" i="1"/>
  <c r="W100" i="1"/>
  <c r="W101" i="1"/>
  <c r="W102" i="1"/>
  <c r="W103" i="1"/>
  <c r="W56" i="1"/>
  <c r="W105" i="1"/>
  <c r="W106" i="1"/>
  <c r="W107" i="1"/>
  <c r="W108" i="1"/>
  <c r="W109" i="1"/>
  <c r="W110" i="1"/>
  <c r="W111" i="1"/>
  <c r="W112" i="1"/>
  <c r="W86" i="1"/>
  <c r="W90" i="1"/>
  <c r="W91" i="1"/>
  <c r="W89" i="1"/>
  <c r="W120" i="1"/>
  <c r="W19" i="1"/>
  <c r="W88" i="1"/>
  <c r="W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6" i="1"/>
  <c r="W13" i="1"/>
  <c r="W169" i="1"/>
  <c r="W170" i="1"/>
  <c r="W171" i="1"/>
  <c r="W172" i="1"/>
  <c r="W173" i="1"/>
  <c r="W174" i="1"/>
  <c r="W175" i="1"/>
  <c r="W176" i="1"/>
  <c r="W177" i="1"/>
  <c r="W178" i="1"/>
  <c r="W179" i="1"/>
  <c r="W180" i="1"/>
  <c r="W181" i="1"/>
  <c r="W182" i="1"/>
  <c r="W184" i="1"/>
  <c r="W185" i="1"/>
  <c r="W186" i="1"/>
  <c r="W187" i="1"/>
  <c r="W188" i="1"/>
  <c r="W189" i="1"/>
  <c r="W53" i="1"/>
  <c r="W191" i="1"/>
  <c r="W119"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48"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V2" i="1"/>
  <c r="V3" i="1"/>
  <c r="V4" i="1"/>
  <c r="V5" i="1"/>
  <c r="V114" i="1"/>
  <c r="V7" i="1"/>
  <c r="V8" i="1"/>
  <c r="V9" i="1"/>
  <c r="V10" i="1"/>
  <c r="V11" i="1"/>
  <c r="V12" i="1"/>
  <c r="V190" i="1"/>
  <c r="V14" i="1"/>
  <c r="V15" i="1"/>
  <c r="V16" i="1"/>
  <c r="V17" i="1"/>
  <c r="V18" i="1"/>
  <c r="V62" i="1"/>
  <c r="V183" i="1"/>
  <c r="V21" i="1"/>
  <c r="V22" i="1"/>
  <c r="V23" i="1"/>
  <c r="V24" i="1"/>
  <c r="V25" i="1"/>
  <c r="V26" i="1"/>
  <c r="V27" i="1"/>
  <c r="V28" i="1"/>
  <c r="V29" i="1"/>
  <c r="V30" i="1"/>
  <c r="V31" i="1"/>
  <c r="V32" i="1"/>
  <c r="V33" i="1"/>
  <c r="V34" i="1"/>
  <c r="V35" i="1"/>
  <c r="V36" i="1"/>
  <c r="V87" i="1"/>
  <c r="V38" i="1"/>
  <c r="V39" i="1"/>
  <c r="V40" i="1"/>
  <c r="V41" i="1"/>
  <c r="V42" i="1"/>
  <c r="V43" i="1"/>
  <c r="V44" i="1"/>
  <c r="V45" i="1"/>
  <c r="V46" i="1"/>
  <c r="V47" i="1"/>
  <c r="V118" i="1"/>
  <c r="V49" i="1"/>
  <c r="V50" i="1"/>
  <c r="V117" i="1"/>
  <c r="V52" i="1"/>
  <c r="V58" i="1"/>
  <c r="V54" i="1"/>
  <c r="V55" i="1"/>
  <c r="V104" i="1"/>
  <c r="V37" i="1"/>
  <c r="V57" i="1"/>
  <c r="V59" i="1"/>
  <c r="V60" i="1"/>
  <c r="V61" i="1"/>
  <c r="V51" i="1"/>
  <c r="V63" i="1"/>
  <c r="V64" i="1"/>
  <c r="V65" i="1"/>
  <c r="V66" i="1"/>
  <c r="V67" i="1"/>
  <c r="V68" i="1"/>
  <c r="V69" i="1"/>
  <c r="V70" i="1"/>
  <c r="V71" i="1"/>
  <c r="V72" i="1"/>
  <c r="V73" i="1"/>
  <c r="V74" i="1"/>
  <c r="V75" i="1"/>
  <c r="V76" i="1"/>
  <c r="V77" i="1"/>
  <c r="V78" i="1"/>
  <c r="V79" i="1"/>
  <c r="V80" i="1"/>
  <c r="V81" i="1"/>
  <c r="V82" i="1"/>
  <c r="V83" i="1"/>
  <c r="V84" i="1"/>
  <c r="V85" i="1"/>
  <c r="V167" i="1"/>
  <c r="V115" i="1"/>
  <c r="V113" i="1"/>
  <c r="V116" i="1"/>
  <c r="V168" i="1"/>
  <c r="V220" i="1"/>
  <c r="V192" i="1"/>
  <c r="V93" i="1"/>
  <c r="V94" i="1"/>
  <c r="V95" i="1"/>
  <c r="V96" i="1"/>
  <c r="V97" i="1"/>
  <c r="V98" i="1"/>
  <c r="V99" i="1"/>
  <c r="V100" i="1"/>
  <c r="V101" i="1"/>
  <c r="V102" i="1"/>
  <c r="V103" i="1"/>
  <c r="V56" i="1"/>
  <c r="V105" i="1"/>
  <c r="V106" i="1"/>
  <c r="V107" i="1"/>
  <c r="V108" i="1"/>
  <c r="V109" i="1"/>
  <c r="V110" i="1"/>
  <c r="V111" i="1"/>
  <c r="V112" i="1"/>
  <c r="V86" i="1"/>
  <c r="V90" i="1"/>
  <c r="V91" i="1"/>
  <c r="V89" i="1"/>
  <c r="V120" i="1"/>
  <c r="V19" i="1"/>
  <c r="V88" i="1"/>
  <c r="V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6" i="1"/>
  <c r="V13" i="1"/>
  <c r="V169" i="1"/>
  <c r="V170" i="1"/>
  <c r="V171" i="1"/>
  <c r="V172" i="1"/>
  <c r="V173" i="1"/>
  <c r="V174" i="1"/>
  <c r="V175" i="1"/>
  <c r="V176" i="1"/>
  <c r="V177" i="1"/>
  <c r="V178" i="1"/>
  <c r="V179" i="1"/>
  <c r="V180" i="1"/>
  <c r="V181" i="1"/>
  <c r="V182" i="1"/>
  <c r="V184" i="1"/>
  <c r="V185" i="1"/>
  <c r="V186" i="1"/>
  <c r="V187" i="1"/>
  <c r="V188" i="1"/>
  <c r="V189" i="1"/>
  <c r="V53" i="1"/>
  <c r="V191" i="1"/>
  <c r="V119"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48"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U3" i="1"/>
  <c r="U4" i="1"/>
  <c r="U5" i="1"/>
  <c r="U114" i="1"/>
  <c r="U7" i="1"/>
  <c r="U8" i="1"/>
  <c r="U9" i="1"/>
  <c r="U10" i="1"/>
  <c r="U11" i="1"/>
  <c r="U12" i="1"/>
  <c r="U190" i="1"/>
  <c r="U14" i="1"/>
  <c r="U15" i="1"/>
  <c r="U16" i="1"/>
  <c r="U17" i="1"/>
  <c r="U18" i="1"/>
  <c r="U62" i="1"/>
  <c r="U183" i="1"/>
  <c r="U21" i="1"/>
  <c r="U22" i="1"/>
  <c r="U23" i="1"/>
  <c r="U24" i="1"/>
  <c r="U25" i="1"/>
  <c r="U26" i="1"/>
  <c r="U27" i="1"/>
  <c r="U28" i="1"/>
  <c r="U29" i="1"/>
  <c r="U30" i="1"/>
  <c r="U31" i="1"/>
  <c r="U32" i="1"/>
  <c r="U33" i="1"/>
  <c r="U34" i="1"/>
  <c r="U35" i="1"/>
  <c r="U36" i="1"/>
  <c r="U87" i="1"/>
  <c r="U38" i="1"/>
  <c r="U39" i="1"/>
  <c r="U40" i="1"/>
  <c r="U41" i="1"/>
  <c r="U42" i="1"/>
  <c r="U43" i="1"/>
  <c r="U44" i="1"/>
  <c r="U45" i="1"/>
  <c r="U46" i="1"/>
  <c r="U47" i="1"/>
  <c r="U118" i="1"/>
  <c r="U49" i="1"/>
  <c r="U50" i="1"/>
  <c r="U117" i="1"/>
  <c r="U52" i="1"/>
  <c r="U58" i="1"/>
  <c r="U54" i="1"/>
  <c r="U55" i="1"/>
  <c r="U104" i="1"/>
  <c r="U37" i="1"/>
  <c r="U57" i="1"/>
  <c r="U59" i="1"/>
  <c r="U60" i="1"/>
  <c r="U61" i="1"/>
  <c r="U51" i="1"/>
  <c r="U63" i="1"/>
  <c r="U64" i="1"/>
  <c r="U65" i="1"/>
  <c r="U66" i="1"/>
  <c r="U67" i="1"/>
  <c r="U68" i="1"/>
  <c r="U69" i="1"/>
  <c r="U70" i="1"/>
  <c r="U71" i="1"/>
  <c r="U72" i="1"/>
  <c r="U73" i="1"/>
  <c r="U74" i="1"/>
  <c r="U75" i="1"/>
  <c r="U76" i="1"/>
  <c r="U77" i="1"/>
  <c r="U78" i="1"/>
  <c r="U79" i="1"/>
  <c r="U80" i="1"/>
  <c r="U81" i="1"/>
  <c r="U82" i="1"/>
  <c r="U83" i="1"/>
  <c r="U84" i="1"/>
  <c r="U85" i="1"/>
  <c r="U167" i="1"/>
  <c r="U115" i="1"/>
  <c r="U113" i="1"/>
  <c r="U116" i="1"/>
  <c r="U168" i="1"/>
  <c r="U220" i="1"/>
  <c r="U192" i="1"/>
  <c r="U93" i="1"/>
  <c r="U94" i="1"/>
  <c r="U95" i="1"/>
  <c r="U96" i="1"/>
  <c r="U97" i="1"/>
  <c r="U98" i="1"/>
  <c r="U99" i="1"/>
  <c r="U100" i="1"/>
  <c r="U101" i="1"/>
  <c r="U102" i="1"/>
  <c r="U103" i="1"/>
  <c r="U56" i="1"/>
  <c r="U105" i="1"/>
  <c r="U106" i="1"/>
  <c r="U107" i="1"/>
  <c r="U108" i="1"/>
  <c r="U109" i="1"/>
  <c r="U110" i="1"/>
  <c r="U111" i="1"/>
  <c r="U112" i="1"/>
  <c r="U86" i="1"/>
  <c r="U90" i="1"/>
  <c r="U91" i="1"/>
  <c r="U89" i="1"/>
  <c r="U120" i="1"/>
  <c r="U19" i="1"/>
  <c r="U88" i="1"/>
  <c r="U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6" i="1"/>
  <c r="U13" i="1"/>
  <c r="U169" i="1"/>
  <c r="U170" i="1"/>
  <c r="U171" i="1"/>
  <c r="U172" i="1"/>
  <c r="U173" i="1"/>
  <c r="U174" i="1"/>
  <c r="U175" i="1"/>
  <c r="U176" i="1"/>
  <c r="U177" i="1"/>
  <c r="U178" i="1"/>
  <c r="U179" i="1"/>
  <c r="U180" i="1"/>
  <c r="U181" i="1"/>
  <c r="U182" i="1"/>
  <c r="U184" i="1"/>
  <c r="U185" i="1"/>
  <c r="U186" i="1"/>
  <c r="U187" i="1"/>
  <c r="U188" i="1"/>
  <c r="U189" i="1"/>
  <c r="U53" i="1"/>
  <c r="U191" i="1"/>
  <c r="U119"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48"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 i="1"/>
  <c r="T192" i="1"/>
  <c r="T93" i="1"/>
  <c r="T94" i="1"/>
  <c r="T95" i="1"/>
  <c r="T96" i="1"/>
  <c r="T97" i="1"/>
  <c r="T98" i="1"/>
  <c r="T99" i="1"/>
  <c r="T100" i="1"/>
  <c r="T101" i="1"/>
  <c r="T102" i="1"/>
  <c r="T103" i="1"/>
  <c r="T56" i="1"/>
  <c r="T105" i="1"/>
  <c r="T106" i="1"/>
  <c r="T107" i="1"/>
  <c r="T108" i="1"/>
  <c r="T109" i="1"/>
  <c r="T110" i="1"/>
  <c r="T111" i="1"/>
  <c r="T112" i="1"/>
  <c r="T86" i="1"/>
  <c r="T90" i="1"/>
  <c r="T91" i="1"/>
  <c r="T89" i="1"/>
  <c r="T120" i="1"/>
  <c r="T19" i="1"/>
  <c r="T88" i="1"/>
  <c r="T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6" i="1"/>
  <c r="T13" i="1"/>
  <c r="T169" i="1"/>
  <c r="T170" i="1"/>
  <c r="T171" i="1"/>
  <c r="T172" i="1"/>
  <c r="T173" i="1"/>
  <c r="T174" i="1"/>
  <c r="T175" i="1"/>
  <c r="T176" i="1"/>
  <c r="T177" i="1"/>
  <c r="T178" i="1"/>
  <c r="T179" i="1"/>
  <c r="T180" i="1"/>
  <c r="T181" i="1"/>
  <c r="T182" i="1"/>
  <c r="T184" i="1"/>
  <c r="T185" i="1"/>
  <c r="T186" i="1"/>
  <c r="T187" i="1"/>
  <c r="T188" i="1"/>
  <c r="T189" i="1"/>
  <c r="T53" i="1"/>
  <c r="T191" i="1"/>
  <c r="T119"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48"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S192" i="1"/>
  <c r="S93" i="1"/>
  <c r="S94" i="1"/>
  <c r="S95" i="1"/>
  <c r="S96" i="1"/>
  <c r="S97" i="1"/>
  <c r="S98" i="1"/>
  <c r="S99" i="1"/>
  <c r="S100" i="1"/>
  <c r="S101" i="1"/>
  <c r="S102" i="1"/>
  <c r="S103" i="1"/>
  <c r="S56" i="1"/>
  <c r="S105" i="1"/>
  <c r="S106" i="1"/>
  <c r="S107" i="1"/>
  <c r="S108" i="1"/>
  <c r="S109" i="1"/>
  <c r="S110" i="1"/>
  <c r="S111" i="1"/>
  <c r="S112" i="1"/>
  <c r="S86" i="1"/>
  <c r="S90" i="1"/>
  <c r="S91" i="1"/>
  <c r="S89" i="1"/>
  <c r="S120" i="1"/>
  <c r="S19" i="1"/>
  <c r="S88" i="1"/>
  <c r="S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6" i="1"/>
  <c r="S13" i="1"/>
  <c r="S169" i="1"/>
  <c r="S170" i="1"/>
  <c r="S171" i="1"/>
  <c r="S172" i="1"/>
  <c r="S173" i="1"/>
  <c r="S174" i="1"/>
  <c r="S175" i="1"/>
  <c r="S176" i="1"/>
  <c r="S177" i="1"/>
  <c r="S178" i="1"/>
  <c r="S179" i="1"/>
  <c r="S180" i="1"/>
  <c r="S181" i="1"/>
  <c r="S182" i="1"/>
  <c r="S184" i="1"/>
  <c r="S185" i="1"/>
  <c r="S186" i="1"/>
  <c r="S187" i="1"/>
  <c r="S188" i="1"/>
  <c r="S189" i="1"/>
  <c r="S53" i="1"/>
  <c r="S191" i="1"/>
  <c r="S119"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48"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R192" i="1"/>
  <c r="R93" i="1"/>
  <c r="R94" i="1"/>
  <c r="R95" i="1"/>
  <c r="R96" i="1"/>
  <c r="R97" i="1"/>
  <c r="R98" i="1"/>
  <c r="R99" i="1"/>
  <c r="R100" i="1"/>
  <c r="R101" i="1"/>
  <c r="R102" i="1"/>
  <c r="R103" i="1"/>
  <c r="R56" i="1"/>
  <c r="R105" i="1"/>
  <c r="R106" i="1"/>
  <c r="R107" i="1"/>
  <c r="R108" i="1"/>
  <c r="R109" i="1"/>
  <c r="R110" i="1"/>
  <c r="R111" i="1"/>
  <c r="R112" i="1"/>
  <c r="R86" i="1"/>
  <c r="R90" i="1"/>
  <c r="R91" i="1"/>
  <c r="R89" i="1"/>
  <c r="R120" i="1"/>
  <c r="R19" i="1"/>
  <c r="R88" i="1"/>
  <c r="R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6" i="1"/>
  <c r="R13" i="1"/>
  <c r="R169" i="1"/>
  <c r="R170" i="1"/>
  <c r="R171" i="1"/>
  <c r="R172" i="1"/>
  <c r="R173" i="1"/>
  <c r="R174" i="1"/>
  <c r="R175" i="1"/>
  <c r="R176" i="1"/>
  <c r="R177" i="1"/>
  <c r="R178" i="1"/>
  <c r="R179" i="1"/>
  <c r="R180" i="1"/>
  <c r="R181" i="1"/>
  <c r="R182" i="1"/>
  <c r="R184" i="1"/>
  <c r="R185" i="1"/>
  <c r="R186" i="1"/>
  <c r="R187" i="1"/>
  <c r="R188" i="1"/>
  <c r="R189" i="1"/>
  <c r="R53" i="1"/>
  <c r="R191" i="1"/>
  <c r="R119"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48"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Q192" i="1"/>
  <c r="Q93" i="1"/>
  <c r="Q94" i="1"/>
  <c r="Q95" i="1"/>
  <c r="Q96" i="1"/>
  <c r="Q97" i="1"/>
  <c r="Q98" i="1"/>
  <c r="Q99" i="1"/>
  <c r="Q100" i="1"/>
  <c r="Q101" i="1"/>
  <c r="Q102" i="1"/>
  <c r="Q103" i="1"/>
  <c r="Q56" i="1"/>
  <c r="Q105" i="1"/>
  <c r="Q106" i="1"/>
  <c r="Q107" i="1"/>
  <c r="Q108" i="1"/>
  <c r="Q109" i="1"/>
  <c r="Q110" i="1"/>
  <c r="Q111" i="1"/>
  <c r="Q112" i="1"/>
  <c r="Q86" i="1"/>
  <c r="Q90" i="1"/>
  <c r="Q91" i="1"/>
  <c r="Q89" i="1"/>
  <c r="Q120" i="1"/>
  <c r="Q19" i="1"/>
  <c r="Q88" i="1"/>
  <c r="Q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6" i="1"/>
  <c r="Q13" i="1"/>
  <c r="Q169" i="1"/>
  <c r="Q170" i="1"/>
  <c r="Q171" i="1"/>
  <c r="Q172" i="1"/>
  <c r="Q173" i="1"/>
  <c r="Q174" i="1"/>
  <c r="Q175" i="1"/>
  <c r="Q176" i="1"/>
  <c r="Q177" i="1"/>
  <c r="Q178" i="1"/>
  <c r="Q179" i="1"/>
  <c r="Q180" i="1"/>
  <c r="Q181" i="1"/>
  <c r="Q182" i="1"/>
  <c r="Q184" i="1"/>
  <c r="Q185" i="1"/>
  <c r="Q186" i="1"/>
  <c r="Q187" i="1"/>
  <c r="Q188" i="1"/>
  <c r="Q189" i="1"/>
  <c r="Q53" i="1"/>
  <c r="Q191" i="1"/>
  <c r="Q119"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48"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P192" i="1"/>
  <c r="P93" i="1"/>
  <c r="P94" i="1"/>
  <c r="P95" i="1"/>
  <c r="P96" i="1"/>
  <c r="P97" i="1"/>
  <c r="P98" i="1"/>
  <c r="P99" i="1"/>
  <c r="P100" i="1"/>
  <c r="P101" i="1"/>
  <c r="P102" i="1"/>
  <c r="P103" i="1"/>
  <c r="P56" i="1"/>
  <c r="P105" i="1"/>
  <c r="P106" i="1"/>
  <c r="P107" i="1"/>
  <c r="P108" i="1"/>
  <c r="P109" i="1"/>
  <c r="P110" i="1"/>
  <c r="P111" i="1"/>
  <c r="P112" i="1"/>
  <c r="P86" i="1"/>
  <c r="P90" i="1"/>
  <c r="P91" i="1"/>
  <c r="P89" i="1"/>
  <c r="P120" i="1"/>
  <c r="P19" i="1"/>
  <c r="P88" i="1"/>
  <c r="P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6" i="1"/>
  <c r="P13" i="1"/>
  <c r="P169" i="1"/>
  <c r="P170" i="1"/>
  <c r="P171" i="1"/>
  <c r="P172" i="1"/>
  <c r="P173" i="1"/>
  <c r="P174" i="1"/>
  <c r="P175" i="1"/>
  <c r="P176" i="1"/>
  <c r="P177" i="1"/>
  <c r="P178" i="1"/>
  <c r="P179" i="1"/>
  <c r="P180" i="1"/>
  <c r="P181" i="1"/>
  <c r="P182" i="1"/>
  <c r="P184" i="1"/>
  <c r="P185" i="1"/>
  <c r="P186" i="1"/>
  <c r="P187" i="1"/>
  <c r="P188" i="1"/>
  <c r="P189" i="1"/>
  <c r="P53" i="1"/>
  <c r="P191" i="1"/>
  <c r="P119"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48"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T220" i="1"/>
  <c r="S220" i="1"/>
  <c r="R220" i="1"/>
  <c r="Q220" i="1"/>
  <c r="P220" i="1"/>
  <c r="T168" i="1"/>
  <c r="S168" i="1"/>
  <c r="R168" i="1"/>
  <c r="Q168" i="1"/>
  <c r="P168" i="1"/>
  <c r="T116" i="1"/>
  <c r="S116" i="1"/>
  <c r="R116" i="1"/>
  <c r="Q116" i="1"/>
  <c r="P116" i="1"/>
  <c r="T113" i="1"/>
  <c r="S113" i="1"/>
  <c r="R113" i="1"/>
  <c r="Q113" i="1"/>
  <c r="P113" i="1"/>
  <c r="T115" i="1"/>
  <c r="S115" i="1"/>
  <c r="R115" i="1"/>
  <c r="Q115" i="1"/>
  <c r="P115" i="1"/>
  <c r="T167" i="1"/>
  <c r="S167" i="1"/>
  <c r="R167" i="1"/>
  <c r="Q167" i="1"/>
  <c r="P167" i="1"/>
  <c r="T85" i="1"/>
  <c r="S85" i="1"/>
  <c r="R85" i="1"/>
  <c r="Q85" i="1"/>
  <c r="P85" i="1"/>
  <c r="T84" i="1"/>
  <c r="S84" i="1"/>
  <c r="R84" i="1"/>
  <c r="Q84" i="1"/>
  <c r="P84" i="1"/>
  <c r="T83" i="1"/>
  <c r="S83" i="1"/>
  <c r="R83" i="1"/>
  <c r="Q83" i="1"/>
  <c r="P83" i="1"/>
  <c r="T82" i="1"/>
  <c r="S82" i="1"/>
  <c r="R82" i="1"/>
  <c r="Q82" i="1"/>
  <c r="P82" i="1"/>
  <c r="T81" i="1"/>
  <c r="S81" i="1"/>
  <c r="R81" i="1"/>
  <c r="Q81" i="1"/>
  <c r="P81" i="1"/>
  <c r="T80" i="1"/>
  <c r="S80" i="1"/>
  <c r="R80" i="1"/>
  <c r="Q80" i="1"/>
  <c r="P80" i="1"/>
  <c r="T79" i="1"/>
  <c r="S79" i="1"/>
  <c r="R79" i="1"/>
  <c r="Q79" i="1"/>
  <c r="P79" i="1"/>
  <c r="T78" i="1"/>
  <c r="S78" i="1"/>
  <c r="R78" i="1"/>
  <c r="Q78" i="1"/>
  <c r="P78" i="1"/>
  <c r="T77" i="1"/>
  <c r="S77" i="1"/>
  <c r="R77" i="1"/>
  <c r="Q77" i="1"/>
  <c r="P77" i="1"/>
  <c r="T76" i="1"/>
  <c r="S76" i="1"/>
  <c r="R76" i="1"/>
  <c r="Q76" i="1"/>
  <c r="P76" i="1"/>
  <c r="T75" i="1"/>
  <c r="S75" i="1"/>
  <c r="R75" i="1"/>
  <c r="Q75" i="1"/>
  <c r="P75" i="1"/>
  <c r="T74" i="1"/>
  <c r="S74" i="1"/>
  <c r="R74" i="1"/>
  <c r="Q74" i="1"/>
  <c r="P74" i="1"/>
  <c r="T73" i="1"/>
  <c r="S73" i="1"/>
  <c r="R73" i="1"/>
  <c r="Q73" i="1"/>
  <c r="P73" i="1"/>
  <c r="T72" i="1"/>
  <c r="S72" i="1"/>
  <c r="R72" i="1"/>
  <c r="Q72" i="1"/>
  <c r="P72" i="1"/>
  <c r="T71" i="1"/>
  <c r="S71" i="1"/>
  <c r="R71" i="1"/>
  <c r="Q71" i="1"/>
  <c r="P71" i="1"/>
  <c r="T70" i="1"/>
  <c r="S70" i="1"/>
  <c r="R70" i="1"/>
  <c r="Q70" i="1"/>
  <c r="P70" i="1"/>
  <c r="T69" i="1"/>
  <c r="S69" i="1"/>
  <c r="R69" i="1"/>
  <c r="Q69" i="1"/>
  <c r="P69" i="1"/>
  <c r="T68" i="1"/>
  <c r="S68" i="1"/>
  <c r="R68" i="1"/>
  <c r="Q68" i="1"/>
  <c r="P68" i="1"/>
  <c r="T67" i="1"/>
  <c r="S67" i="1"/>
  <c r="R67" i="1"/>
  <c r="Q67" i="1"/>
  <c r="P67" i="1"/>
  <c r="T66" i="1"/>
  <c r="S66" i="1"/>
  <c r="R66" i="1"/>
  <c r="Q66" i="1"/>
  <c r="P66" i="1"/>
  <c r="T65" i="1"/>
  <c r="S65" i="1"/>
  <c r="R65" i="1"/>
  <c r="Q65" i="1"/>
  <c r="P65" i="1"/>
  <c r="T64" i="1"/>
  <c r="S64" i="1"/>
  <c r="R64" i="1"/>
  <c r="Q64" i="1"/>
  <c r="P64" i="1"/>
  <c r="T63" i="1"/>
  <c r="S63" i="1"/>
  <c r="R63" i="1"/>
  <c r="Q63" i="1"/>
  <c r="P63" i="1"/>
  <c r="T51" i="1"/>
  <c r="S51" i="1"/>
  <c r="R51" i="1"/>
  <c r="Q51" i="1"/>
  <c r="P51" i="1"/>
  <c r="T61" i="1"/>
  <c r="S61" i="1"/>
  <c r="R61" i="1"/>
  <c r="Q61" i="1"/>
  <c r="P61" i="1"/>
  <c r="T60" i="1"/>
  <c r="S60" i="1"/>
  <c r="R60" i="1"/>
  <c r="Q60" i="1"/>
  <c r="P60" i="1"/>
  <c r="T59" i="1"/>
  <c r="S59" i="1"/>
  <c r="R59" i="1"/>
  <c r="Q59" i="1"/>
  <c r="P59" i="1"/>
  <c r="T57" i="1"/>
  <c r="S57" i="1"/>
  <c r="R57" i="1"/>
  <c r="Q57" i="1"/>
  <c r="P57" i="1"/>
  <c r="T37" i="1"/>
  <c r="S37" i="1"/>
  <c r="R37" i="1"/>
  <c r="Q37" i="1"/>
  <c r="P37" i="1"/>
  <c r="T104" i="1"/>
  <c r="S104" i="1"/>
  <c r="R104" i="1"/>
  <c r="Q104" i="1"/>
  <c r="P104" i="1"/>
  <c r="T55" i="1"/>
  <c r="S55" i="1"/>
  <c r="R55" i="1"/>
  <c r="Q55" i="1"/>
  <c r="P55" i="1"/>
  <c r="T54" i="1"/>
  <c r="S54" i="1"/>
  <c r="R54" i="1"/>
  <c r="Q54" i="1"/>
  <c r="P54" i="1"/>
  <c r="T58" i="1"/>
  <c r="S58" i="1"/>
  <c r="R58" i="1"/>
  <c r="Q58" i="1"/>
  <c r="P58" i="1"/>
  <c r="T52" i="1"/>
  <c r="S52" i="1"/>
  <c r="R52" i="1"/>
  <c r="Q52" i="1"/>
  <c r="P52" i="1"/>
  <c r="T117" i="1"/>
  <c r="S117" i="1"/>
  <c r="R117" i="1"/>
  <c r="Q117" i="1"/>
  <c r="P117" i="1"/>
  <c r="T50" i="1"/>
  <c r="S50" i="1"/>
  <c r="R50" i="1"/>
  <c r="Q50" i="1"/>
  <c r="P50" i="1"/>
  <c r="T49" i="1"/>
  <c r="S49" i="1"/>
  <c r="R49" i="1"/>
  <c r="Q49" i="1"/>
  <c r="P49" i="1"/>
  <c r="T118" i="1"/>
  <c r="S118" i="1"/>
  <c r="R118" i="1"/>
  <c r="Q118" i="1"/>
  <c r="P118" i="1"/>
  <c r="T47" i="1"/>
  <c r="S47" i="1"/>
  <c r="R47" i="1"/>
  <c r="Q47" i="1"/>
  <c r="P47" i="1"/>
  <c r="T46" i="1"/>
  <c r="S46" i="1"/>
  <c r="R46" i="1"/>
  <c r="Q46" i="1"/>
  <c r="P46" i="1"/>
  <c r="T45" i="1"/>
  <c r="S45" i="1"/>
  <c r="R45" i="1"/>
  <c r="Q45" i="1"/>
  <c r="P45" i="1"/>
  <c r="T44" i="1"/>
  <c r="S44" i="1"/>
  <c r="R44" i="1"/>
  <c r="Q44" i="1"/>
  <c r="P44" i="1"/>
  <c r="T43" i="1"/>
  <c r="S43" i="1"/>
  <c r="R43" i="1"/>
  <c r="Q43" i="1"/>
  <c r="P43" i="1"/>
  <c r="T42" i="1"/>
  <c r="S42" i="1"/>
  <c r="R42" i="1"/>
  <c r="Q42" i="1"/>
  <c r="P42" i="1"/>
  <c r="T41" i="1"/>
  <c r="S41" i="1"/>
  <c r="R41" i="1"/>
  <c r="Q41" i="1"/>
  <c r="P41" i="1"/>
  <c r="T40" i="1"/>
  <c r="S40" i="1"/>
  <c r="R40" i="1"/>
  <c r="Q40" i="1"/>
  <c r="P40" i="1"/>
  <c r="T39" i="1"/>
  <c r="S39" i="1"/>
  <c r="R39" i="1"/>
  <c r="Q39" i="1"/>
  <c r="P39" i="1"/>
  <c r="T38" i="1"/>
  <c r="S38" i="1"/>
  <c r="R38" i="1"/>
  <c r="Q38" i="1"/>
  <c r="P38" i="1"/>
  <c r="T87" i="1"/>
  <c r="S87" i="1"/>
  <c r="R87" i="1"/>
  <c r="Q87" i="1"/>
  <c r="P87" i="1"/>
  <c r="T36" i="1"/>
  <c r="S36" i="1"/>
  <c r="R36" i="1"/>
  <c r="Q36" i="1"/>
  <c r="P36" i="1"/>
  <c r="T35" i="1"/>
  <c r="S35" i="1"/>
  <c r="R35" i="1"/>
  <c r="Q35" i="1"/>
  <c r="P35" i="1"/>
  <c r="T34" i="1"/>
  <c r="S34" i="1"/>
  <c r="R34" i="1"/>
  <c r="Q34" i="1"/>
  <c r="P34" i="1"/>
  <c r="T33" i="1"/>
  <c r="S33" i="1"/>
  <c r="R33" i="1"/>
  <c r="Q33" i="1"/>
  <c r="P33" i="1"/>
  <c r="T32" i="1"/>
  <c r="S32" i="1"/>
  <c r="R32" i="1"/>
  <c r="Q32" i="1"/>
  <c r="P32" i="1"/>
  <c r="T31" i="1"/>
  <c r="S31" i="1"/>
  <c r="R31" i="1"/>
  <c r="Q31" i="1"/>
  <c r="P31" i="1"/>
  <c r="T30" i="1"/>
  <c r="S30" i="1"/>
  <c r="R30" i="1"/>
  <c r="Q30" i="1"/>
  <c r="P30" i="1"/>
  <c r="T29" i="1"/>
  <c r="S29" i="1"/>
  <c r="R29" i="1"/>
  <c r="Q29" i="1"/>
  <c r="P29" i="1"/>
  <c r="T28" i="1"/>
  <c r="S28" i="1"/>
  <c r="R28" i="1"/>
  <c r="Q28" i="1"/>
  <c r="P28" i="1"/>
  <c r="T27" i="1"/>
  <c r="S27" i="1"/>
  <c r="R27" i="1"/>
  <c r="Q27" i="1"/>
  <c r="P27" i="1"/>
  <c r="T26" i="1"/>
  <c r="S26" i="1"/>
  <c r="R26" i="1"/>
  <c r="Q26" i="1"/>
  <c r="P26" i="1"/>
  <c r="T25" i="1"/>
  <c r="S25" i="1"/>
  <c r="R25" i="1"/>
  <c r="Q25" i="1"/>
  <c r="P25" i="1"/>
  <c r="T24" i="1"/>
  <c r="S24" i="1"/>
  <c r="R24" i="1"/>
  <c r="Q24" i="1"/>
  <c r="P24" i="1"/>
  <c r="T23" i="1"/>
  <c r="S23" i="1"/>
  <c r="R23" i="1"/>
  <c r="Q23" i="1"/>
  <c r="P23" i="1"/>
  <c r="T22" i="1"/>
  <c r="S22" i="1"/>
  <c r="R22" i="1"/>
  <c r="Q22" i="1"/>
  <c r="P22" i="1"/>
  <c r="T21" i="1"/>
  <c r="S21" i="1"/>
  <c r="R21" i="1"/>
  <c r="Q21" i="1"/>
  <c r="P21" i="1"/>
  <c r="T183" i="1"/>
  <c r="S183" i="1"/>
  <c r="R183" i="1"/>
  <c r="Q183" i="1"/>
  <c r="P183" i="1"/>
  <c r="T62" i="1"/>
  <c r="S62" i="1"/>
  <c r="R62" i="1"/>
  <c r="Q62" i="1"/>
  <c r="P62" i="1"/>
  <c r="T18" i="1"/>
  <c r="S18" i="1"/>
  <c r="R18" i="1"/>
  <c r="Q18" i="1"/>
  <c r="P18" i="1"/>
  <c r="T17" i="1"/>
  <c r="S17" i="1"/>
  <c r="R17" i="1"/>
  <c r="Q17" i="1"/>
  <c r="P17" i="1"/>
  <c r="T16" i="1"/>
  <c r="S16" i="1"/>
  <c r="R16" i="1"/>
  <c r="Q16" i="1"/>
  <c r="P16" i="1"/>
  <c r="T15" i="1"/>
  <c r="S15" i="1"/>
  <c r="R15" i="1"/>
  <c r="Q15" i="1"/>
  <c r="P15" i="1"/>
  <c r="T14" i="1"/>
  <c r="S14" i="1"/>
  <c r="R14" i="1"/>
  <c r="Q14" i="1"/>
  <c r="P14" i="1"/>
  <c r="T190" i="1"/>
  <c r="S190" i="1"/>
  <c r="R190" i="1"/>
  <c r="Q190" i="1"/>
  <c r="P190" i="1"/>
  <c r="T12" i="1"/>
  <c r="S12" i="1"/>
  <c r="R12" i="1"/>
  <c r="Q12" i="1"/>
  <c r="P12" i="1"/>
  <c r="T11" i="1"/>
  <c r="S11" i="1"/>
  <c r="R11" i="1"/>
  <c r="Q11" i="1"/>
  <c r="P11" i="1"/>
  <c r="T10" i="1"/>
  <c r="S10" i="1"/>
  <c r="R10" i="1"/>
  <c r="Q10" i="1"/>
  <c r="P10" i="1"/>
  <c r="T9" i="1"/>
  <c r="S9" i="1"/>
  <c r="R9" i="1"/>
  <c r="Q9" i="1"/>
  <c r="P9" i="1"/>
  <c r="T8" i="1"/>
  <c r="S8" i="1"/>
  <c r="R8" i="1"/>
  <c r="Q8" i="1"/>
  <c r="P8" i="1"/>
  <c r="T7" i="1"/>
  <c r="S7" i="1"/>
  <c r="R7" i="1"/>
  <c r="Q7" i="1"/>
  <c r="P7" i="1"/>
  <c r="T114" i="1"/>
  <c r="S114" i="1"/>
  <c r="R114" i="1"/>
  <c r="Q114" i="1"/>
  <c r="P114" i="1"/>
  <c r="T5" i="1"/>
  <c r="S5" i="1"/>
  <c r="R5" i="1"/>
  <c r="Q5" i="1"/>
  <c r="P5" i="1"/>
  <c r="T4" i="1"/>
  <c r="S4" i="1"/>
  <c r="R4" i="1"/>
  <c r="Q4" i="1"/>
  <c r="P4" i="1"/>
  <c r="T3" i="1"/>
  <c r="S3" i="1"/>
  <c r="R3" i="1"/>
  <c r="Q3" i="1"/>
  <c r="P3" i="1"/>
  <c r="T2" i="1"/>
  <c r="S2" i="1"/>
  <c r="R2" i="1"/>
  <c r="Q2" i="1"/>
  <c r="P2" i="1"/>
  <c r="Z92" i="1"/>
  <c r="Y92" i="1"/>
  <c r="X92" i="1"/>
  <c r="W92" i="1"/>
  <c r="V92" i="1"/>
  <c r="U92" i="1"/>
  <c r="T92" i="1"/>
  <c r="S92" i="1"/>
  <c r="R92" i="1"/>
  <c r="Q92" i="1"/>
  <c r="P92" i="1"/>
</calcChain>
</file>

<file path=xl/sharedStrings.xml><?xml version="1.0" encoding="utf-8"?>
<sst xmlns="http://schemas.openxmlformats.org/spreadsheetml/2006/main" count="1273" uniqueCount="684">
  <si>
    <t>Porção</t>
  </si>
  <si>
    <t>Kcal</t>
  </si>
  <si>
    <t>Carboidratos</t>
  </si>
  <si>
    <t>Açúcares</t>
  </si>
  <si>
    <t>Proteínas</t>
  </si>
  <si>
    <t>Gorduras Totais</t>
  </si>
  <si>
    <t>Gorduras Saturadas</t>
  </si>
  <si>
    <t xml:space="preserve">Fibras </t>
  </si>
  <si>
    <t>Sódio</t>
  </si>
  <si>
    <t>B12</t>
  </si>
  <si>
    <t>CARNES 1</t>
  </si>
  <si>
    <t>Hambúrguer Fazenda Futuro 2.0</t>
  </si>
  <si>
    <t>CARNES 2</t>
  </si>
  <si>
    <t>Carne Moída do Futuro</t>
  </si>
  <si>
    <t>CARNES 3</t>
  </si>
  <si>
    <t>FRANGOS 3</t>
  </si>
  <si>
    <t>Frango do Futuro</t>
  </si>
  <si>
    <t>Linguiça do Futuro</t>
  </si>
  <si>
    <t xml:space="preserve">Hambúrguer Sora Carne Vermelha </t>
  </si>
  <si>
    <t>Filés Sora Carne Vermelha</t>
  </si>
  <si>
    <t>Fatias Sora Carne Branca</t>
  </si>
  <si>
    <t>Fatias Sora Carne Vermelha</t>
  </si>
  <si>
    <t>Filés Sora Carne Branca</t>
  </si>
  <si>
    <t>FRANGOS 2</t>
  </si>
  <si>
    <t>Hambúrguer Sora Carne Branca</t>
  </si>
  <si>
    <t>Filé Pronto Saudável Sora</t>
  </si>
  <si>
    <t>Hambúrguer Pronto Saudável Sora</t>
  </si>
  <si>
    <t>Carne Moída Pronto Saudável Sora</t>
  </si>
  <si>
    <t>Linguiça calabresa vegabom</t>
  </si>
  <si>
    <t>FRANGOS 1</t>
  </si>
  <si>
    <t>Churrasco Vegabom</t>
  </si>
  <si>
    <t>Strogonoff de Frango Vegabom</t>
  </si>
  <si>
    <t>Hamburguer Vegabom</t>
  </si>
  <si>
    <t>Empanado de Frango Vegabom</t>
  </si>
  <si>
    <t>Filé de Frango Empanado Vegabom</t>
  </si>
  <si>
    <t>PESCADOS 1</t>
  </si>
  <si>
    <t>Filé Peixe Empanado Vegabom</t>
  </si>
  <si>
    <t>Tirinhas de Peixe Empanado Vegabom</t>
  </si>
  <si>
    <t>LATICÍNIOS 3</t>
  </si>
  <si>
    <t>Queijo Muçarela Vegabom</t>
  </si>
  <si>
    <t>Queijo Picante Vegabom</t>
  </si>
  <si>
    <t>Queijo Cheddar Vegabom</t>
  </si>
  <si>
    <t xml:space="preserve">Requeisoy Provolone </t>
  </si>
  <si>
    <t xml:space="preserve">Requeisoy Cheddar' </t>
  </si>
  <si>
    <t>Requeisoy Tradicional</t>
  </si>
  <si>
    <t>Requeisoy Gorgonzola</t>
  </si>
  <si>
    <t>Tiras de Frango New Butchers</t>
  </si>
  <si>
    <t>PESCADOS 2</t>
  </si>
  <si>
    <t>Bolinho de Bacalhau New Butchers</t>
  </si>
  <si>
    <t>Bacalhau New  Butchers</t>
  </si>
  <si>
    <t>Hamburger New Butchers</t>
  </si>
  <si>
    <t>Okeijo Rústico</t>
  </si>
  <si>
    <t>Okeijo Cremoso</t>
  </si>
  <si>
    <t>Okeijo Gratinado</t>
  </si>
  <si>
    <t>Okeijo Mussarela</t>
  </si>
  <si>
    <t>Okeijo Provolone</t>
  </si>
  <si>
    <t>Isca de Peixe Vegway</t>
  </si>
  <si>
    <t>Filé de Peixe Vegway</t>
  </si>
  <si>
    <t>Vieira de Soja Vegway</t>
  </si>
  <si>
    <t>Presunto de Soja Vegway</t>
  </si>
  <si>
    <t>Hambúrguer de Soja Empanado Vegway</t>
  </si>
  <si>
    <t>Empanados de Frango Vegway</t>
  </si>
  <si>
    <t>Filé de Frango Desfiado Vegway</t>
  </si>
  <si>
    <t>Hamburguer de Soja Sabor Carne Vegway</t>
  </si>
  <si>
    <t>Almondegas de Soja Vegway</t>
  </si>
  <si>
    <t>Hamburguer de Fibra de Caju Amazonika Mundi</t>
  </si>
  <si>
    <t>Bolinho de Siri Amazonika Mundi</t>
  </si>
  <si>
    <t>Almondegas Amazonika Mundi</t>
  </si>
  <si>
    <t>Hambúrguer Vegano de Quinoa Amazonika Mundi</t>
  </si>
  <si>
    <t>Hamburguer vegano falafel amazonika mundi</t>
  </si>
  <si>
    <t>Not Burguer Notco</t>
  </si>
  <si>
    <t>LATICÍNIOS 1</t>
  </si>
  <si>
    <t>Not Milk Semidesnatado</t>
  </si>
  <si>
    <t>VegBurger Sabor Carne</t>
  </si>
  <si>
    <t>LATICÍNIOS 2</t>
  </si>
  <si>
    <t>VegBurger Sabor Frango</t>
  </si>
  <si>
    <t>Queijo muçarela</t>
  </si>
  <si>
    <t>Queijo minas frescal</t>
  </si>
  <si>
    <t>Queijo minas padrão</t>
  </si>
  <si>
    <t>Requeijão Tradicional</t>
  </si>
  <si>
    <t>Requeijão Defumado</t>
  </si>
  <si>
    <t>Hamburguer Veggie Roots Tempero Árabe</t>
  </si>
  <si>
    <t>Hamburguer Veggie Roots Tempero Indiano</t>
  </si>
  <si>
    <t>Hamburguer veggie roots tempero mexicano</t>
  </si>
  <si>
    <t>Hamburguer Veggie Roots Tempero Tailandês</t>
  </si>
  <si>
    <t>Hamburguer Vegetal Tradicional Jasmine</t>
  </si>
  <si>
    <t>Frango Veg e Tal Sadia</t>
  </si>
  <si>
    <t>Frango Veg e Tal Sadia Desfiado</t>
  </si>
  <si>
    <t>Kibe Incrível Seara</t>
  </si>
  <si>
    <t>Hamburguer Incrível Seara</t>
  </si>
  <si>
    <t>Hambuguer Incrível Seara Frango</t>
  </si>
  <si>
    <t>Empanados Incríveis Seara</t>
  </si>
  <si>
    <t>Bacalhau Incrível Seara</t>
  </si>
  <si>
    <t>Iscas de Peixe Incrível Seara</t>
  </si>
  <si>
    <t>Almondegas Incríveis Seara</t>
  </si>
  <si>
    <t>Carne de Pernil Seara</t>
  </si>
  <si>
    <t>Empanados Sadia Veg e Tal</t>
  </si>
  <si>
    <t>Hamburguer de Carne Veg  e Tal Sadia</t>
  </si>
  <si>
    <t>Hambuguer Mr Veggy Mari Mari</t>
  </si>
  <si>
    <t>Hambuguer Mr Veggy Mari Mari Churrrasco</t>
  </si>
  <si>
    <t>Hamburguer Vegetariano Mr Veggy</t>
  </si>
  <si>
    <t>Hamburguer de Quinoa Mr Veggy</t>
  </si>
  <si>
    <t>Hamburguer de Legumes Mr Veggy</t>
  </si>
  <si>
    <t>Almondegas Mr Veggy</t>
  </si>
  <si>
    <t>Bacon Vegano</t>
  </si>
  <si>
    <t>Bebida Natural Nesfit</t>
  </si>
  <si>
    <t>Molico Vegetal Nestlé</t>
  </si>
  <si>
    <t>Ninho Vegetal Nestlé</t>
  </si>
  <si>
    <t xml:space="preserve">Queijo Zimurisku </t>
  </si>
  <si>
    <t>Queijo Zimurisku Temperado</t>
  </si>
  <si>
    <t>Nude Edição Barista</t>
  </si>
  <si>
    <t>Nude Sabor Baunilha</t>
  </si>
  <si>
    <t>Nude Barista</t>
  </si>
  <si>
    <t>Queijo Mozarela NoMoo</t>
  </si>
  <si>
    <t>Queijo Provolone</t>
  </si>
  <si>
    <t>Queijo Chévre</t>
  </si>
  <si>
    <t>Queijo Prato</t>
  </si>
  <si>
    <t>1.2</t>
  </si>
  <si>
    <t>Queijo Parmesão</t>
  </si>
  <si>
    <t>Requeijão Nomoo</t>
  </si>
  <si>
    <t>Almond Breeze Original</t>
  </si>
  <si>
    <t>Almond Breeze Chocolate</t>
  </si>
  <si>
    <t>Almond Breeze Baunilha</t>
  </si>
  <si>
    <t>Almond Breeze Amendoas com Coco</t>
  </si>
  <si>
    <t>Queijo Gorgolino</t>
  </si>
  <si>
    <t>Queijo Melhor Que Cheddar</t>
  </si>
  <si>
    <t>Queijo Recaishow</t>
  </si>
  <si>
    <t>Queijo Brie</t>
  </si>
  <si>
    <t>Almôndega de Soja Vegana Goshen</t>
  </si>
  <si>
    <t>Bife de Soja Vegano Goshen</t>
  </si>
  <si>
    <t>Camarão de Soja Vegano Goshen</t>
  </si>
  <si>
    <t>Empanadinho de Soja  Goshen</t>
  </si>
  <si>
    <t>Empanadinho de Soja Vegano  Goshen</t>
  </si>
  <si>
    <t>Hamburguer de Soja Goshen</t>
  </si>
  <si>
    <t>Hamburguer de Soja Vegano Goshen</t>
  </si>
  <si>
    <t>Linguiça Apimentada de Soja Goshen</t>
  </si>
  <si>
    <t>Linguiça Calabresa de Soja Goshen</t>
  </si>
  <si>
    <t>Linguiça de Soja Vegana Goshen</t>
  </si>
  <si>
    <t>Linguiça Toscana de Soja Goshen</t>
  </si>
  <si>
    <t>Mortadela de Soja Vegana Goshen</t>
  </si>
  <si>
    <t>Mussarela Vegana Goshen</t>
  </si>
  <si>
    <t>Peito de Peru de Soja</t>
  </si>
  <si>
    <t>Peito de Peru de Soja Vegano</t>
  </si>
  <si>
    <t>Presunto de Soja Defumado</t>
  </si>
  <si>
    <t>Presunto de Soja Vegano Fatiado Goshen</t>
  </si>
  <si>
    <t>Steak de Soja Vegano Goshen</t>
  </si>
  <si>
    <t>Empanado Vegano (Mini Crispy) 100 Foods</t>
  </si>
  <si>
    <t>Crispy Chicken 100 Foods</t>
  </si>
  <si>
    <t>Mini Empanado de Legumes Superbom</t>
  </si>
  <si>
    <t>Steak Vegan Sabor Legumes Superbom</t>
  </si>
  <si>
    <t>Almôndega Vegana Superbom</t>
  </si>
  <si>
    <t>Bife Vegetal Superbom</t>
  </si>
  <si>
    <t>Burger Gourmet Superbom</t>
  </si>
  <si>
    <t>Carne Moída Superbom</t>
  </si>
  <si>
    <t>Hamburguer Vegetal Superbom</t>
  </si>
  <si>
    <t>Escalope ao Molho Caseiro Superbom</t>
  </si>
  <si>
    <t>Cubinhos ao Molho Mexicano Superbom</t>
  </si>
  <si>
    <t>Almôndegas ao Molho Sugo Superbom</t>
  </si>
  <si>
    <t>Medalhão ao Molho Madeira Superbom</t>
  </si>
  <si>
    <t>Carne Vegetal Moída Superbom</t>
  </si>
  <si>
    <t>Atum do Futuro</t>
  </si>
  <si>
    <t>Bacon Crispy Verdali</t>
  </si>
  <si>
    <t>Tiras de Ave Verdali</t>
  </si>
  <si>
    <t>Mignon Verdali</t>
  </si>
  <si>
    <t>Carne Moída Vegetal Verdali</t>
  </si>
  <si>
    <t>Hambúrguer de Frango Verdali</t>
  </si>
  <si>
    <t>Steak Verdali</t>
  </si>
  <si>
    <t>Filé sem Frango Verdali</t>
  </si>
  <si>
    <t>Mini Filé de Frango Verdali</t>
  </si>
  <si>
    <t>Hamburguer Vegetal Verdali</t>
  </si>
  <si>
    <t>Steak Vegê Sabor Frango</t>
  </si>
  <si>
    <t>Steak Vegê Sabor Frango Empanado</t>
  </si>
  <si>
    <t>Queijo ProVolone Veganita</t>
  </si>
  <si>
    <t>Queijo Munster Veganita</t>
  </si>
  <si>
    <t>Queijo Brie Veganita</t>
  </si>
  <si>
    <t>Queijo Mussarela Veganita</t>
  </si>
  <si>
    <t>Queijo Cheddar Veganita</t>
  </si>
  <si>
    <t>CREAM CHEESE CULINÁRIO BASI.CO</t>
  </si>
  <si>
    <t>REQUEIJÃO VEGETAL</t>
  </si>
  <si>
    <t>QUEIJO PARMESÃO</t>
  </si>
  <si>
    <t>QUEIJO MINAS VEGETAL</t>
  </si>
  <si>
    <t>QUEIJO PRATO</t>
  </si>
  <si>
    <t>QUEIJO MUÇARELA</t>
  </si>
  <si>
    <t>QUEIJO CHEDDAR</t>
  </si>
  <si>
    <t>OVOS 1</t>
  </si>
  <si>
    <t>MAIONESE VEGETAL SUPERBOM</t>
  </si>
  <si>
    <t>MAIONESE FUGINI</t>
  </si>
  <si>
    <t>NOT MAYO</t>
  </si>
  <si>
    <t>NOT MAYO AZEITONA</t>
  </si>
  <si>
    <t>NOT MAYO PICANTE</t>
  </si>
  <si>
    <t>MAIONESE V-MAYO</t>
  </si>
  <si>
    <t>MAIONESE V-MAYO TRUFADA</t>
  </si>
  <si>
    <t>MAIONESE V-MAYO DE ABACATE</t>
  </si>
  <si>
    <t>MAIONESE HELLMANS</t>
  </si>
  <si>
    <t>MAIONESE VEGANA FUGINI</t>
  </si>
  <si>
    <t>MAIONESE DELÍCIAS DE GOIÁS</t>
  </si>
  <si>
    <t>Ovos Novos</t>
  </si>
  <si>
    <t>PRODUTO</t>
  </si>
  <si>
    <t>CLASSIFICAÇÃO</t>
  </si>
  <si>
    <t>MÉDIA</t>
  </si>
  <si>
    <t>DP</t>
  </si>
  <si>
    <t>CARNE MOÍDA IN NATURA (PATINHO)</t>
  </si>
  <si>
    <t>CARNE MOÍDA IN NATURA (ALCATRA)</t>
  </si>
  <si>
    <t>CARNE MOÍDA IN NATURA (COXÃO DURO)</t>
  </si>
  <si>
    <t>ALMONDEGAS CONGELADAS SADIA</t>
  </si>
  <si>
    <t>ALMONDEGAS CONGELADAS SEARA</t>
  </si>
  <si>
    <t>ALMONDEGAS CONGELADAS AURORA</t>
  </si>
  <si>
    <t>HAMBURGER BOVINO SADIA</t>
  </si>
  <si>
    <t>HAMBURGER BOVINO PERDIGÃO</t>
  </si>
  <si>
    <t>HAMBURGER BOVINO FRIBOI</t>
  </si>
  <si>
    <t>EMPANADOS SADIA</t>
  </si>
  <si>
    <t>EMPANADOS SEARA</t>
  </si>
  <si>
    <t>EMPANADOS PERDIGÃO</t>
  </si>
  <si>
    <t>HAMBURGER DE FRANGO SADIA</t>
  </si>
  <si>
    <t>HAMBURGER DE FRANGO PERDIGÃO</t>
  </si>
  <si>
    <t>HAMBURGUER DE FRANGO SEARA</t>
  </si>
  <si>
    <t>PEITO DE FRANGO SEARA</t>
  </si>
  <si>
    <t>PEITO DE FRANGO SADIA</t>
  </si>
  <si>
    <t>PEITO DE FRANGO PERDIGÃO</t>
  </si>
  <si>
    <t>LEITE DE VACA UHT INTEGRAL</t>
  </si>
  <si>
    <t>LEITE DE VACA UHT SEMIDESNATADO</t>
  </si>
  <si>
    <t>LEITE DE VACA UHT DESNATADO</t>
  </si>
  <si>
    <t>IOGURTE INTEGRAL NESTLÉ</t>
  </si>
  <si>
    <t>IOGURTE MEL NESTLÉ</t>
  </si>
  <si>
    <t>IOGURTE SEMIDESNATADO NESTLÉ</t>
  </si>
  <si>
    <t>REQUEIJÃO ITAMBÉ</t>
  </si>
  <si>
    <t>REQUEIJÃO NESTLÉ</t>
  </si>
  <si>
    <t>REQUEIJÃO VIGOR</t>
  </si>
  <si>
    <t>ATUM SÓLIDO GOMES DA COSTA</t>
  </si>
  <si>
    <t>SARDINHAS GOMES DA COSTA</t>
  </si>
  <si>
    <t>BACALHAU IN NATURA</t>
  </si>
  <si>
    <t>BOLINHO DE BACALHAU CONGELADO QUALITÁ</t>
  </si>
  <si>
    <t>PEIXE EMPANADO COSTA SUL</t>
  </si>
  <si>
    <t>STEAK DE PEIXE COPACOL</t>
  </si>
  <si>
    <t>SUINOS 1</t>
  </si>
  <si>
    <t>SUINOS 2</t>
  </si>
  <si>
    <t>SALSICHA TRADICIONAL SADIA</t>
  </si>
  <si>
    <t>LINGUIÇA TOSCANA SADIA</t>
  </si>
  <si>
    <t>SALSICHA HOT DOG SEARA</t>
  </si>
  <si>
    <t>PRESUNTO COZIDO SEARA</t>
  </si>
  <si>
    <t>PRESUNTO TRADICIONAL PERDIGÃO</t>
  </si>
  <si>
    <t>MORTADELA TRADICIONAL SADIA</t>
  </si>
  <si>
    <t>MAIONESE HELMMANS</t>
  </si>
  <si>
    <t>MAIONESE HEINZ</t>
  </si>
  <si>
    <t>MAIONESE QUERO</t>
  </si>
  <si>
    <t>OVOS 2</t>
  </si>
  <si>
    <t>OVO EM PÓ NATUROVOS</t>
  </si>
  <si>
    <t>OVO EM PÓ DIM</t>
  </si>
  <si>
    <t>OVO EM PÓ NETTO</t>
  </si>
  <si>
    <t>Sample</t>
  </si>
  <si>
    <t>Classification</t>
  </si>
  <si>
    <t>Energy (Kcal)</t>
  </si>
  <si>
    <t>Serving Size (g)</t>
  </si>
  <si>
    <t>Carbohydrates (g)</t>
  </si>
  <si>
    <t xml:space="preserve">Protein (g) </t>
  </si>
  <si>
    <t>Total Fat (g)</t>
  </si>
  <si>
    <t>Saturated Fat (g)</t>
  </si>
  <si>
    <t>Dietary Fiber (g)</t>
  </si>
  <si>
    <t>Sodium (mg)</t>
  </si>
  <si>
    <t>Hamburguer</t>
  </si>
  <si>
    <t>Filé de saltmão New Butchers</t>
  </si>
  <si>
    <t>saltsichas Incriveis Seara</t>
  </si>
  <si>
    <t>saltsicha de Soja Vegana Goshen</t>
  </si>
  <si>
    <t>saltsicha Vegetal Superbom</t>
  </si>
  <si>
    <t>saltsicha Vegetal Defumada Superbom</t>
  </si>
  <si>
    <t>Churrasco Aoniondo Vegabom</t>
  </si>
  <si>
    <t>water, texturizedsoyprotein, isolatedsoyprotein, peaprotein e chickpeaflour, vegetalfat, modifiedstarch, meatflavoredcondiment, onion, salt, dextrose, powderedbeet, estabilizante ascorbicacid</t>
  </si>
  <si>
    <t>soyflour, soysauce, garlicessentialoil e onion</t>
  </si>
  <si>
    <t>soyflour, soysauce, garlicessentialoil</t>
  </si>
  <si>
    <t>soyflour, soysauce, garlicessentialoil,onion</t>
  </si>
  <si>
    <t>Frango Vegano em Pedaços à Base de pea</t>
  </si>
  <si>
    <t>water, texturizedsoyprotein, modifiedcornstarch, gluten, molho soysauce, onion, garlic, salt, vegetableoil e spices</t>
  </si>
  <si>
    <t>soyprotein, pea, quinoa, garlic, onion, vegetableoil, spices, salt e flavoring</t>
  </si>
  <si>
    <t xml:space="preserve"> texturizedsoyprotein, water, soyoil, modifiedcornstarch, sugar, salt, soysauce, wheatgluten, naturalspices, blackpepper moída, whitepepper moída.</t>
  </si>
  <si>
    <t xml:space="preserve"> texturizedsoyprotein, soyextract, wheatflour, cornstarch, water, soyoil, salt, sorbitol, soysauce, oregano, naturalspices.</t>
  </si>
  <si>
    <t>water, texturizedsoyprotein, soyprotein Isolada, micronizedprotein, vegetableoil, glutenflour, salt, spices.</t>
  </si>
  <si>
    <t>water, texturizedsoyprotein, soyprotein isolada, modifiedcornstarch, cassavastarch, vegetableoil, glutenflour, salt, spices, artificalcoloring, conservante sodiumbenzoate</t>
  </si>
  <si>
    <t>saltsicha de chickpea Vegabom</t>
  </si>
  <si>
    <t>Hamburguer de chickpea Mr Veggy</t>
  </si>
  <si>
    <t>chickpea, texturizedsoyprotein, soyprotein isolada, micronizedprotein, glutenflour, vegetableoil, salt, spices, anattonaturalcoloring</t>
  </si>
  <si>
    <t>water, processedcarrots, oatflakes, chickpea cru, quinoa, sesameseeds, greenonion, onion, mustard, cassavastarch, mustard, salt, garlic e spices.</t>
  </si>
  <si>
    <t>texturizedsoyprotein, water, soyprotein, soyoil, wheatgluten, salt,  cornstarch, carrots, garragena, soysauce, sorbitol e naturalspices.</t>
  </si>
  <si>
    <t>water, gluten, champignon, soymilk, garlic, salt, vegetableoil e spices.</t>
  </si>
  <si>
    <t>water, texturizedsoyprotein, modifiedcornstarch, gluten, onion,  molho soysauce, onion, garlic, salt, vegetableoil e spices</t>
  </si>
  <si>
    <t>texturizedsoyprotein, micronizedprotein, soyprotein Isolada, gluten, soysauce, garlic, salt, vegetableoil, pankoflour, water e spices</t>
  </si>
  <si>
    <t>texturizedsoyprotein, micronizedprotein, soyprotein Isolada, gluten, soysauce, garlic, salt, vegetableoil, pankoflour, water e spices.</t>
  </si>
  <si>
    <t>texturizedsoyprotein, micronizedprotein, soyprotein Isolada, gluten, soysauce, seaweed, garlic, salt, vegetableoil, pankoflour, water e spices.</t>
  </si>
  <si>
    <t>water, texturizedsoyprotein, isolatedsoyprotein, peaprotein e chickpeaflour, vegetalfat, modifiedstarch, meatflavoredcondiment, onion, salt, dextrose, powderedbeet, estabilizante ascorbicacid.</t>
  </si>
  <si>
    <t>water, texturizedsoyprotein, peaprotein e chickpeaflour, vegetalfat, modifiedstarch, onion, meatflavoredcondiment, salt, sugar, powderedbeet, estabilizante methylcelullose, naturalaromatizer e antioxidant àcido ascórbico.</t>
  </si>
  <si>
    <t>water, texturizedpeaprotein, jackfruit, coconutfat, modifiedstarch, 3% ou menos de: onion, naturalaroma, pinksalt do himalaia, EPA, DHA, garlic, paprica e antioxidant ascorbicacid.</t>
  </si>
  <si>
    <t>water, potato, jackfruit, riceflour, texturizedpeaprotein, oliveoil, sunfloweroil, cassavastarch, methylcelullose, modifiedstarch, cornflour, garlic, onion, blackpepper, pinksalt do himalaia, dextrose, dha, epa, ascorbicacid</t>
  </si>
  <si>
    <t>chickpea, water, flakedpotato, onion roxa, palmoil, chickpeaflour, cassavastarch, chickpeaflour, salt, greenonion, flaxseeds, salt e spices.</t>
  </si>
  <si>
    <t>potato, water, tomate, jackfruit, onion, texturizedpeaprotein, oliveoil, yellowbellpepper, redbellpepper, garlic, metyhlcelullose, modifiedstarch, greenolives, blackolives, salt, pinksalt do himalaia, epa, dha, ascorbicacid</t>
  </si>
  <si>
    <t>water, chickpea, beans, oliveoil de oliva extravirgem, patauaoil, cilantro, cumin, curry, blackpepper, sodiumbicarbonate, salt, sesameseeds, greenonion, parsley, mint e greenonion.</t>
  </si>
  <si>
    <t>isolatedsoyprotein, soyisolatedfiber, water, gluten, soyoil, potatostarch, sugar, salt, seaweed, spices, yeastextract, wheatflour.</t>
  </si>
  <si>
    <t>soyisolatedfiber, isolatedsoyprotein, water, sugar, soyoil, gluten, salt, yeastextract, potatostarch, spices natural.</t>
  </si>
  <si>
    <t>soyisolatedfiber, isolatedsoyprotein, water, sugar, soyoil, gluten, salt, yeastextract,potatostarch, spices.</t>
  </si>
  <si>
    <t>soyisolatedfiber, isolatedsoyprotein, water, soyoil, sugar, gluten, potatostarch, salt, seaweed, spices, yeastextract.</t>
  </si>
  <si>
    <t xml:space="preserve">soyisolatedfiber, isolatedsoyprotein, water, soyoil, sugar, gluten, salt, yeastextract,spices, potatostarch.
</t>
  </si>
  <si>
    <t>isolatedsoyprotein, water, soyoil, sugar, gluten, salt, spices, yeastextract, xylose.</t>
  </si>
  <si>
    <t>soyisolatedfiber, water, gluten, soyoil, sugar, potatostarch, salt, spices, yeastextract, redriceyeastpowder.</t>
  </si>
  <si>
    <t>water, mix proteico (soyconcentratedprotein e peaconcentratedprotein), bamboofiber, onion, maltodextrin de milho, vegetalfat, salt, beet, yeastextract, blackpepper, garlic, estabilizante methylcelullose, naturalaroma, caramelnaturalextract, antioxidant ascorbicacid, vitamin B12 e iron.</t>
  </si>
  <si>
    <t>water, mix proteico (proteina concentrada de soja e de pea), vegetableoil, maltodextrin de milho, salt, onion, blackpepper, garlic, naturalaroma, antioxidant ascorbicacid, vitamin B12 e iron.</t>
  </si>
  <si>
    <t>soyisolatedfiber, isolatedsoyprotein, water, sugar, soyoil, gluten, salt, pankoflour,potatostarch, wheatflour, spices, yeastextract e betacaroten</t>
  </si>
  <si>
    <t>soyisolatedfiber, isolatedsoyprotein, water, soyoil, sugar, carrots, salt, celery, gluten, chestnut, potatostarch, spices, yeastextract.</t>
  </si>
  <si>
    <t>soyisolatedfiber, isolatedsoyprotein, water, soyoil, sugar, chestnut, salt, celery, gluten, potatostarch, carrots, yeastextract,</t>
  </si>
  <si>
    <t>water, mix de proteínas (soja, pea e chickpea), vegetalfiber, maltodextrin, estabilizante methylcelullose, salt, naturalaroma de frango, garlic, onion, whitepepper, antioxidant ascorbicacid, vitamin B12 e iron.</t>
  </si>
  <si>
    <t>water, mix de proteínas (soja, pea e chickpea), vegetableoil, vegetalfiber, estabilizante methylcelullose, maltodextrin, salt, yeastextract, naturalaroma de frango, garlic em pó, antioxidant ascorbicacid, vitamin B12 e iron.</t>
  </si>
  <si>
    <t>texturizedsoyprotein, isolatedsoyprotein, proteína hidrolisada de soja, wheatgluten, soyoil, modifiedstarch, salt, onion, garlic, polpa de tomate, sugar, maltodextrin, yeastextract, spices (blackpepper, garlic em pó, onionpowder) e corante natural de caramelo.</t>
  </si>
  <si>
    <t>water peaconcentratedprotein, peatexturizedprotein, vegetalfiber, sunfloweroil, coconutoil, peaisolatedprotein, yeastextract, spices veganbeef, onionpowder, beetconcentrate, garlicpowder, salt, smokearome, spices, minerais: iron e zinc, vitamins: A, B9 e B12.</t>
  </si>
  <si>
    <t>water filtrada, texturizedsoyprotein, isolatedsoyprotein, proteína hidrolisada de soja, wheatgluten, vegetableoil de canola, suco de tomatointegral, modifiedstarch, salt, sugar, maltodextrin, yeastextract, onion, garlic, spices e spices (blackpepper, garlic em pó, onionpowder) e corante natural de caramelo.</t>
  </si>
  <si>
    <t>water, peaprotein, soyprotein, vegetalfat, cashewfibermeat, onion, garlic, salt, pepper, açaiextract, powderedbeet, naturalaromatizer e espessante methylcelullose.</t>
  </si>
  <si>
    <t>water, peaprotein, soyprotein, vegetalfat, cashewfibermeat, onion, garlic, salt, pimenta assîsî, açaiextract, powderedbeet, naturalaromatizer e espessante methylcelullose.</t>
  </si>
  <si>
    <t>Mix de proteínas (soja, pea e chickpea), vegetableoil, vegetalfiber, salt yeastextract, sugar, extrato de malt, naturalaromatizer de fumaça, antioxidant ascorbicacid.</t>
  </si>
  <si>
    <t>water, mix proteico (soja, pea, chickpea), vegetableoil, vegetalfiber, spices ( arma natural de bovino), salt, polpa de tomate, yeastextract, sugar, vinagre, onion, garlic, extrato de malt, naturalaromatizer de funaça, antioxidant ascorbicacid, vitamin B12 e iron.</t>
  </si>
  <si>
    <t>water, mix de proteínas (soja, pea, chickpea), vegetableoil, vegetalfiber, spices (naturalaroma de bovino), salt, yeastextract, sugar, onionpowder, garlic em pó, antioxidant ascorbicacid, beet, extrato de malt, vitamin B12 e iron.</t>
  </si>
  <si>
    <t>water, mix de proteínas (soja, pea, chickpea), vegetableoil, vegetalfiber, spices (aromá idêntico ao natural de carne bovina), salt, yeastextract, sugar, onionpowder, garlic em pó, extrato de malt, naturalaromatizer de fumaça, antioxidant ascorbicacid.</t>
  </si>
  <si>
    <t>water, preparado proteico(texturizedsoyprotein, peaisolatedprotein), coconutoil, onion, salt do himalaia, garlic, pimenta, powderedbeet, iron, vitamins (B6 e B12), estabilizante modifiedstarch e methylcelullose, aroma naturais e antioxidant rosemaryextract.</t>
  </si>
  <si>
    <t>water, preparado proteico (texturizedsoyprotein, peaisolatedprotein), coconutoil, onion, salt do himalaia, garlic, pimenta, iron, vitamins (B6 e B12), estabilizante modifiedstarch e methylcelullose, aroma naturais, corante natural de caramelo e antioxidant rosemaryextract.</t>
  </si>
  <si>
    <t>hamburguer vegetal com herbs jasmine</t>
  </si>
  <si>
    <t>water, texturizedsoyprotein, carrots in natura, corn, breadcrumbs, wheatflour, onion in natura, pea, palmoil nacional, cornstarch, salt fresca in natura, salt, garlic e naturalspices.</t>
  </si>
  <si>
    <t>water, texturizedsoyprotein, wheatflour, breadcrumbs, onion in natura, palmoil nacional, salt fresca in natura, cornstarch, salt, garlic e naturalspices.</t>
  </si>
  <si>
    <t>water, texturizedsoyprotein, breadcrumbs, onion, palmoil Nacional, salt, salt, garlic, naturalspices e spices.</t>
  </si>
  <si>
    <t>texturizedsoyprotein, wheatflour, glutenflour, water, breadcrumbs, shimeji, shitake, vegetableoil, salt, garlic </t>
  </si>
  <si>
    <t>water, texturizedsoyprotein, wheatflour, breadcrumbs, vegetalfat de palma, sunfloweroil, cornstarch, salt, salt, naturalspices. citricacid. caramelcoloring. anattonaturalcoloring.</t>
  </si>
  <si>
    <t>water, soyprotein, peaprotein, beans, sunfloweroil, salt, flavorings, naturalaroma e naturalaromatizer</t>
  </si>
  <si>
    <t>water, soyprotein, wheat, cottonseedoil, onion, salt, gluten, garlic, salt, iron, vitamin B12,</t>
  </si>
  <si>
    <t>water, whitequinoa, quinoa preta, redquinoa, oatflakes, carrots, zucchini, onion, blacktucupi, applevinegar, oliveoil de oliva, extravirgem, salt, nutmeg ralada, blackpepper e cilantro.</t>
  </si>
  <si>
    <t>sweetpotato, oat, carrots, whitequinoa, redquinoa, oliveoil de oliva extravirgem, limão, salt, onion, garlic, curry, oregano, basil, cilantro, cumin e mint</t>
  </si>
  <si>
    <t>beans, oat, oliveoil extra virgem, goldenflaxseeds, semente de chiaseeds, salt, onion, garlic, turmeric, annatto, liquidsmoke orgânica, cilantro, salt, greenonion, cumin, oregano e bay.</t>
  </si>
  <si>
    <t>chickpea, carrots, oat, limejuice, oliveoil de oliva, salt, goldenflaxseeds, semente de chiaseeds, semente de sesameseeds, zathar, onion, garlic, smokedpaprica, blackpepper, manjerona, salt, oregano, cumin e mint</t>
  </si>
  <si>
    <t>gluten,soyoil, wheatfiber, wheatflour branca, texturizedsoyprotein, proteína hidrolisada de soja, garlic, onion, salt, spices, maltodextrin, sugar, yeastextract, corante natural caramelo, chiaseeds desengordurada e naturalaromatizer de fumaça.</t>
  </si>
  <si>
    <t>Hamburguer Veggie Roots brazilianspices</t>
  </si>
  <si>
    <t xml:space="preserve">water, peaprotein, cottonseedoil, vegetalfat, gluten, salt, malt, onion, starch, sugar, iron, garlic, vitamin B12,ESPESSANTE methylcelullose, naturalaroma E naturalaroma, antioxidant ascorbicacid, beetcoloring. </t>
  </si>
  <si>
    <t>water, peaprotein, coconutoil, sunfloweroil, bamboofiber, cacaopowder, riceprotein, salt, Suco de powderedbeet, chiaseeds Desengordurada em Pó, spinach em Pó, Minerais (iron e zinc), vitamin A, vitamin B9, vitamin B12, Estabilizante methylcelullose e naturalaroma</t>
  </si>
  <si>
    <t xml:space="preserve"> texturizedsoyprotein, water, soyoil, salt, sugar, wheatgluten, soysauce, sorbitol, blackpepper moída, brazilianspices, spices e naturalaroma.</t>
  </si>
  <si>
    <t xml:space="preserve"> texturizedsoyprotein, isolatedsoyprotein, water, soyoil, modifiedcornstarch, sugar, salt, sorbitol, wheatgluten, spices e naturalaroma, whitepepper moída, breadcrumbs.</t>
  </si>
  <si>
    <t xml:space="preserve"> texturizedsoyprotein, isolatedsoyprotein, wheatgluten, modifiedstarch, water, soyoil, salt, sorbitol e naturalaroma.</t>
  </si>
  <si>
    <t>Hamburguer de lentil Mr Veggy</t>
  </si>
  <si>
    <t>water, carrots, lentil, onion, flakedpotato, cassavastarch, spinach, palmoil, greenonion, flaxseeds, salt, garlic, salt, sesameseeds e liquidsmoke.</t>
  </si>
  <si>
    <t xml:space="preserve"> texturizedsoyprotein, isolatedsoyprotein, wheatgluten, water, soyoil, sesameseedoil, sugar, salt, sorbitol, spices e naturais.</t>
  </si>
  <si>
    <t>lentil, oat, semente de girassol, soysauce, oliveoil de oliva extra virgem, limejuice, goldenflaxseeds, semente de chiaseeds, salt, onion, garlic, smokedpaprica, sesameseedoil, cilantro, saltm ginger, blackpepper branca</t>
  </si>
  <si>
    <t xml:space="preserve"> Ingredientes: texturizedsoyprotein, water, isolatedsoyprotein, soyoil, wheatgluten, salt, paprica, soysauce, sorbitol, corante ponceu, pepper, vegetalgum, konjac e naturalspices.</t>
  </si>
  <si>
    <t>texturizedsoyprotein, water, isolatedsoyprotein, soyoil, wheatgluten, salt. paprica, soysauce, sorbitol, corante ponceau, pepper, vegetalgum, naturalspices.</t>
  </si>
  <si>
    <t xml:space="preserve"> texturizedsoyprotein, soyextract, cassavastarch, cornstarch, wheatflour, wheatgluten, water, soyoil, salt, sugar, umectante sorbitol, soysauce, naturalaromatizer smokedhamaroma.</t>
  </si>
  <si>
    <t>water, texturizedpeaprotein, modifiedstarch, 2% ou menos de: onion, yeastextract, naturalaroma, pinksalt do himalaia, mix de vitamins: tiamina vitamin B1), riboflavina (vitamin B2), niacina (vitamin B3), piridoxia ( vitamin B6), folicacid (vitamin B9), cobalamina (vitamin B12), biotina (vitamin B7), garlic, blackpepper, iron e antioxidant ascorbicacid.</t>
  </si>
  <si>
    <t>water, texturizedpeaprotein, coconutfat, modifiedstarch, onion, yeastextract, powderedbeet, 2% ou menos de: pinksalt do himalaia, estabilizante methylcelullose, mix de vitamins: tiamina vitamin B1), riboflavina (vitamin B2), niacina (vitamin B3), piridoxia ( vitamin B6), folicacid (vitamin B9), cobalamina (vitamin B12), biotina (vitamin B7), naturalaroma, blackpepper, garlic, iron e antioxidant ascorbicacid.</t>
  </si>
  <si>
    <t>water, wheatflour enriquecida com iron e folicacid, texturizedpeaprotein, vegetalfat estabilizante methylcelullose, modifiedstarch, cornflour, starch, gluten, salt, garlic, onion, pimentas branca, preta e vermelha, levedura, flavoring idêntico ao natural e fermentos químicos sodiumacidpyrophosphate (INS 450i) e sodiumbicarbonate (INS 500ii).</t>
  </si>
  <si>
    <t>water, wheatflour enriquecida com iron e folicacid, texturizedpeaprotein, vegetalfat, estabilizante methylcelullose, modifiedstarch, cornflour, starch, gluten, salt, garlic, onion, pimentas branca, preta e vermelha, levedura, flavoring idêntico ao natural e fermentos químicos sodiumacidpyrophosphate (INS 450i) e sodiumbicarbonate (INS 500ii).</t>
  </si>
  <si>
    <t xml:space="preserve">water, soyprotein, wheatflour enriquecida com iron e folicacid, cornflour, oat, flaxseeds, sunfloweroil, isolatedsoyprotein, vegetalfiber, spices de legumes, mix de starch e hidrocoloides, spices, naturalaroma, naturalaromatizer de fumaça, salt, sugar, minerais: iron e zinc, vitamins: A, B9 e B12, espessantes (goma guar, goma xantana e methylcelullose) e emulsificante (esters of mono and diglycerides of fatty acids). </t>
  </si>
  <si>
    <t>water, soyprotein, wheatflour enriquecida com iron e folicacid, cornflour, oat, flaxseeds, sunfloweroil, isolatedsoyprotein, vegetalfiber, spices de legumes, mix de starchs e hidrocoloides, spices, naturalaroma, naturalaromatizer de fumaça, salt, sugar, minerais: iron e zinc, vitamins: A, B9 e B12, espessantes (goma guar, goma xantana e methylcelullose) e emulsificante (esters of mono and diglycerides of fatty acids).</t>
  </si>
  <si>
    <t>gluten, proteína hidrolisada de soja, texturizedsoyprotein, soyflour, óleo de soja, salt, naturalspices e corante natural caramelo.</t>
  </si>
  <si>
    <t xml:space="preserve">wheatgluten, proteína hidrolisada de soja, texturizedsoyprotein, soyflour, soyoil, vegetalfiber, salt, sugar, maltodextrin, spices (garlic em pó, cilantro em pó, onionpowder, blackpepper em pó) yeastextract, proteína hidrolisada de milho e corante natural de annatto. </t>
  </si>
  <si>
    <t>wheatgluten, proteína vegetal hidrolisada de soja, texturizedsoyprotein, soyflour, vegetalfat de palma, salt, sugar, maltodextrin, yeastextract, spices (blackpepper, garlic em pó, onionpowder) e corante natural de caramelo.</t>
  </si>
  <si>
    <t>wheatgluten, vegetalfiber, soyoil, wheatfiber, wheatflour enriquecida com iron e folicacid, soyflour, proteína hidrolisada de soja, cornstarch, lecitina de soja, condimen- tos naturais, blackpepper, salt, sugar, maltodextrin, spices (garlic em pó, cilantro em pó, onionpowder, blackpepper em pó) yeastextract, proteína hidrolisada de milho e naturalaromatizer de fumaça.</t>
  </si>
  <si>
    <t xml:space="preserve">water, soyprotein, palmoil, mix de cornstarch hidrocoloides, sunfloweroil, spices sabor carne vegetal, bamboofiber, corante caramelo, aroma vegetal natural, spices, sugar refinado, aroma de fumaça natural, minerais: iron e zinc, vitamins: A, B9 e B12 e espessante methylcelullose. </t>
  </si>
  <si>
    <t xml:space="preserve">water, soyprotein, sunfloweroil, mix de cornstarch hidrocoloides, palmoil, spices de carne vegetal, bamboofiber, spices, aroma vegetal natural, corante caramelo, aroma de fumaça, minerais: iron e zinc, vitamins: A, B9 e B12 e espessante methylcelullose. </t>
  </si>
  <si>
    <t xml:space="preserve">water filtrada, proteína vegetal de soja texturizada, proteína vegetal hidrolisada, potatostarch, onion, garlic, naturalspices, pimenta vermelha, salt, spices, maltodextrin, sugar, yeastextract e corante natural caramelo. </t>
  </si>
  <si>
    <t>water filtrada, proteína vegetal de soja texturizada, proteína vegetal hidrolisada, potatostarch, cebo- la, garlic, naturalspices, pimenta vermelha, salt, spices, maltodextrin, sugar, yeastextract e corante natural caramelo.</t>
  </si>
  <si>
    <t>cashewfibermeat, tomate, onion, coconutmilk, tomatoextract, waterflour, cilantro, flaxseedflour, oliveoil de dendê, oliveoil de oliva extravirgem, oil de sacha inchi, garlic, salt, limejuice, applevinegar, blackpepper e annatto.</t>
  </si>
  <si>
    <t>water, preparado proteíco  (texturizedsoyprotein, peaprotein e chickpeaflour), oliveoil de oliva, rabanete em pó, oil de microalgas Schaizachytrium sp com DHA, sugar, onion, salt, naturalaromatizer e antioxidant ácido ascóbico.</t>
  </si>
  <si>
    <t>texturizedpeaprotein, oil, salt, naturalaromatizer de Frango</t>
  </si>
  <si>
    <t>texturizedpeaprotein, oil, salt, breadcrumbs,  naturalaromatizer</t>
  </si>
  <si>
    <t>water, mix de proteínas (soja, pea e chickpea), vegetableoil, vegetalfiber, estabilizante methylcelullose, cornflour, ginger, garlic, onion ,cilantro, whitepepper, salt, naturalaroma de frango, antioxidant ascorbicacid, vitamin B12 e iron.</t>
  </si>
  <si>
    <t>texturizedsoyprotein, farelo de oat, flaxseedflour dourada, onionpowder, sunfloweroil alto oleico, quinoaflakes, salt light, cassavastarch, garlic em pó, carobpowder, powderedbeet, solublefiber e aroma</t>
  </si>
  <si>
    <t>water, wheatprotein, coconutoil, soyprotein, sunfloweroil, onion, beet, potatofiber, herbs e spices, salt, garlic, tomate, extrato de malt de cevada, maltodextrin, ortofosfato férrico (iron), vitamin B12, flavorings: naturalaroma e aroma idênticos aos naturais, espessante: methylcelullose.</t>
  </si>
  <si>
    <t>water, breadcrumbs, cottonseedoil, soyprotein, vegetalfat, onion, gluten, cassavastarch, riceflour, salt, cornflour ENRIQUECIDA COM iron E folicacid, wheatflour ENRIQUECIDA COM iron E folicacid, garlic,	
, whitepepper, blackpepper, iron, vitamin B12, ESPESSANTES: methylcelullose E CARRAGENA, aroma IDÊNTICO AO NATURAL E naturalaromatizer, REALÇADOR DE SABOR monosodicglutamate</t>
  </si>
  <si>
    <t xml:space="preserve"> texturizedsoyprotein, isolatedsoyprotein, cassavastarch, water, soyoil, wheatgluten, carrots, sorbitol, salt, corante ponceau, aroma e naturalspices.</t>
  </si>
  <si>
    <t xml:space="preserve"> texturizedsoyprotein, isolatedsoyprotein, cassavastarch, water, soyoil, wheatgluten, garragena, sorbitol, salt, paprica, soysauce, corante ponceau, aroma e naturalspices.</t>
  </si>
  <si>
    <t xml:space="preserve"> texturizedsoyprotein, isolatedsoyprotein, cassavastarch modificada, wheatgluten, vegetalgum, water, soyoil, salt, sugar, paprica, soysauce, sorbitol, corante ponceu, aroma e naturalspices.</t>
  </si>
  <si>
    <t xml:space="preserve"> texturizedsoyprotein, soyprotein isolada, cassavastarch, wheatgluten, garragena, water, soyoil, salt, soysauce, sorbitol, paprica, corante ponceau, konjac, aroma e naturalspices.</t>
  </si>
  <si>
    <t xml:space="preserve"> texturizedsoyprotein, soyprotein isolada, water, soyoil, cassavastarch, wheatgluten, garragena, salt, soysauce, sorbitol, corante ponceau, paprica, konjac, aroma e spices natural.</t>
  </si>
  <si>
    <t xml:space="preserve"> texturizedsoyprotein, soyprotein isolada, cassavastarch, wheatgluten, garragena, water, soyoil, salt, soysauce, sorbitol, fosfato, corante ponceau, aroma e naturalspices.</t>
  </si>
  <si>
    <t xml:space="preserve"> texturizedsoyprotein, isolatedsoyprotein, cassavastarch modificada, wheatgluten, vegetalgum, water, soyoil, salt, paprica, soysauce, sorbitol, corante ponceu, aroma e naturalspices.</t>
  </si>
  <si>
    <t>texturizedsoyprotein, farelo de oat, flaxseedflour dourada, onionpowder, sunfloweroil alto oleico, quinoaflakes, salt light, cassavastarch, herbs (parsley, greenonion e tomilho), garlic em pó, carobpowder, powderedbeet, solublefiber e aroma.</t>
  </si>
  <si>
    <t>water, peaprotein isolada, polpa de laranja desidratada, sunfloweroil, spices sabor frango grelhado vegetal, yeastextract, vegetalfiber, salt, blackpepper moída, minerais: iron e zinc, vitamins: A, B9 e B12 e estabilizante sodiumalginate.</t>
  </si>
  <si>
    <t>water, potatostarch, starch de taro, cornstarch,cassavastarch, modifiedstarch de cassava, citricacid, propionato de sódio, sunfloweroil</t>
  </si>
  <si>
    <t>beans, oat, beet, tomatoextract, oliveoil de oliva extra virgem, goldenflaxseeds, semente de chiaseeds, salt, whitewinevinegar, onion, garlic, smokedpaprica, salt, cayenepepper, pimenta chipotle, pimenta chili, redpepper, blackpepper, liquidsmoke orgânica, cumin e cilantro.</t>
  </si>
  <si>
    <t>Chickpeas</t>
  </si>
  <si>
    <t>ChickPea Flour</t>
  </si>
  <si>
    <t>Beans</t>
  </si>
  <si>
    <t>Wheat Flour</t>
  </si>
  <si>
    <t>Vegetal Fat</t>
  </si>
  <si>
    <t>Olive oil</t>
  </si>
  <si>
    <t>Soy Oil</t>
  </si>
  <si>
    <t>Palm Oil</t>
  </si>
  <si>
    <t>Cottonseed Oil</t>
  </si>
  <si>
    <t>Sunflower Oil</t>
  </si>
  <si>
    <t>Palm Fat</t>
  </si>
  <si>
    <t>Coconut Oil</t>
  </si>
  <si>
    <t>Coconut Fat</t>
  </si>
  <si>
    <t>Methylcellulose</t>
  </si>
  <si>
    <t>Natural Aroma</t>
  </si>
  <si>
    <t>Ascorbic Acid</t>
  </si>
  <si>
    <t>Guar Gum</t>
  </si>
  <si>
    <t>Carragena Gum</t>
  </si>
  <si>
    <t>Citric Acid</t>
  </si>
  <si>
    <t>Xanthan Gum</t>
  </si>
  <si>
    <t>Caramel Coloring</t>
  </si>
  <si>
    <t>Hamburgers</t>
  </si>
  <si>
    <t>Minced Beef</t>
  </si>
  <si>
    <t>Meatballs</t>
  </si>
  <si>
    <t>Breaded Chicken</t>
  </si>
  <si>
    <t>Chicken Hamburgers</t>
  </si>
  <si>
    <t>Chicken Breast</t>
  </si>
  <si>
    <t>Canned Fish (tuna and sardines)</t>
  </si>
  <si>
    <t>Fish Cakes</t>
  </si>
  <si>
    <t>Sausages</t>
  </si>
  <si>
    <t>Hams</t>
  </si>
  <si>
    <t>Soy</t>
  </si>
  <si>
    <t>Soy Protein</t>
  </si>
  <si>
    <t>Texturized Soy Protein</t>
  </si>
  <si>
    <t>Isolated Soy Protein</t>
  </si>
  <si>
    <t>Gluten</t>
  </si>
  <si>
    <t>Peas</t>
  </si>
  <si>
    <t>Pea Protein</t>
  </si>
  <si>
    <t>Texturized Pea Protein</t>
  </si>
  <si>
    <t>Isolated Pea Protein</t>
  </si>
  <si>
    <t>Concentrated Pea Protein</t>
  </si>
  <si>
    <t>QUANTO FOI UTILIZADO</t>
  </si>
  <si>
    <t>MAIONESE V-MAYO ApepperDA</t>
  </si>
  <si>
    <t>water, modifiedpotatostarch, vegetalfat, artificalcheeseflavoring, anattocoloring, salt, spices and pepper. Potassiumsorbate.</t>
  </si>
  <si>
    <t>water, soyoil, soyextract e modifiedstarch, yeast, salt, potassiumsorbate, citricacid, naturalcoloringbetacaroteno, carboxymethylcellulose  calciumdisodium,  guargum and xanthangum,  tocopherol and naturalcheesearoma</t>
  </si>
  <si>
    <t>water, modifiedpotatostarch, vegetalfat, artificalcheeseflavoring, anattocoloring, salt, spices and pepper, Potassiumsorbate.</t>
  </si>
  <si>
    <t>water, modifiedpotatostarch, vegetalfat, artificalcheeseflavoring, anattocoloring, salt, spices and pepper, potassiumsorbate.</t>
  </si>
  <si>
    <t xml:space="preserve">water, soyoil, soyextract and modifiedstarch, yeast, salt, potassiumsorbate, citricacid, naturalanattocoloring,  carboxymethylcellulose,  calciumdisodium, guargum and xanthangum , tocopherol and naturalcheesearoma </t>
  </si>
  <si>
    <t xml:space="preserve">water, soyoil, soyextract,  modifiedstarch, yeast, salt, potassiumsorbate, citricacid,  carboxymethylcellulose ,  calciumdisodium,  guargum e xanthangum,  tocopherol and naturalcheesearoma </t>
  </si>
  <si>
    <t xml:space="preserve">water, soyoil, soyextract e modifiedstarch, yeast, salt, potassiumsorbate, citricacid,  carboxymethylcellulose,  calciumdisodium,  guargum e xanthangum,  tocopherol and naturalcheesearoma </t>
  </si>
  <si>
    <t>water, peanuts, chickpeas, vinegar, salt</t>
  </si>
  <si>
    <t>water, peanuts, chickpeas, vinegar, curry, garlic, salt</t>
  </si>
  <si>
    <t>NOT MAYO garlic</t>
  </si>
  <si>
    <t>MAIONESE V-MAYO DE garlic</t>
  </si>
  <si>
    <t>water, riceflour, sunfloweroil, coconutoil, nutritionalyeast, mustard, lacticacid, salt</t>
  </si>
  <si>
    <t>water, peanuts, chickpeas, lupin, sunfloweroil, wine, cassavastarch, coconutoil, seaweedextract, nutritionalyeast, vinegar, mustard, salt</t>
  </si>
  <si>
    <t>Almond Breeze Sem sugar</t>
  </si>
  <si>
    <t>Almond Breeze Chocolate Sem sugar</t>
  </si>
  <si>
    <t>Bebida de castanh de cajú sem adição de sugar nature's heart</t>
  </si>
  <si>
    <t>water, peaprotein, coconutoil, sugar, chicoryfiber, pineapple, sunfloweroil, naturalaroma, salt, cabbage, vitamind2, vitaminb12, dipotassiumphosphate, calciumphosphate, arabicgum, gelanagum, EDTA.</t>
  </si>
  <si>
    <t>water, peaprotein, sugar, chicoryfiber, pineapple, coconutoil, sunfloweroil, naturalaroma, salt, cabbage, vitamind2, vitaminb12, dipotassiumphosphate, calciumphosphate, arabicgum, gelanagum, EDTA.</t>
  </si>
  <si>
    <t xml:space="preserve">water, cashews, coconutoil , modifiedstarch, salt , vitamins B6 and B12, yeastextract </t>
  </si>
  <si>
    <t>Creme de almonds</t>
  </si>
  <si>
    <t>Bebida de almonds s/ adição de sugares 1L – Nature’s Heart</t>
  </si>
  <si>
    <t xml:space="preserve">Nude Original </t>
  </si>
  <si>
    <t>water, almonds, coconutcream, peaprotein, minerals (tricalciumphosphate), (guargum, gelanagum, poliphosphates), sunflowerlecithin, vitamins (B6, D2 and B12), naturalaroma and stevia.</t>
  </si>
  <si>
    <t>water, coconutcream, sugar ,modifiedstarch, solublefiber, tricalciumphosphate, xanthangum, naturalarom, Potassiumsorbate.</t>
  </si>
  <si>
    <t>water, cashews, coconutoil , modifiedstarch, salt , fineherbs, pestosauce, vitamins (B6 and B12)</t>
  </si>
  <si>
    <t>Iogurte Proteico 14g sabor strawberries</t>
  </si>
  <si>
    <t>water, coconutcream, sugar, water, strawberries, maltodextrin, modifiedstarch, anattonaturalcoloring, ,  xanthangum, Potassiumsorbate  lacticacid, modifiedstarch, solublefiber, tricalciumphosphate ,  xanthangum, Potassiumsorbate.</t>
  </si>
  <si>
    <t>Ninho Banana e apple Nestlé</t>
  </si>
  <si>
    <t>water, coconutcream, sugar, banana, papaya, apple (water, maltodextrin, banana, apple and papaya, modifiedstarch, anattonaturalcoloring, lacticacid and Potassiumsorbate), modifiedstarch, solublefiber, tricalciumphosphate, xanthangum, Potassiumsorbate</t>
  </si>
  <si>
    <t xml:space="preserve">Iogurte </t>
  </si>
  <si>
    <t>Iogurte  com strawberries</t>
  </si>
  <si>
    <t>Iogurte  com banana, apple e papaya</t>
  </si>
  <si>
    <t>Iogurte  Zero sugar</t>
  </si>
  <si>
    <t>Iogurte  com strawberries Zero sugar</t>
  </si>
  <si>
    <t xml:space="preserve">Iogurte GregoVeg </t>
  </si>
  <si>
    <t>Iogurte GregoVeg  com strawberries</t>
  </si>
  <si>
    <t xml:space="preserve">Shake </t>
  </si>
  <si>
    <t>water, coconutcream, modifiedstarch, solublefiber, tricalciumphosphate , xanthangum, naturalaroma , Potassiumsorbate, stevia.</t>
  </si>
  <si>
    <t>water, coconutcream,water, strawberries, maltodextrin, modifiedstarch, anattonaturalcoloring, , xanthangum, Potassiumsorbate and lacticacid, modifiedstarch, solublefiber, tricalciumphosphate, xanthangum, Potassiumsorbate, stevia.</t>
  </si>
  <si>
    <t xml:space="preserve"> Vegetal de almonds</t>
  </si>
  <si>
    <t xml:space="preserve"> vegetal </t>
  </si>
  <si>
    <t xml:space="preserve"> Vegetal de almonds Fresco</t>
  </si>
  <si>
    <t xml:space="preserve"> Vegetal  Fresco</t>
  </si>
  <si>
    <t xml:space="preserve"> de Amendoas Silk Sem sugar</t>
  </si>
  <si>
    <t xml:space="preserve"> de Amendoas Silk </t>
  </si>
  <si>
    <t xml:space="preserve"> de almonds Silk Coco</t>
  </si>
  <si>
    <t xml:space="preserve"> a tal da castanha barista</t>
  </si>
  <si>
    <t xml:space="preserve"> a tal da castanha original</t>
  </si>
  <si>
    <t xml:space="preserve"> a tal da castanha caju + Coco</t>
  </si>
  <si>
    <t xml:space="preserve"> a tal da castanha mixed nuts</t>
  </si>
  <si>
    <t xml:space="preserve"> a tal da castanha caju + Pará</t>
  </si>
  <si>
    <t xml:space="preserve"> a tal da castanha caju + peanuts</t>
  </si>
  <si>
    <t xml:space="preserve"> de almonds Natuterra</t>
  </si>
  <si>
    <t xml:space="preserve"> Vegetal Possible Foods</t>
  </si>
  <si>
    <t xml:space="preserve"> Vegetal Possible Foods Chocolate</t>
  </si>
  <si>
    <t xml:space="preserve"> DUOLAT peanuts E CASTANHA 1L - CAJUEIRO</t>
  </si>
  <si>
    <t xml:space="preserve"> 85 CASTANHAS 1L - CAJUEIRO</t>
  </si>
  <si>
    <t xml:space="preserve"> TOASTED 1L - CAJUEIRO</t>
  </si>
  <si>
    <t xml:space="preserve">  water, coconutcream, sugar, modifiedstarch, pectin, potassiumsorbate</t>
  </si>
  <si>
    <t xml:space="preserve">  water, coconutcream, sugar, strawberriess, modifiedstarch, pectin, applejuice, grapejuice, beetcoloring, potassiumsorbate</t>
  </si>
  <si>
    <t>water, coconutcream, peaprotein, minerals (tricalciumphosphate), (guargum, gelanagum, poliphosphates), sunflowerlecithin, vitamins (B6, D2, B12), naturalaroma and stevia.</t>
  </si>
  <si>
    <t>water, coconutcream, peaprotein and soyprotein, sugar ,  strawberries (water, sugar, beetnaturalcoloring, strawberries,pectin, citricacid, naturalaroma, potassiumsorbate), solublefiber, tricalciumphosphate , sunflowerlecithin, naturalaroma, Potassiumsorbate and stevia</t>
  </si>
  <si>
    <t>Nude de cocoa</t>
  </si>
  <si>
    <t xml:space="preserve"> a tal da castanha castanha + cocoa</t>
  </si>
  <si>
    <t xml:space="preserve">  water, coconutcream, peaprotein, sugar, cocoa,  (guargum, gelanagum, poliphosphates), sunflowerlecithin, naturalaroma and stevia.</t>
  </si>
  <si>
    <t xml:space="preserve">water, coconutcream,  peaprotein and soyprotein, sugar ,  peanuts (water, sugar, naturalcheesearoma de peanuts, caramelcoloring,  pectin, citricacid, potassiumsorbate), solublefiber, tricalciumphosphate , sunflowerlecithin,  pectin, naturalaroma, Potassiumsorbate, stevia </t>
  </si>
  <si>
    <t>water, cashews, modifiedpotatostarch, modifiedcassavastarch, coconutoil , salt , yeastextract, vitamins (B6 and B12),  carrageenangum, lacticacid  potassiumsorbate and anattonaturalcoloring.</t>
  </si>
  <si>
    <t>water, cashews, potatostarch, coconutoil , salt , yeastextract, vitamins B6 and B12, lacticacid, Potassiumsorbate and anattonaturalcoloring.</t>
  </si>
  <si>
    <t>Creme s Vida Veg</t>
  </si>
  <si>
    <t xml:space="preserve"> Vegetal  de Cajú Fresco</t>
  </si>
  <si>
    <t>water, almonds, coconutcream, peaprotein, minerals (tricalciumphosphate), vitamins B6 and B12,  (guargum, gelanagum), sunflowerlecithin, naturalaroma and stevia.</t>
  </si>
  <si>
    <t>water, cashews, minerals (tricalciumphosphate), vitamins B6 and B12,  (guargum, gelanagum), sunflowerlecithin, naturalaroma and stevia.</t>
  </si>
  <si>
    <t>water, coconutcream, peaprotein, minerals (tricalciumphosphate), vitamins B6 and B12,  (guargum, gelanagum), sunflowerlecithin, naturalaroma and stevia.</t>
  </si>
  <si>
    <t>water, cashews, modifiedpotatostarch, modifiedcassavastarch, coconutoil , salt , yeastextract, vitamins B6 and B12, carrageenangum, lacticacid and potassiumsorbate and anattonaturalcoloring.</t>
  </si>
  <si>
    <t xml:space="preserve">  (water, cashews), coconutoil , modifiedstarch, salt , vitamins B6 and B12, yeastextract, Potassiumsorbate</t>
  </si>
  <si>
    <t>Creme s fineherbs e Pesto</t>
  </si>
  <si>
    <t>Requeijão fineherbs</t>
  </si>
  <si>
    <t xml:space="preserve">  (water, cashews), coconutoil , modifiedstarch, salt , vitamins B6 and B12, fineherbs, Potassiumsorbate</t>
  </si>
  <si>
    <t xml:space="preserve">  (water, cashews), coconutoil , modifiedstarch, salt , vitamins B6 and B12, naturalaroma,anattonaturalcoloring, Potassiumsorbate  </t>
  </si>
  <si>
    <t xml:space="preserve"> Vegetal Noats Original</t>
  </si>
  <si>
    <t xml:space="preserve"> Vegetal Noats Barista</t>
  </si>
  <si>
    <t xml:space="preserve"> BioV oats Jasmine</t>
  </si>
  <si>
    <t>Bebida de oats Nesfit</t>
  </si>
  <si>
    <t>Bebida de oats e cocoa</t>
  </si>
  <si>
    <t xml:space="preserve"> a tal da castanha oats</t>
  </si>
  <si>
    <t xml:space="preserve"> Natuterra oats + Coco</t>
  </si>
  <si>
    <t xml:space="preserve"> Natuterra oats </t>
  </si>
  <si>
    <t>Bebida de oats s/ adição de sugares 1L – Nature’s Heart</t>
  </si>
  <si>
    <t>water, oats, sunfloweroil , tricalciumphosphate  and salt .</t>
  </si>
  <si>
    <t xml:space="preserve">water, oats, salt </t>
  </si>
  <si>
    <t>water, oats, sunfloweroil , tricalciumphosphate, dipotassiumphosphate, dicalciumphosphate, calciumcarbonate and salt .</t>
  </si>
  <si>
    <t xml:space="preserve"> Jasmine rice em Pó</t>
  </si>
  <si>
    <t xml:space="preserve"> BIOV jasmine rice com amendoas</t>
  </si>
  <si>
    <t xml:space="preserve"> BIOV jasmine rice com coco</t>
  </si>
  <si>
    <t xml:space="preserve"> Jasmine rice </t>
  </si>
  <si>
    <t xml:space="preserve"> Jasmine rice com oats</t>
  </si>
  <si>
    <t>Bebida de rice Nesfit</t>
  </si>
  <si>
    <t>Bebida de rice e Coco Nesfit</t>
  </si>
  <si>
    <t>Bebida de rice Líquida Sabor Original</t>
  </si>
  <si>
    <t>Bebida de rice Líquida Sabor almonds</t>
  </si>
  <si>
    <t xml:space="preserve">Bebida de rice Líquida Sabor peanuts
</t>
  </si>
  <si>
    <t>Bebida de rice Líquida Sabor cashews</t>
  </si>
  <si>
    <t>Bebida de rice Líquida Sabor Chocolate</t>
  </si>
  <si>
    <t>Bebida de rice Líquida Sabor Coco</t>
  </si>
  <si>
    <t>Bebida de rice Líquida Sabor Baunilha</t>
  </si>
  <si>
    <t>Bebida de rice Em Pó Sabor Original</t>
  </si>
  <si>
    <t>Bebida de rice Em Pó Sabor Banana e apple</t>
  </si>
  <si>
    <t>Bebida de rice Em Pó Sabor Chocolate</t>
  </si>
  <si>
    <t>Bebida de rice Em Pó Sabor strawberries</t>
  </si>
  <si>
    <t>Bebida de rice s/ adição de sugares 1L – Nature’s Heart</t>
  </si>
  <si>
    <t>Bebida de cocoa &amp; rice 1L – Nature’s Heart</t>
  </si>
  <si>
    <t>Bebida  &amp; rice s/ adição de sugares 1L – Nature’s Heart</t>
  </si>
  <si>
    <t>Nude + calcium</t>
  </si>
  <si>
    <t>water, almonds, calcium (tricalciumphosphate),  gelanagum, guargum, vitamins (D, E, B12)</t>
  </si>
  <si>
    <t>water, oats, calcium (tricalciumphosphate), naturalaroma,  gelanagum, guargum, vitamins (D, E, B12).</t>
  </si>
  <si>
    <t>rice , calcium, inulin, sunfloweroil, salt, naturalaroma,  xanthangum</t>
  </si>
  <si>
    <t> water, rice  (15%), sunfloweroil , almonds  e salt</t>
  </si>
  <si>
    <t>rice , calcium, sunfloweroil , salt, naturalaroma,   xanthangum.</t>
  </si>
  <si>
    <t>water, oats, sunfloweroil, calcium and salt</t>
  </si>
  <si>
    <t>rice , calcium, inulin, sunfloweroil , salt, naturalaroma,   xanthangum</t>
  </si>
  <si>
    <t>rice , oatfiber, oats, calcium, sunfloweroil , salt, naturalaroma and xanthangum.</t>
  </si>
  <si>
    <t>water, rice, solublefiber, sunfloweroil, calcium, salt, vitaminD, gelanagum, and soylecitin</t>
  </si>
  <si>
    <t xml:space="preserve">water, peaisolatedprotein, demerarasugar, sunfloweroil, vitamins </t>
  </si>
  <si>
    <t>water, rice (6,5%), solublefiber (polidextrose), sunfloweroil, powderedalmonds, calcium (tricalciumphosphate), salt, vitaminD (colecalciferol),  gelanagum and soylecitin. </t>
  </si>
  <si>
    <t xml:space="preserve">Not Milk </t>
  </si>
  <si>
    <t>Bebida de rice  e Amendoas Nesfit</t>
  </si>
  <si>
    <t>water, rice  (6,5%), solublefiber (polidextrose),powderedcoconut, sunfloweroil, calcium (tricalciumphosphate), salt, vitaminD (colecalciferol), s,  gelanagum e soylecitin</t>
  </si>
  <si>
    <t>water, oats , solublefiber, sunfloweroil, calcium, salt, vitaminD,  gelanagum, and soylecitin.</t>
  </si>
  <si>
    <t>water, oats , demerarasugar, solublefiber, powderedcoconut, calcium, salt, vitaminD, and gelanagum</t>
  </si>
  <si>
    <t>water, oatflour, coconutcream, calcium (tricalciumphosphate),  gelanagum, guargum, vitamins (D, E, B12)</t>
  </si>
  <si>
    <t xml:space="preserve"> riceflour e oatflour, peaprotein, polidextrose, demerarasugar, soylecitin e and dipotassiumphosphate. </t>
  </si>
  <si>
    <t>cashews, water, probiotics</t>
  </si>
  <si>
    <t>cashews, water, spices, probiotics</t>
  </si>
  <si>
    <t>water, oats, canolaoil, bipotassiumphosphate, calciumcarbonate, salt, vitamind2, b2 and b12</t>
  </si>
  <si>
    <t xml:space="preserve">water, oats, vanillaextract and salt </t>
  </si>
  <si>
    <t xml:space="preserve">water, oats, cocoa and salt </t>
  </si>
  <si>
    <t xml:space="preserve">water, oats, calciumcarbonate and salt </t>
  </si>
  <si>
    <t>cashews, water, coconutoil, nutritionalyeast, seaweedextract , cassavastarch, probiotics and salt.</t>
  </si>
  <si>
    <t>cashews, water, coconutoil, nutritionalyeast, liquidsmoke, seaweedextract , cassavastarch, probiotics and salt.</t>
  </si>
  <si>
    <t>cashews, water, coconutoil, nutritionalyeast, seaweedextract , cassavastarch, probiotics, salt and naturalanattocoloring.</t>
  </si>
  <si>
    <t>cashews, water , coconutoil, probiotics and salt.</t>
  </si>
  <si>
    <t>cashews, water , coconutoil, nutritionalyeast, probiotics and salt.</t>
  </si>
  <si>
    <t>water, cashews, coconutoil, cassavastarch, maltodextrin, salt, seaweedextract and Potassiumsorbate.</t>
  </si>
  <si>
    <t>almonds , sugar, calciumcarbonate, salt , vitamins A, D e E,  potassiumcitrate, gelanagum and taragum, sunflowerlecithin</t>
  </si>
  <si>
    <t>almonds , powderedcoconut, sugar, calciumcarbonate, salt , vitamins A, D and E, potassiumcitrate, gelanagum and taragum e sunflowerlecithin.</t>
  </si>
  <si>
    <t>almonds , sugar, calciumcarbonate, salt , vitamins A, D e E,  potassiumcitrate, gelanagum and taragum e sunflowerlecithin.</t>
  </si>
  <si>
    <t xml:space="preserve">almonds , calciumcarbonate, salt , vitamins A, D e E,  potassiumcitrate, taragum e gelanagum, sunflowerlecithin </t>
  </si>
  <si>
    <t>almonds , sugar, powderedcoconut, calciumcarbonate, salt , vitamins A, D and E,  potassiumcitrate, gelanagum and taragum and sunflowerlecithin.</t>
  </si>
  <si>
    <t>almonds , powderedcoconut, calciumcarbonate, salt , vitamins A, D and E, potassiumcitrate, taragum e gelanagum e sunflowerlecithin.</t>
  </si>
  <si>
    <t>almonds , palmoil, starch,  carrageenangum, potassiumcitrate, taragum e tripotassiumphosphate and sunflowerlecithin.</t>
  </si>
  <si>
    <t>water, sugar, almonds, calciumcarbonate, carobgum e gelanagum and sunflowerlecithin.</t>
  </si>
  <si>
    <t>water, sugar, almonds, calciumcarbonate,  carobgum and gelanagum and sunflowerlecithin.</t>
  </si>
  <si>
    <t>water, cashews, sugar, calciumcarbonate, carobgum and gelanagum, sunflowerlecithin</t>
  </si>
  <si>
    <t>water, sugar, almonds, cocoa, calciumcarbonate, carobgum and gelanagum, ascorbicacid, sunflowerlecithin</t>
  </si>
  <si>
    <t>water,   almonds , sugar,  calciumcarbonate, carobgum and gelanagum, sunflowerlecithin</t>
  </si>
  <si>
    <t>cashews, water, lime, coconutoil, onions and garlic, cassavastarch, salt, spirulina</t>
  </si>
  <si>
    <t>cashews, redbellpepper, lime, water, salt, turmeric</t>
  </si>
  <si>
    <t>cashews, water, lime, salt, garlic, cassavastarch, coconutoil, oliveoil</t>
  </si>
  <si>
    <t>cashews, salt, coconutoil, probiotics, penicillum candidum</t>
  </si>
  <si>
    <t xml:space="preserve"> water, potatostarch palmoil, carrot, apple, pumpkin, salt  and mozarelaaroma.</t>
  </si>
  <si>
    <t xml:space="preserve">water, rice, sunfloweroil, calciumcarbonate , salt  and  tricalciumphosphate e sodiumcitrate.
</t>
  </si>
  <si>
    <t xml:space="preserve">water, rice, sunfloweroil, almonds, naturalaroma, salt , xanthangum,  tricalciumphosphate e sodiumcitrate.
</t>
  </si>
  <si>
    <t xml:space="preserve">water, rice, sunfloweroil, peanuts, naturalcheesearoma, salt , xanthangum,  tricalciumphosphate and sodiumcitrate.
</t>
  </si>
  <si>
    <t xml:space="preserve">water, rice, sunfloweroil, cashews, naturalcheesearoma, salt , emulsificante natural xanthangum,  tricalciumphosphate and sodiumcitrate.
</t>
  </si>
  <si>
    <t xml:space="preserve">water, rice, sunfloweroil, powderedcoconut, salt, xanthangum, , tricalciumphosphate, sodiumcitrate and  stevia
</t>
  </si>
  <si>
    <t xml:space="preserve">water, rice, sunfloweroil, gratedcoconut, water, salt  and  tricalciumphosphate e sodiumcitrate.
</t>
  </si>
  <si>
    <t xml:space="preserve">water, rice, sunfloweroil, salt , naturalcheesearoma, and  tricalciumphosphate e sodiumcitrate.
</t>
  </si>
  <si>
    <t xml:space="preserve">rice , polidextrose , calciumcarbonate , salt
</t>
  </si>
  <si>
    <t xml:space="preserve">rice , polidextrose , calciumcarbonate , salt 
</t>
  </si>
  <si>
    <t xml:space="preserve">rice , inulin, bananapulp, calciumcarbonate , salt ,  xanthangum, stevia
</t>
  </si>
  <si>
    <t xml:space="preserve">rice , powderedcoconut, inulin, calciumcarbonate , salt ,  xanthangum, stevia
</t>
  </si>
  <si>
    <t xml:space="preserve">rice , inulin, strawberries, calciumcarbonate , salt ,  xanthangum, beetnaturalcoloring and stevia.
</t>
  </si>
  <si>
    <t>water, cashews and coconut</t>
  </si>
  <si>
    <t>water and almonds</t>
  </si>
  <si>
    <t xml:space="preserve"> water, cashews, peaprotein, brazilnuts e tricalciumphosphate </t>
  </si>
  <si>
    <t>water, oats, cashews, salt  and naturalaroma.</t>
  </si>
  <si>
    <t>water, cashews , demerarasugar  and cocoa</t>
  </si>
  <si>
    <t xml:space="preserve">water, oatflour, calciumcarbonate and salt </t>
  </si>
  <si>
    <t>water, cashews and  brazilnuts</t>
  </si>
  <si>
    <t>water, peanuts and cashews</t>
  </si>
  <si>
    <t xml:space="preserve"> Vegetal de macadamianuts e Coco</t>
  </si>
  <si>
    <t xml:space="preserve"> Vegetal de macadamianuts e cashews</t>
  </si>
  <si>
    <t xml:space="preserve"> de almonds e cocoa Silk</t>
  </si>
  <si>
    <t xml:space="preserve"> a tal da castanha almonds</t>
  </si>
  <si>
    <t xml:space="preserve"> Vegetal 3 Nuts – macadamianuts, almonds e cashews</t>
  </si>
  <si>
    <t>water, macadamianuts, almonds and cashews</t>
  </si>
  <si>
    <t>water, macadamianuts and coconut</t>
  </si>
  <si>
    <t>water, macadamianuts and cashews</t>
  </si>
  <si>
    <t>water, demerarasugar, cashews, calciumcarbonate, salt ,  guargum and naturalaroma</t>
  </si>
  <si>
    <t>water, demerarasugar , cashews, cocoa, calciumcarbonate, salt ,  guargum and naturalaroma</t>
  </si>
  <si>
    <t>cashews , calcium (tricalciumphosphate), salt , vitamin A (retinilapalmitate), vitamind2 (ergocalciferol),  natural gelanagum and sunflowerlecithin.</t>
  </si>
  <si>
    <t xml:space="preserve">water, rice, sunfloweroil, calcium (tricalciumphosphate), salt , vitamin A (palmitato de
retinila), vitamind2 (ergocalciferol),  natural gelanagum </t>
  </si>
  <si>
    <t xml:space="preserve">water, oats, sunfloweroil, calcium (tricalciumphosphate), salt , vitamin A (retinilapalmitate),
vitamind2 (ergocalciferol),  natural gelanagum </t>
  </si>
  <si>
    <t>water, rice, demerarasugar, powderedcoconut, sunfloweroil, calcium (tricalciumphosphate), salt ,
vitamin A (retinilapalmitate), vitamind2 (ergocalciferol),  natural gelanagum</t>
  </si>
  <si>
    <t> water, rice, powderedcoconut, sunfloweroil, calcium (tricalciumphosphate), salt , vitamin A (retinilapalmitate), vitamind2 (ergocalciferol),  natural gelanagum.</t>
  </si>
  <si>
    <t>water, soyextract, sugar, calcium (tricalciumphosphate), sodiumchloride (salt),  carrageenangum and carboxymethylcellulose and sodiumcitrate.</t>
  </si>
  <si>
    <t>cashews, water , coconutoil, seaweedextract , cassavastarch, probiotics and salt</t>
  </si>
  <si>
    <t>cashews, water , coconutoil, seaweedextract , cassavastarch, probiotics and salt.</t>
  </si>
  <si>
    <t>cashews, water , coconutoil, seaweedextract , cassavastarch, probiotics, spices and salt</t>
  </si>
  <si>
    <t>water and cashews</t>
  </si>
  <si>
    <t>water, cashews, sunfloweroil, starch, limejuice, salt , xanthangum, nutritionalyeast e Potassiumsorbate</t>
  </si>
  <si>
    <t>water, cashews, coconutoil , starch, limejuice, salt  xanthangum and Potassiumsorbate</t>
  </si>
  <si>
    <t>water, cashews, sunfloweroil, seaweedextract , salt , and lacticacid</t>
  </si>
  <si>
    <t xml:space="preserve"> cashews Silk</t>
  </si>
  <si>
    <t xml:space="preserve"> cashews, potatostarch, coconutoil , salt, xanthangum, naturalanattocoloring and potassiumsorbate.</t>
  </si>
  <si>
    <t>waterandcashews</t>
  </si>
  <si>
    <t xml:space="preserve"> cashews (waterandcashews), sunfloweroil, potatostarch, coconutoil , cassavastarch, salt , yeast, naturalanattocoloring, carrageenangum, lacticacid, tricalciumphosphate and xanthangum</t>
  </si>
  <si>
    <t xml:space="preserve"> cashews (waterandcashews), sunfloweroil, potatostarch, coconutoil , cassavastarch, salt , yeast,  carrageenangum, lacticacid tricalciumphosphate, xanthangum and naturalanattocoloring.</t>
  </si>
  <si>
    <t xml:space="preserve"> cashews (waterandcashews), sunfloweroil, potatostarch, coconutoil , cassavastarch, salt ,  carrageenangum, lacticacid tricalciumphosphate, xanthangum, naturalcheesearoma and naturalanattocoloring</t>
  </si>
  <si>
    <t>water, vegetableoil, sugar, modifiedstarch, salt, vinegar, soyextract, potassiumsorbate, guargum and xanthangum,  lacticacid e phosphoricacid, calciumdisodium</t>
  </si>
  <si>
    <t>soyoil, modifiedstarch, sugar, vinegar, salt lacticacid,  xanthangum, potassiumsorbate, calciumdisodium</t>
  </si>
  <si>
    <t>vegetableoil, water,  guargum, aquafaba, cornstarch, vinegar, demerarasugar, salt, spices (mustard and garlic), limejuice,  xanthangum,  lacticacid, and calciumdisodium</t>
  </si>
  <si>
    <t>vegetableoil, water, aquafaba, vinegar, spices (garlic, pepper e mustard), demerarasugar, salt, mustard, cornstarch, limejuice,  lacticacid, and calciumdisodium</t>
  </si>
  <si>
    <t>vegetableoil, water, blackolives, water,  guargum, aquafaba, cornstarch, vinegar, demerarasugar, salt, spices (mustard and garlic), limejuice,  xanthangum,  lacticacid, and calciumdisodium.</t>
  </si>
  <si>
    <t>vegetableoil, water, aquafaba, cornstarch, demerarasugar, vinegar, salt, spices (mustard, garlic, redpepper e whitepepper), limejuice,  lacticacid,  xanthangum, and  calciumdisodium.</t>
  </si>
  <si>
    <t>Iogurte Proteico 14g sabor  peanuts</t>
  </si>
  <si>
    <t xml:space="preserve"> almonds , calcium (tricalciumphosphate), salt , vitamin A (palmitato de
retinila), vitamind2 (ergocalciferol),  natural gelanagum and sunflowerlecithin.</t>
  </si>
  <si>
    <t>water, canolaoil, vinegar, starch, peaprotein, sugar, salt,  mustard,  lacticacid, limejuice, naturalaroma, garlic, onion,  potassiumsorbate and disodiumcalcium. </t>
  </si>
  <si>
    <t>water, canolaoil, vinegar, starch, peaprotein, sugar, salt,  mustard, pepper, lacticacid, limejuice, naturalaroma, garlic, onion,  potassiumsorbate and disodiumcalcium. </t>
  </si>
  <si>
    <t>water, canolaoil, vinegar, starch, peaprotein, sugar, salt,  mustard,  naturalaroma,  lacticacid, limejuice, naturalaroma, garlic, onion,  potassiumsorbate and  disodiumcalcium. </t>
  </si>
  <si>
    <t>water, canolaoil, vinegar, avocado, starch, peaprotein, sugar, salt,  mustard,  lacticacid, limejuice, naturalaroma, garlic, onion,  potassiumsorbate and disodiumcalcium. </t>
  </si>
  <si>
    <t>water, vegetableoil, modifiedstarch, vinegar, sugar, salt, cloreto de potássio, limejuice,  xanthangum, ,  calciumdisodium and citricacid</t>
  </si>
  <si>
    <t>soyoil, modifiedstarch, sugar, vinegar, salt, isolatedvegetableprotein, hydrolyzedvegetableprotein,  xanthangum,  citricacid,  lacticacid, potassiumsorbate, onion, garlic, limejuice,  calciumdisodium</t>
  </si>
  <si>
    <t xml:space="preserve"> Vegetal de soy Naturis Batavo</t>
  </si>
  <si>
    <t xml:space="preserve">water, soy, sunfloweroil, cornstarch, salt, vinegar, potassiumsorbate </t>
  </si>
  <si>
    <t>peastarch, peaprotein and sodiumbicarbonate</t>
  </si>
  <si>
    <t>isolatedriceprotein, chickpeas and goldenflaxseed</t>
  </si>
  <si>
    <t>water, texturizedsoyprotein, isolatedsoyprotein, peaprotein e chickpeaflour, vegetalfat, modifiedstarch, salt, powderedbeet, naturalaromatizer, sugar, onion, garlic, whitepepper, estabilizante methylcelullose, carrageenangum, preparedcondiment, e antioxidant ascorbicacid.</t>
  </si>
  <si>
    <t>Serving Size</t>
  </si>
  <si>
    <t>Carbohydrate</t>
  </si>
  <si>
    <t>Proteins</t>
  </si>
  <si>
    <t xml:space="preserve"> Total Fats</t>
  </si>
  <si>
    <t xml:space="preserve"> Saturated Fats</t>
  </si>
  <si>
    <t xml:space="preserve"> Dietary Fiber </t>
  </si>
  <si>
    <t>Sodium</t>
  </si>
  <si>
    <t>Sugars</t>
  </si>
  <si>
    <t>Calcium</t>
  </si>
  <si>
    <t>Zinc</t>
  </si>
  <si>
    <t>Total Fats</t>
  </si>
  <si>
    <t>Saturated Fats</t>
  </si>
  <si>
    <t>Ingredients</t>
  </si>
  <si>
    <t>Description</t>
  </si>
  <si>
    <t>DAIRY 3</t>
  </si>
  <si>
    <t>DAIRY 1</t>
  </si>
  <si>
    <t>DAIRY 2</t>
  </si>
  <si>
    <t xml:space="preserve">DAIRY 3 </t>
  </si>
  <si>
    <t>MEAT 2</t>
  </si>
  <si>
    <t>MEAT 3</t>
  </si>
  <si>
    <t>MEAT 1</t>
  </si>
  <si>
    <t xml:space="preserve">MEAT 2 </t>
  </si>
  <si>
    <t xml:space="preserve">MEAT 1 </t>
  </si>
  <si>
    <t>POULTRY 3</t>
  </si>
  <si>
    <t>POULTRY 2</t>
  </si>
  <si>
    <t>POULTRY 1</t>
  </si>
  <si>
    <t xml:space="preserve">POULTRY 1 </t>
  </si>
  <si>
    <t xml:space="preserve">PORK 1 </t>
  </si>
  <si>
    <t>PORK 2</t>
  </si>
  <si>
    <t>FISH 2</t>
  </si>
  <si>
    <t>FISH 1</t>
  </si>
  <si>
    <t>EGG 1</t>
  </si>
  <si>
    <t xml:space="preserve">EGG 1 </t>
  </si>
  <si>
    <t xml:space="preserve">EGG 2 </t>
  </si>
  <si>
    <t>Vegway Soy Sausage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</si>
</sst>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1"/>
      <color rgb="FF000000"/>
      <name val="Calibri"/>
      <family val="2"/>
    </font>
    <font>
      <sz val="10"/>
      <name val="Arial"/>
    </font>
  </fonts>
  <fills count="7">
    <fill>
      <patternFill patternType="none"/>
    </fill>
    <fill>
      <patternFill patternType="gray125"/>
    </fill>
    <fill>
      <patternFill patternType="solid">
        <fgColor rgb="FFC55A11"/>
        <bgColor rgb="FF993300"/>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Font="1" applyAlignment="1">
      <alignment horizontal="center" vertical="center"/>
    </xf>
    <xf numFmtId="0" fontId="0" fillId="2" borderId="0" xfId="0" applyFont="1" applyFill="1" applyAlignment="1">
      <alignment horizontal="center" vertical="center"/>
    </xf>
    <xf numFmtId="49" fontId="0" fillId="0" borderId="0" xfId="0" applyNumberFormat="1" applyFont="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wrapText="1"/>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2" fontId="0" fillId="0" borderId="0" xfId="0" applyNumberFormat="1"/>
    <xf numFmtId="2" fontId="0" fillId="4" borderId="0" xfId="0" applyNumberFormat="1" applyFill="1"/>
    <xf numFmtId="2" fontId="0" fillId="4" borderId="4" xfId="0" applyNumberFormat="1" applyFill="1" applyBorder="1"/>
    <xf numFmtId="2" fontId="0" fillId="5" borderId="0" xfId="0" applyNumberFormat="1" applyFill="1"/>
    <xf numFmtId="2" fontId="0" fillId="6" borderId="0" xfId="0" applyNumberFormat="1" applyFill="1"/>
    <xf numFmtId="0" fontId="2" fillId="5" borderId="0" xfId="0" applyFont="1" applyFill="1" applyAlignment="1">
      <alignment horizontal="center"/>
    </xf>
    <xf numFmtId="0" fontId="2" fillId="5" borderId="0" xfId="0" applyFont="1" applyFill="1"/>
    <xf numFmtId="0" fontId="0" fillId="5" borderId="0" xfId="0" applyFill="1"/>
    <xf numFmtId="0" fontId="0" fillId="3" borderId="0" xfId="0" applyFill="1" applyAlignment="1">
      <alignment horizontal="center" vertical="center" wrapText="1"/>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080C-62AF-4A6C-A20F-2FB3B4903F6C}">
  <dimension ref="B1:AG22"/>
  <sheetViews>
    <sheetView topLeftCell="H1" zoomScale="73" zoomScaleNormal="73" workbookViewId="0">
      <selection activeCell="J10" sqref="J10"/>
    </sheetView>
  </sheetViews>
  <sheetFormatPr defaultRowHeight="15" x14ac:dyDescent="0.25"/>
  <cols>
    <col min="2" max="2" width="30.140625" bestFit="1" customWidth="1"/>
    <col min="4" max="4" width="11" bestFit="1" customWidth="1"/>
    <col min="5" max="5" width="21" bestFit="1" customWidth="1"/>
    <col min="11" max="11" width="18.140625" bestFit="1" customWidth="1"/>
    <col min="13" max="15" width="9.28515625" bestFit="1" customWidth="1"/>
    <col min="16" max="17" width="10.28515625" bestFit="1" customWidth="1"/>
    <col min="18" max="25" width="9.28515625" bestFit="1" customWidth="1"/>
    <col min="26" max="26" width="14" bestFit="1" customWidth="1"/>
    <col min="27" max="27" width="10.28515625" bestFit="1" customWidth="1"/>
    <col min="28" max="32" width="9.28515625" bestFit="1" customWidth="1"/>
    <col min="33" max="33" width="16" bestFit="1" customWidth="1"/>
  </cols>
  <sheetData>
    <row r="1" spans="2:33" x14ac:dyDescent="0.25">
      <c r="C1" s="14" t="s">
        <v>409</v>
      </c>
      <c r="D1" s="14" t="s">
        <v>410</v>
      </c>
      <c r="E1" s="14" t="s">
        <v>411</v>
      </c>
      <c r="F1" s="14" t="s">
        <v>412</v>
      </c>
      <c r="G1" s="14" t="s">
        <v>413</v>
      </c>
      <c r="H1" s="14" t="s">
        <v>414</v>
      </c>
      <c r="I1" s="14" t="s">
        <v>415</v>
      </c>
      <c r="J1" s="14" t="s">
        <v>416</v>
      </c>
      <c r="K1" s="14" t="s">
        <v>417</v>
      </c>
      <c r="L1" s="14" t="s">
        <v>418</v>
      </c>
      <c r="M1" s="14" t="s">
        <v>378</v>
      </c>
      <c r="N1" s="14" t="s">
        <v>379</v>
      </c>
      <c r="O1" s="14" t="s">
        <v>380</v>
      </c>
      <c r="P1" s="14" t="s">
        <v>381</v>
      </c>
      <c r="Q1" s="14" t="s">
        <v>382</v>
      </c>
      <c r="R1" s="14" t="s">
        <v>383</v>
      </c>
      <c r="S1" s="14" t="s">
        <v>384</v>
      </c>
      <c r="T1" s="14" t="s">
        <v>385</v>
      </c>
      <c r="U1" s="14" t="s">
        <v>386</v>
      </c>
      <c r="V1" s="14" t="s">
        <v>387</v>
      </c>
      <c r="W1" s="14" t="s">
        <v>388</v>
      </c>
      <c r="X1" s="14" t="s">
        <v>389</v>
      </c>
      <c r="Y1" s="14" t="s">
        <v>390</v>
      </c>
      <c r="Z1" s="21" t="s">
        <v>391</v>
      </c>
      <c r="AA1" s="21" t="s">
        <v>392</v>
      </c>
      <c r="AB1" s="21" t="s">
        <v>393</v>
      </c>
      <c r="AC1" s="21" t="s">
        <v>394</v>
      </c>
      <c r="AD1" s="21" t="s">
        <v>395</v>
      </c>
      <c r="AE1" s="21" t="s">
        <v>396</v>
      </c>
      <c r="AF1" s="21" t="s">
        <v>397</v>
      </c>
      <c r="AG1" s="21" t="s">
        <v>398</v>
      </c>
    </row>
    <row r="2" spans="2:33" x14ac:dyDescent="0.25">
      <c r="B2" s="15" t="s">
        <v>399</v>
      </c>
      <c r="C2" s="13">
        <v>0</v>
      </c>
      <c r="D2" s="13">
        <v>4</v>
      </c>
      <c r="E2" s="13">
        <v>13</v>
      </c>
      <c r="F2" s="13">
        <v>2</v>
      </c>
      <c r="G2" s="13">
        <v>7</v>
      </c>
      <c r="H2" s="13">
        <v>0</v>
      </c>
      <c r="I2" s="13">
        <v>4</v>
      </c>
      <c r="J2" s="13">
        <v>1</v>
      </c>
      <c r="K2" s="13">
        <v>2</v>
      </c>
      <c r="L2" s="13">
        <v>2</v>
      </c>
      <c r="M2" s="13">
        <v>4</v>
      </c>
      <c r="N2" s="13">
        <v>3</v>
      </c>
      <c r="O2" s="13">
        <v>4</v>
      </c>
      <c r="P2" s="13">
        <v>7</v>
      </c>
      <c r="Q2" s="13">
        <v>7</v>
      </c>
      <c r="R2" s="13">
        <v>7</v>
      </c>
      <c r="S2" s="13">
        <v>5</v>
      </c>
      <c r="T2" s="13">
        <v>4</v>
      </c>
      <c r="U2" s="13">
        <v>0</v>
      </c>
      <c r="V2" s="13">
        <v>7</v>
      </c>
      <c r="W2" s="13">
        <v>2</v>
      </c>
      <c r="X2" s="13">
        <v>4</v>
      </c>
      <c r="Y2" s="13">
        <v>1</v>
      </c>
      <c r="Z2" s="22">
        <v>9</v>
      </c>
      <c r="AA2" s="22">
        <v>6</v>
      </c>
      <c r="AB2" s="22">
        <v>3</v>
      </c>
      <c r="AC2" s="22">
        <v>0</v>
      </c>
      <c r="AD2" s="22">
        <v>0</v>
      </c>
      <c r="AE2" s="22">
        <v>2</v>
      </c>
      <c r="AF2" s="22">
        <v>0</v>
      </c>
      <c r="AG2" s="22">
        <v>4</v>
      </c>
    </row>
    <row r="3" spans="2:33" x14ac:dyDescent="0.25">
      <c r="B3" s="15" t="s">
        <v>400</v>
      </c>
      <c r="C3" s="13">
        <v>0</v>
      </c>
      <c r="D3" s="13">
        <v>3</v>
      </c>
      <c r="E3" s="13">
        <v>3</v>
      </c>
      <c r="F3" s="13">
        <v>1</v>
      </c>
      <c r="G3" s="13">
        <v>4</v>
      </c>
      <c r="H3" s="13">
        <v>1</v>
      </c>
      <c r="I3" s="13">
        <v>3</v>
      </c>
      <c r="J3" s="13">
        <v>0</v>
      </c>
      <c r="K3" s="13">
        <v>0</v>
      </c>
      <c r="L3" s="13">
        <v>0</v>
      </c>
      <c r="M3" s="13">
        <v>1</v>
      </c>
      <c r="N3" s="13">
        <v>1</v>
      </c>
      <c r="O3" s="13">
        <v>0</v>
      </c>
      <c r="P3" s="13">
        <v>1</v>
      </c>
      <c r="Q3" s="13">
        <v>4</v>
      </c>
      <c r="R3" s="13">
        <v>0</v>
      </c>
      <c r="S3" s="13">
        <v>1</v>
      </c>
      <c r="T3" s="13">
        <v>3</v>
      </c>
      <c r="U3" s="13">
        <v>0</v>
      </c>
      <c r="V3" s="13">
        <v>1</v>
      </c>
      <c r="W3" s="13">
        <v>0</v>
      </c>
      <c r="X3" s="13">
        <v>0</v>
      </c>
      <c r="Y3" s="13">
        <v>0</v>
      </c>
      <c r="Z3" s="22">
        <v>4</v>
      </c>
      <c r="AA3" s="22">
        <v>5</v>
      </c>
      <c r="AB3" s="22">
        <v>2</v>
      </c>
      <c r="AC3" s="22">
        <v>0</v>
      </c>
      <c r="AD3" s="22">
        <v>0</v>
      </c>
      <c r="AE3" s="22">
        <v>0</v>
      </c>
      <c r="AF3" s="22">
        <v>0</v>
      </c>
      <c r="AG3" s="22">
        <v>2</v>
      </c>
    </row>
    <row r="4" spans="2:33" x14ac:dyDescent="0.25">
      <c r="B4" s="15" t="s">
        <v>401</v>
      </c>
      <c r="C4" s="13">
        <v>8</v>
      </c>
      <c r="D4" s="13">
        <v>4</v>
      </c>
      <c r="E4" s="13">
        <v>8</v>
      </c>
      <c r="F4" s="13">
        <v>3</v>
      </c>
      <c r="G4" s="13">
        <v>8</v>
      </c>
      <c r="H4" s="13">
        <v>4</v>
      </c>
      <c r="I4" s="13">
        <v>2</v>
      </c>
      <c r="J4" s="13">
        <v>0</v>
      </c>
      <c r="K4" s="13">
        <v>0</v>
      </c>
      <c r="L4" s="13">
        <v>0</v>
      </c>
      <c r="M4" s="13">
        <v>2</v>
      </c>
      <c r="N4" s="13">
        <v>1</v>
      </c>
      <c r="O4" s="13">
        <v>0</v>
      </c>
      <c r="P4" s="13">
        <v>0</v>
      </c>
      <c r="Q4" s="13">
        <v>9</v>
      </c>
      <c r="R4" s="13">
        <v>0</v>
      </c>
      <c r="S4" s="13">
        <v>4</v>
      </c>
      <c r="T4" s="13">
        <v>1</v>
      </c>
      <c r="U4" s="13">
        <v>0</v>
      </c>
      <c r="V4" s="13">
        <v>1</v>
      </c>
      <c r="W4" s="13">
        <v>0</v>
      </c>
      <c r="X4" s="13">
        <v>0</v>
      </c>
      <c r="Y4" s="13">
        <v>0</v>
      </c>
      <c r="Z4" s="22">
        <v>2</v>
      </c>
      <c r="AA4" s="22">
        <v>4</v>
      </c>
      <c r="AB4" s="22">
        <v>4</v>
      </c>
      <c r="AC4" s="22">
        <v>0</v>
      </c>
      <c r="AD4" s="22">
        <v>0</v>
      </c>
      <c r="AE4" s="22">
        <v>0</v>
      </c>
      <c r="AF4" s="22">
        <v>0</v>
      </c>
      <c r="AG4" s="22">
        <v>6</v>
      </c>
    </row>
    <row r="5" spans="2:33" x14ac:dyDescent="0.25">
      <c r="B5" s="15" t="s">
        <v>402</v>
      </c>
      <c r="C5" s="13">
        <v>0</v>
      </c>
      <c r="D5" s="13">
        <v>6</v>
      </c>
      <c r="E5" s="13">
        <v>5</v>
      </c>
      <c r="F5" s="13">
        <v>6</v>
      </c>
      <c r="G5" s="13">
        <v>10</v>
      </c>
      <c r="H5" s="13">
        <v>0</v>
      </c>
      <c r="I5" s="13">
        <v>0</v>
      </c>
      <c r="J5" s="13">
        <v>4</v>
      </c>
      <c r="K5" s="13">
        <v>0</v>
      </c>
      <c r="L5" s="13">
        <v>0</v>
      </c>
      <c r="M5" s="13">
        <v>0</v>
      </c>
      <c r="N5" s="13">
        <v>0</v>
      </c>
      <c r="O5" s="13">
        <v>0</v>
      </c>
      <c r="P5" s="13">
        <v>6</v>
      </c>
      <c r="Q5" s="13">
        <v>6</v>
      </c>
      <c r="R5" s="13">
        <v>0</v>
      </c>
      <c r="S5" s="13">
        <v>4</v>
      </c>
      <c r="T5" s="13">
        <v>0</v>
      </c>
      <c r="U5" s="13">
        <v>2</v>
      </c>
      <c r="V5" s="13">
        <v>2</v>
      </c>
      <c r="W5" s="13">
        <v>0</v>
      </c>
      <c r="X5" s="13">
        <v>0</v>
      </c>
      <c r="Y5" s="13">
        <v>0</v>
      </c>
      <c r="Z5" s="22">
        <v>6</v>
      </c>
      <c r="AA5" s="22">
        <v>6</v>
      </c>
      <c r="AB5" s="22">
        <v>0</v>
      </c>
      <c r="AC5" s="22">
        <v>2</v>
      </c>
      <c r="AD5" s="22">
        <v>2</v>
      </c>
      <c r="AE5" s="22">
        <v>0</v>
      </c>
      <c r="AF5" s="22">
        <v>2</v>
      </c>
      <c r="AG5" s="22">
        <v>0</v>
      </c>
    </row>
    <row r="6" spans="2:33" x14ac:dyDescent="0.25">
      <c r="B6" s="15" t="s">
        <v>403</v>
      </c>
      <c r="C6" s="13">
        <v>0</v>
      </c>
      <c r="D6" s="13">
        <v>1</v>
      </c>
      <c r="E6" s="13">
        <v>1</v>
      </c>
      <c r="F6" s="13">
        <v>0</v>
      </c>
      <c r="G6" s="13">
        <v>1</v>
      </c>
      <c r="H6" s="13">
        <v>1</v>
      </c>
      <c r="I6" s="13">
        <v>2</v>
      </c>
      <c r="J6" s="13">
        <v>0</v>
      </c>
      <c r="K6" s="13">
        <v>2</v>
      </c>
      <c r="L6" s="13">
        <v>0</v>
      </c>
      <c r="M6" s="13">
        <v>1</v>
      </c>
      <c r="N6" s="13">
        <v>0</v>
      </c>
      <c r="O6" s="13">
        <v>0</v>
      </c>
      <c r="P6" s="13">
        <v>0</v>
      </c>
      <c r="Q6" s="13">
        <v>1</v>
      </c>
      <c r="R6" s="13">
        <v>0</v>
      </c>
      <c r="S6" s="13">
        <v>0</v>
      </c>
      <c r="T6" s="13">
        <v>0</v>
      </c>
      <c r="U6" s="13">
        <v>1</v>
      </c>
      <c r="V6" s="13">
        <v>1</v>
      </c>
      <c r="W6" s="13">
        <v>0</v>
      </c>
      <c r="X6" s="13">
        <v>1</v>
      </c>
      <c r="Y6" s="13">
        <v>0</v>
      </c>
      <c r="Z6" s="22">
        <v>3</v>
      </c>
      <c r="AA6" s="22">
        <v>3</v>
      </c>
      <c r="AB6" s="22">
        <v>2</v>
      </c>
      <c r="AC6" s="22">
        <v>0</v>
      </c>
      <c r="AD6" s="22">
        <v>0</v>
      </c>
      <c r="AE6" s="22">
        <v>0</v>
      </c>
      <c r="AF6" s="22">
        <v>0</v>
      </c>
      <c r="AG6" s="22">
        <v>1</v>
      </c>
    </row>
    <row r="7" spans="2:33" x14ac:dyDescent="0.25">
      <c r="B7" s="15" t="s">
        <v>404</v>
      </c>
      <c r="C7" s="13">
        <v>1</v>
      </c>
      <c r="D7" s="13">
        <v>3</v>
      </c>
      <c r="E7" s="13">
        <v>3</v>
      </c>
      <c r="F7" s="13">
        <v>3</v>
      </c>
      <c r="G7" s="13">
        <v>4</v>
      </c>
      <c r="H7" s="13">
        <v>3</v>
      </c>
      <c r="I7" s="13">
        <v>3</v>
      </c>
      <c r="J7" s="13">
        <v>1</v>
      </c>
      <c r="K7" s="13">
        <v>3</v>
      </c>
      <c r="L7" s="13">
        <v>0</v>
      </c>
      <c r="M7" s="13">
        <v>2</v>
      </c>
      <c r="N7" s="13">
        <v>1</v>
      </c>
      <c r="O7" s="13">
        <v>2</v>
      </c>
      <c r="P7" s="13">
        <v>0</v>
      </c>
      <c r="Q7" s="13">
        <v>5</v>
      </c>
      <c r="R7" s="13">
        <v>0</v>
      </c>
      <c r="S7" s="13">
        <v>3</v>
      </c>
      <c r="T7" s="13">
        <v>0</v>
      </c>
      <c r="U7" s="13">
        <v>1</v>
      </c>
      <c r="V7" s="13">
        <v>2</v>
      </c>
      <c r="W7" s="13">
        <v>0</v>
      </c>
      <c r="X7" s="13">
        <v>0</v>
      </c>
      <c r="Y7" s="13">
        <v>0</v>
      </c>
      <c r="Z7" s="22">
        <v>2</v>
      </c>
      <c r="AA7" s="22">
        <v>6</v>
      </c>
      <c r="AB7" s="22">
        <v>5</v>
      </c>
      <c r="AC7" s="22">
        <v>0</v>
      </c>
      <c r="AD7" s="22">
        <v>0</v>
      </c>
      <c r="AE7" s="22">
        <v>0</v>
      </c>
      <c r="AF7" s="22">
        <v>0</v>
      </c>
      <c r="AG7" s="22">
        <v>0</v>
      </c>
    </row>
    <row r="8" spans="2:33" x14ac:dyDescent="0.25">
      <c r="B8" s="15" t="s">
        <v>405</v>
      </c>
      <c r="C8" s="13">
        <v>0</v>
      </c>
      <c r="D8" s="13">
        <v>1</v>
      </c>
      <c r="E8" s="13">
        <v>1</v>
      </c>
      <c r="F8" s="13">
        <v>3</v>
      </c>
      <c r="G8" s="13">
        <v>5</v>
      </c>
      <c r="H8" s="13">
        <v>0</v>
      </c>
      <c r="I8" s="13">
        <v>2</v>
      </c>
      <c r="J8" s="13">
        <v>2</v>
      </c>
      <c r="K8" s="13">
        <v>0</v>
      </c>
      <c r="L8" s="13">
        <v>0</v>
      </c>
      <c r="M8" s="13">
        <v>0</v>
      </c>
      <c r="N8" s="13">
        <v>1</v>
      </c>
      <c r="O8" s="13">
        <v>0</v>
      </c>
      <c r="P8" s="13">
        <v>2</v>
      </c>
      <c r="Q8" s="13">
        <v>2</v>
      </c>
      <c r="R8" s="13">
        <v>3</v>
      </c>
      <c r="S8" s="13">
        <v>3</v>
      </c>
      <c r="T8" s="13">
        <v>0</v>
      </c>
      <c r="U8" s="13">
        <v>2</v>
      </c>
      <c r="V8" s="13">
        <v>0</v>
      </c>
      <c r="W8" s="13">
        <v>0</v>
      </c>
      <c r="X8" s="13">
        <v>0</v>
      </c>
      <c r="Y8" s="13">
        <v>1</v>
      </c>
      <c r="Z8" s="22">
        <v>2</v>
      </c>
      <c r="AA8" s="22">
        <v>4</v>
      </c>
      <c r="AB8" s="22">
        <v>3</v>
      </c>
      <c r="AC8" s="22">
        <v>0</v>
      </c>
      <c r="AD8" s="22">
        <v>0</v>
      </c>
      <c r="AE8" s="22">
        <v>0</v>
      </c>
      <c r="AF8" s="22">
        <v>0</v>
      </c>
      <c r="AG8" s="22">
        <v>0</v>
      </c>
    </row>
    <row r="9" spans="2:33" x14ac:dyDescent="0.25">
      <c r="B9" s="15" t="s">
        <v>406</v>
      </c>
      <c r="C9" s="13">
        <v>0</v>
      </c>
      <c r="D9" s="13">
        <v>3</v>
      </c>
      <c r="E9" s="13">
        <v>3</v>
      </c>
      <c r="F9" s="13">
        <v>1</v>
      </c>
      <c r="G9" s="13">
        <v>3</v>
      </c>
      <c r="H9" s="13">
        <v>0</v>
      </c>
      <c r="I9" s="13">
        <v>0</v>
      </c>
      <c r="J9" s="13">
        <v>1</v>
      </c>
      <c r="K9" s="13">
        <v>0</v>
      </c>
      <c r="L9" s="13">
        <v>0</v>
      </c>
      <c r="M9" s="13">
        <v>0</v>
      </c>
      <c r="N9" s="13">
        <v>0</v>
      </c>
      <c r="O9" s="13">
        <v>0</v>
      </c>
      <c r="P9" s="13">
        <v>0</v>
      </c>
      <c r="Q9" s="13">
        <v>1</v>
      </c>
      <c r="R9" s="13">
        <v>3</v>
      </c>
      <c r="S9" s="13">
        <v>1</v>
      </c>
      <c r="T9" s="13">
        <v>0</v>
      </c>
      <c r="U9" s="13">
        <v>0</v>
      </c>
      <c r="V9" s="13">
        <v>0</v>
      </c>
      <c r="W9" s="13">
        <v>0</v>
      </c>
      <c r="X9" s="13">
        <v>0</v>
      </c>
      <c r="Y9" s="13">
        <v>0</v>
      </c>
      <c r="Z9" s="22">
        <v>1</v>
      </c>
      <c r="AA9" s="22">
        <v>0</v>
      </c>
      <c r="AB9" s="22">
        <v>1</v>
      </c>
      <c r="AC9" s="22">
        <v>0</v>
      </c>
      <c r="AD9" s="22">
        <v>0</v>
      </c>
      <c r="AE9" s="22">
        <v>0</v>
      </c>
      <c r="AF9" s="22">
        <v>0</v>
      </c>
      <c r="AG9" s="22">
        <v>0</v>
      </c>
    </row>
    <row r="10" spans="2:33" x14ac:dyDescent="0.25">
      <c r="B10" s="15" t="s">
        <v>407</v>
      </c>
      <c r="C10" s="13">
        <v>0</v>
      </c>
      <c r="D10" s="13">
        <v>3</v>
      </c>
      <c r="E10" s="13">
        <v>9</v>
      </c>
      <c r="F10" s="13">
        <v>6</v>
      </c>
      <c r="G10" s="13">
        <v>9</v>
      </c>
      <c r="H10" s="13">
        <v>0</v>
      </c>
      <c r="I10" s="13">
        <v>3</v>
      </c>
      <c r="J10" s="13">
        <v>0</v>
      </c>
      <c r="K10" s="13">
        <v>0</v>
      </c>
      <c r="L10" s="13">
        <v>0</v>
      </c>
      <c r="M10" s="13">
        <v>1</v>
      </c>
      <c r="N10" s="13">
        <v>1</v>
      </c>
      <c r="O10" s="13">
        <v>0</v>
      </c>
      <c r="P10" s="13">
        <v>1</v>
      </c>
      <c r="Q10" s="13">
        <v>5</v>
      </c>
      <c r="R10" s="13">
        <v>0</v>
      </c>
      <c r="S10" s="13">
        <v>8</v>
      </c>
      <c r="T10" s="13">
        <v>0</v>
      </c>
      <c r="U10" s="13">
        <v>2</v>
      </c>
      <c r="V10" s="13">
        <v>0</v>
      </c>
      <c r="W10" s="13">
        <v>0</v>
      </c>
      <c r="X10" s="13">
        <v>0</v>
      </c>
      <c r="Y10" s="13">
        <v>0</v>
      </c>
      <c r="Z10" s="22">
        <v>2</v>
      </c>
      <c r="AA10" s="22">
        <v>4</v>
      </c>
      <c r="AB10" s="22">
        <v>2</v>
      </c>
      <c r="AC10" s="22">
        <v>0</v>
      </c>
      <c r="AD10" s="22">
        <v>5</v>
      </c>
      <c r="AE10" s="22">
        <v>0</v>
      </c>
      <c r="AF10" s="22">
        <v>0</v>
      </c>
      <c r="AG10" s="22">
        <v>0</v>
      </c>
    </row>
    <row r="11" spans="2:33" x14ac:dyDescent="0.25">
      <c r="B11" s="15" t="s">
        <v>408</v>
      </c>
      <c r="C11" s="13">
        <v>0</v>
      </c>
      <c r="D11" s="13">
        <v>0</v>
      </c>
      <c r="E11" s="13">
        <v>3</v>
      </c>
      <c r="F11" s="13">
        <v>1</v>
      </c>
      <c r="G11" s="13">
        <v>4</v>
      </c>
      <c r="H11" s="13">
        <v>1</v>
      </c>
      <c r="I11" s="13">
        <v>0</v>
      </c>
      <c r="J11" s="13">
        <v>0</v>
      </c>
      <c r="K11" s="13">
        <v>0</v>
      </c>
      <c r="L11" s="13">
        <v>0</v>
      </c>
      <c r="M11" s="13">
        <v>1</v>
      </c>
      <c r="N11" s="13">
        <v>0</v>
      </c>
      <c r="O11" s="13">
        <v>0</v>
      </c>
      <c r="P11" s="13">
        <v>1</v>
      </c>
      <c r="Q11" s="13">
        <v>1</v>
      </c>
      <c r="R11" s="13">
        <v>0</v>
      </c>
      <c r="S11" s="13">
        <v>4</v>
      </c>
      <c r="T11" s="13">
        <v>0</v>
      </c>
      <c r="U11" s="13">
        <v>0</v>
      </c>
      <c r="V11" s="13">
        <v>1</v>
      </c>
      <c r="W11" s="13">
        <v>0</v>
      </c>
      <c r="X11" s="13">
        <v>0</v>
      </c>
      <c r="Y11" s="13">
        <v>0</v>
      </c>
      <c r="Z11" s="22">
        <v>0</v>
      </c>
      <c r="AA11" s="22">
        <v>1</v>
      </c>
      <c r="AB11" s="22">
        <v>1</v>
      </c>
      <c r="AC11" s="22">
        <v>0</v>
      </c>
      <c r="AD11" s="22">
        <v>0</v>
      </c>
      <c r="AE11" s="22">
        <v>1</v>
      </c>
      <c r="AF11" s="22">
        <v>0</v>
      </c>
      <c r="AG11" s="22">
        <v>0</v>
      </c>
    </row>
    <row r="12" spans="2:33" x14ac:dyDescent="0.25">
      <c r="Z12" s="23"/>
      <c r="AA12" s="23"/>
      <c r="AB12" s="23"/>
      <c r="AC12" s="23"/>
      <c r="AD12" s="23"/>
      <c r="AE12" s="23"/>
      <c r="AF12" s="23"/>
      <c r="AG12" s="23"/>
    </row>
    <row r="13" spans="2:33" x14ac:dyDescent="0.25">
      <c r="C13" s="16">
        <f>SUM(C2:C11)</f>
        <v>9</v>
      </c>
      <c r="D13" s="16">
        <f t="shared" ref="D13:AG13" si="0">SUM(D2:D11)</f>
        <v>28</v>
      </c>
      <c r="E13" s="16">
        <f t="shared" si="0"/>
        <v>49</v>
      </c>
      <c r="F13" s="16">
        <f t="shared" si="0"/>
        <v>26</v>
      </c>
      <c r="G13" s="16">
        <f t="shared" si="0"/>
        <v>55</v>
      </c>
      <c r="H13" s="16">
        <f t="shared" si="0"/>
        <v>10</v>
      </c>
      <c r="I13" s="16">
        <f t="shared" si="0"/>
        <v>19</v>
      </c>
      <c r="J13" s="16">
        <f t="shared" si="0"/>
        <v>9</v>
      </c>
      <c r="K13" s="16">
        <f t="shared" si="0"/>
        <v>7</v>
      </c>
      <c r="L13" s="16">
        <f t="shared" si="0"/>
        <v>2</v>
      </c>
      <c r="M13" s="16">
        <f t="shared" si="0"/>
        <v>12</v>
      </c>
      <c r="N13" s="16">
        <f t="shared" si="0"/>
        <v>8</v>
      </c>
      <c r="O13" s="16">
        <f t="shared" si="0"/>
        <v>6</v>
      </c>
      <c r="P13" s="16">
        <f t="shared" si="0"/>
        <v>18</v>
      </c>
      <c r="Q13" s="16">
        <f t="shared" si="0"/>
        <v>41</v>
      </c>
      <c r="R13" s="16">
        <f t="shared" si="0"/>
        <v>13</v>
      </c>
      <c r="S13" s="16">
        <f t="shared" si="0"/>
        <v>33</v>
      </c>
      <c r="T13" s="16">
        <f t="shared" si="0"/>
        <v>8</v>
      </c>
      <c r="U13" s="16">
        <f t="shared" si="0"/>
        <v>8</v>
      </c>
      <c r="V13" s="16">
        <f t="shared" si="0"/>
        <v>15</v>
      </c>
      <c r="W13" s="16">
        <f t="shared" si="0"/>
        <v>2</v>
      </c>
      <c r="X13" s="16">
        <f t="shared" si="0"/>
        <v>5</v>
      </c>
      <c r="Y13" s="16">
        <f t="shared" si="0"/>
        <v>2</v>
      </c>
      <c r="Z13" s="19">
        <f t="shared" si="0"/>
        <v>31</v>
      </c>
      <c r="AA13" s="19">
        <f t="shared" si="0"/>
        <v>39</v>
      </c>
      <c r="AB13" s="19">
        <f t="shared" si="0"/>
        <v>23</v>
      </c>
      <c r="AC13" s="19">
        <f t="shared" si="0"/>
        <v>2</v>
      </c>
      <c r="AD13" s="19">
        <f t="shared" si="0"/>
        <v>7</v>
      </c>
      <c r="AE13" s="19">
        <f t="shared" si="0"/>
        <v>3</v>
      </c>
      <c r="AF13" s="19">
        <f t="shared" si="0"/>
        <v>2</v>
      </c>
      <c r="AG13" s="19">
        <f t="shared" si="0"/>
        <v>13</v>
      </c>
    </row>
    <row r="14" spans="2:33" x14ac:dyDescent="0.25">
      <c r="B14" s="15" t="s">
        <v>419</v>
      </c>
      <c r="C14" s="16">
        <f>(C13*100)/125</f>
        <v>7.2</v>
      </c>
      <c r="D14" s="16">
        <f t="shared" ref="D14:AG14" si="1">(D13*100)/125</f>
        <v>22.4</v>
      </c>
      <c r="E14" s="16">
        <f t="shared" si="1"/>
        <v>39.200000000000003</v>
      </c>
      <c r="F14" s="16">
        <f t="shared" si="1"/>
        <v>20.8</v>
      </c>
      <c r="G14" s="16">
        <f t="shared" si="1"/>
        <v>44</v>
      </c>
      <c r="H14" s="16">
        <f t="shared" si="1"/>
        <v>8</v>
      </c>
      <c r="I14" s="16">
        <f t="shared" si="1"/>
        <v>15.2</v>
      </c>
      <c r="J14" s="16">
        <f t="shared" si="1"/>
        <v>7.2</v>
      </c>
      <c r="K14" s="16">
        <f t="shared" si="1"/>
        <v>5.6</v>
      </c>
      <c r="L14" s="16">
        <f t="shared" si="1"/>
        <v>1.6</v>
      </c>
      <c r="M14" s="16">
        <f t="shared" si="1"/>
        <v>9.6</v>
      </c>
      <c r="N14" s="16">
        <f t="shared" si="1"/>
        <v>6.4</v>
      </c>
      <c r="O14" s="16">
        <f t="shared" si="1"/>
        <v>4.8</v>
      </c>
      <c r="P14" s="16">
        <f t="shared" si="1"/>
        <v>14.4</v>
      </c>
      <c r="Q14" s="16">
        <f t="shared" si="1"/>
        <v>32.799999999999997</v>
      </c>
      <c r="R14" s="16">
        <f t="shared" si="1"/>
        <v>10.4</v>
      </c>
      <c r="S14" s="16">
        <f t="shared" si="1"/>
        <v>26.4</v>
      </c>
      <c r="T14" s="16">
        <f t="shared" si="1"/>
        <v>6.4</v>
      </c>
      <c r="U14" s="16">
        <f t="shared" si="1"/>
        <v>6.4</v>
      </c>
      <c r="V14" s="16">
        <f t="shared" si="1"/>
        <v>12</v>
      </c>
      <c r="W14" s="16">
        <f t="shared" si="1"/>
        <v>1.6</v>
      </c>
      <c r="X14" s="16">
        <f t="shared" si="1"/>
        <v>4</v>
      </c>
      <c r="Y14" s="16">
        <f t="shared" si="1"/>
        <v>1.6</v>
      </c>
      <c r="Z14" s="19">
        <v>58</v>
      </c>
      <c r="AA14" s="19">
        <f t="shared" si="1"/>
        <v>31.2</v>
      </c>
      <c r="AB14" s="19">
        <f t="shared" si="1"/>
        <v>18.399999999999999</v>
      </c>
      <c r="AC14" s="19">
        <f t="shared" si="1"/>
        <v>1.6</v>
      </c>
      <c r="AD14" s="19">
        <f t="shared" si="1"/>
        <v>5.6</v>
      </c>
      <c r="AE14" s="19">
        <f t="shared" si="1"/>
        <v>2.4</v>
      </c>
      <c r="AF14" s="19">
        <f t="shared" si="1"/>
        <v>1.6</v>
      </c>
      <c r="AG14" s="19">
        <f t="shared" si="1"/>
        <v>10.4</v>
      </c>
    </row>
    <row r="15" spans="2:33" x14ac:dyDescent="0.25">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row>
    <row r="16" spans="2:33" x14ac:dyDescent="0.25">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row>
    <row r="17" spans="3:33" x14ac:dyDescent="0.25">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row>
    <row r="18" spans="3:33" x14ac:dyDescent="0.25">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row>
    <row r="19" spans="3:33" x14ac:dyDescent="0.25">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row>
    <row r="20" spans="3:33" x14ac:dyDescent="0.25">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row>
    <row r="21" spans="3:33" x14ac:dyDescent="0.25">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row>
    <row r="22" spans="3:33" x14ac:dyDescent="0.25">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6F85-C0CA-4D24-A0E1-246E31681E4F}">
  <dimension ref="B1:AG22"/>
  <sheetViews>
    <sheetView zoomScale="73" zoomScaleNormal="73" workbookViewId="0">
      <selection activeCell="A14" sqref="A14"/>
    </sheetView>
  </sheetViews>
  <sheetFormatPr defaultRowHeight="15" x14ac:dyDescent="0.25"/>
  <cols>
    <col min="2" max="2" width="30.140625" bestFit="1" customWidth="1"/>
    <col min="4" max="4" width="11" bestFit="1" customWidth="1"/>
    <col min="5" max="5" width="21" bestFit="1" customWidth="1"/>
    <col min="9" max="9" width="10.7109375" bestFit="1" customWidth="1"/>
    <col min="10" max="10" width="19.85546875" bestFit="1" customWidth="1"/>
    <col min="11" max="11" width="18.140625" bestFit="1" customWidth="1"/>
    <col min="13" max="15" width="9.28515625" bestFit="1" customWidth="1"/>
    <col min="16" max="17" width="10.28515625" bestFit="1" customWidth="1"/>
    <col min="18" max="25" width="9.28515625" bestFit="1" customWidth="1"/>
    <col min="26" max="27" width="10.28515625" bestFit="1" customWidth="1"/>
    <col min="28" max="32" width="9.28515625" bestFit="1" customWidth="1"/>
    <col min="33" max="33" width="16" bestFit="1" customWidth="1"/>
  </cols>
  <sheetData>
    <row r="1" spans="2:33" x14ac:dyDescent="0.25">
      <c r="C1" s="14" t="s">
        <v>409</v>
      </c>
      <c r="D1" s="14" t="s">
        <v>410</v>
      </c>
      <c r="E1" s="14" t="s">
        <v>411</v>
      </c>
      <c r="F1" s="14" t="s">
        <v>412</v>
      </c>
      <c r="G1" s="14" t="s">
        <v>413</v>
      </c>
      <c r="H1" s="14" t="s">
        <v>414</v>
      </c>
      <c r="I1" s="14" t="s">
        <v>415</v>
      </c>
      <c r="J1" s="14" t="s">
        <v>416</v>
      </c>
      <c r="K1" s="14" t="s">
        <v>417</v>
      </c>
      <c r="L1" s="14" t="s">
        <v>418</v>
      </c>
      <c r="M1" s="14" t="s">
        <v>378</v>
      </c>
      <c r="N1" s="14" t="s">
        <v>379</v>
      </c>
      <c r="O1" s="14" t="s">
        <v>380</v>
      </c>
      <c r="P1" s="14" t="s">
        <v>381</v>
      </c>
      <c r="Q1" s="14" t="s">
        <v>382</v>
      </c>
      <c r="R1" s="14" t="s">
        <v>383</v>
      </c>
      <c r="S1" s="14" t="s">
        <v>384</v>
      </c>
      <c r="T1" s="14" t="s">
        <v>385</v>
      </c>
      <c r="U1" s="14" t="s">
        <v>386</v>
      </c>
      <c r="V1" s="14" t="s">
        <v>387</v>
      </c>
      <c r="W1" s="14" t="s">
        <v>388</v>
      </c>
      <c r="X1" s="14" t="s">
        <v>389</v>
      </c>
      <c r="Y1" s="14" t="s">
        <v>390</v>
      </c>
      <c r="Z1" s="14" t="s">
        <v>391</v>
      </c>
      <c r="AA1" s="14" t="s">
        <v>392</v>
      </c>
      <c r="AB1" s="14" t="s">
        <v>393</v>
      </c>
      <c r="AC1" s="14" t="s">
        <v>394</v>
      </c>
      <c r="AD1" s="14" t="s">
        <v>395</v>
      </c>
      <c r="AE1" s="14" t="s">
        <v>396</v>
      </c>
      <c r="AF1" s="14" t="s">
        <v>397</v>
      </c>
      <c r="AG1" s="14" t="s">
        <v>398</v>
      </c>
    </row>
    <row r="2" spans="2:33" x14ac:dyDescent="0.25">
      <c r="B2" s="15" t="s">
        <v>399</v>
      </c>
      <c r="C2" s="13">
        <v>0</v>
      </c>
      <c r="D2" s="13">
        <v>4</v>
      </c>
      <c r="E2" s="13">
        <v>13</v>
      </c>
      <c r="F2" s="13">
        <v>2</v>
      </c>
      <c r="G2" s="13">
        <v>7</v>
      </c>
      <c r="H2" s="13">
        <v>0</v>
      </c>
      <c r="I2" s="13">
        <v>4</v>
      </c>
      <c r="J2" s="13">
        <v>1</v>
      </c>
      <c r="K2" s="13">
        <v>2</v>
      </c>
      <c r="L2" s="13">
        <v>2</v>
      </c>
      <c r="M2" s="13">
        <v>4</v>
      </c>
      <c r="N2" s="13">
        <v>3</v>
      </c>
      <c r="O2" s="13">
        <v>4</v>
      </c>
      <c r="P2" s="13">
        <v>7</v>
      </c>
      <c r="Q2" s="13">
        <v>7</v>
      </c>
      <c r="R2" s="13">
        <v>7</v>
      </c>
      <c r="S2" s="13">
        <v>5</v>
      </c>
      <c r="T2" s="13">
        <v>4</v>
      </c>
      <c r="U2" s="13">
        <v>0</v>
      </c>
      <c r="V2" s="13">
        <v>7</v>
      </c>
      <c r="W2" s="13">
        <v>2</v>
      </c>
      <c r="X2" s="13">
        <v>4</v>
      </c>
      <c r="Y2" s="13">
        <v>1</v>
      </c>
      <c r="Z2" s="13">
        <v>9</v>
      </c>
      <c r="AA2" s="13">
        <v>6</v>
      </c>
      <c r="AB2" s="13">
        <v>3</v>
      </c>
      <c r="AC2" s="13">
        <v>0</v>
      </c>
      <c r="AD2" s="13">
        <v>0</v>
      </c>
      <c r="AE2" s="13">
        <v>2</v>
      </c>
      <c r="AF2" s="13">
        <v>0</v>
      </c>
      <c r="AG2" s="13">
        <v>4</v>
      </c>
    </row>
    <row r="3" spans="2:33" x14ac:dyDescent="0.25">
      <c r="B3" s="15" t="s">
        <v>400</v>
      </c>
      <c r="C3" s="13">
        <v>0</v>
      </c>
      <c r="D3" s="13">
        <v>3</v>
      </c>
      <c r="E3" s="13">
        <v>3</v>
      </c>
      <c r="F3" s="13">
        <v>1</v>
      </c>
      <c r="G3" s="13">
        <v>4</v>
      </c>
      <c r="H3" s="13">
        <v>1</v>
      </c>
      <c r="I3" s="13">
        <v>3</v>
      </c>
      <c r="J3" s="13">
        <v>0</v>
      </c>
      <c r="K3" s="13">
        <v>0</v>
      </c>
      <c r="L3" s="13">
        <v>0</v>
      </c>
      <c r="M3" s="13">
        <v>1</v>
      </c>
      <c r="N3" s="13">
        <v>1</v>
      </c>
      <c r="O3" s="13">
        <v>0</v>
      </c>
      <c r="P3" s="13">
        <v>1</v>
      </c>
      <c r="Q3" s="13">
        <v>4</v>
      </c>
      <c r="R3" s="13">
        <v>0</v>
      </c>
      <c r="S3" s="13">
        <v>1</v>
      </c>
      <c r="T3" s="13">
        <v>3</v>
      </c>
      <c r="U3" s="13">
        <v>0</v>
      </c>
      <c r="V3" s="13">
        <v>1</v>
      </c>
      <c r="W3" s="13">
        <v>0</v>
      </c>
      <c r="X3" s="13">
        <v>0</v>
      </c>
      <c r="Y3" s="13">
        <v>0</v>
      </c>
      <c r="Z3" s="13">
        <v>4</v>
      </c>
      <c r="AA3" s="13">
        <v>5</v>
      </c>
      <c r="AB3" s="13">
        <v>2</v>
      </c>
      <c r="AC3" s="13">
        <v>0</v>
      </c>
      <c r="AD3" s="13">
        <v>0</v>
      </c>
      <c r="AE3" s="13">
        <v>0</v>
      </c>
      <c r="AF3" s="13">
        <v>0</v>
      </c>
      <c r="AG3" s="13">
        <v>2</v>
      </c>
    </row>
    <row r="4" spans="2:33" x14ac:dyDescent="0.25">
      <c r="B4" s="15" t="s">
        <v>401</v>
      </c>
      <c r="C4" s="13">
        <v>8</v>
      </c>
      <c r="D4" s="13">
        <v>4</v>
      </c>
      <c r="E4" s="13">
        <v>8</v>
      </c>
      <c r="F4" s="13">
        <v>3</v>
      </c>
      <c r="G4" s="13">
        <v>8</v>
      </c>
      <c r="H4" s="13">
        <v>4</v>
      </c>
      <c r="I4" s="13">
        <v>2</v>
      </c>
      <c r="J4" s="13">
        <v>0</v>
      </c>
      <c r="K4" s="13">
        <v>0</v>
      </c>
      <c r="L4" s="13">
        <v>0</v>
      </c>
      <c r="M4" s="13">
        <v>2</v>
      </c>
      <c r="N4" s="13">
        <v>1</v>
      </c>
      <c r="O4" s="13">
        <v>0</v>
      </c>
      <c r="P4" s="13">
        <v>0</v>
      </c>
      <c r="Q4" s="13">
        <v>9</v>
      </c>
      <c r="R4" s="13">
        <v>0</v>
      </c>
      <c r="S4" s="13">
        <v>4</v>
      </c>
      <c r="T4" s="13">
        <v>1</v>
      </c>
      <c r="U4" s="13">
        <v>0</v>
      </c>
      <c r="V4" s="13">
        <v>1</v>
      </c>
      <c r="W4" s="13">
        <v>0</v>
      </c>
      <c r="X4" s="13">
        <v>0</v>
      </c>
      <c r="Y4" s="13">
        <v>0</v>
      </c>
      <c r="Z4" s="13">
        <v>2</v>
      </c>
      <c r="AA4" s="13">
        <v>4</v>
      </c>
      <c r="AB4" s="13">
        <v>4</v>
      </c>
      <c r="AC4" s="13">
        <v>0</v>
      </c>
      <c r="AD4" s="13">
        <v>0</v>
      </c>
      <c r="AE4" s="13">
        <v>0</v>
      </c>
      <c r="AF4" s="13">
        <v>0</v>
      </c>
      <c r="AG4" s="13">
        <v>6</v>
      </c>
    </row>
    <row r="5" spans="2:33" x14ac:dyDescent="0.25">
      <c r="B5" s="15" t="s">
        <v>402</v>
      </c>
      <c r="C5" s="13">
        <v>0</v>
      </c>
      <c r="D5" s="13">
        <v>6</v>
      </c>
      <c r="E5" s="13">
        <v>5</v>
      </c>
      <c r="F5" s="13">
        <v>6</v>
      </c>
      <c r="G5" s="13">
        <v>10</v>
      </c>
      <c r="H5" s="13">
        <v>0</v>
      </c>
      <c r="I5" s="13">
        <v>0</v>
      </c>
      <c r="J5" s="13">
        <v>4</v>
      </c>
      <c r="K5" s="13">
        <v>0</v>
      </c>
      <c r="L5" s="13">
        <v>0</v>
      </c>
      <c r="M5" s="13">
        <v>0</v>
      </c>
      <c r="N5" s="13">
        <v>0</v>
      </c>
      <c r="O5" s="13">
        <v>0</v>
      </c>
      <c r="P5" s="13">
        <v>6</v>
      </c>
      <c r="Q5" s="13">
        <v>6</v>
      </c>
      <c r="R5" s="13">
        <v>0</v>
      </c>
      <c r="S5" s="13">
        <v>4</v>
      </c>
      <c r="T5" s="13">
        <v>0</v>
      </c>
      <c r="U5" s="13">
        <v>2</v>
      </c>
      <c r="V5" s="13">
        <v>2</v>
      </c>
      <c r="W5" s="13">
        <v>0</v>
      </c>
      <c r="X5" s="13">
        <v>0</v>
      </c>
      <c r="Y5" s="13">
        <v>0</v>
      </c>
      <c r="Z5" s="13">
        <v>6</v>
      </c>
      <c r="AA5" s="13">
        <v>6</v>
      </c>
      <c r="AB5" s="13">
        <v>0</v>
      </c>
      <c r="AC5" s="13">
        <v>2</v>
      </c>
      <c r="AD5" s="13">
        <v>2</v>
      </c>
      <c r="AE5" s="13">
        <v>0</v>
      </c>
      <c r="AF5" s="13">
        <v>2</v>
      </c>
      <c r="AG5" s="13">
        <v>0</v>
      </c>
    </row>
    <row r="6" spans="2:33" x14ac:dyDescent="0.25">
      <c r="B6" s="15" t="s">
        <v>403</v>
      </c>
      <c r="C6" s="13">
        <v>0</v>
      </c>
      <c r="D6" s="13">
        <v>1</v>
      </c>
      <c r="E6" s="13">
        <v>1</v>
      </c>
      <c r="F6" s="13">
        <v>0</v>
      </c>
      <c r="G6" s="13">
        <v>1</v>
      </c>
      <c r="H6" s="13">
        <v>1</v>
      </c>
      <c r="I6" s="13">
        <v>2</v>
      </c>
      <c r="J6" s="13">
        <v>0</v>
      </c>
      <c r="K6" s="13">
        <v>2</v>
      </c>
      <c r="L6" s="13">
        <v>0</v>
      </c>
      <c r="M6" s="13">
        <v>1</v>
      </c>
      <c r="N6" s="13">
        <v>0</v>
      </c>
      <c r="O6" s="13">
        <v>0</v>
      </c>
      <c r="P6" s="13">
        <v>0</v>
      </c>
      <c r="Q6" s="13">
        <v>1</v>
      </c>
      <c r="R6" s="13">
        <v>0</v>
      </c>
      <c r="S6" s="13">
        <v>0</v>
      </c>
      <c r="T6" s="13">
        <v>0</v>
      </c>
      <c r="U6" s="13">
        <v>1</v>
      </c>
      <c r="V6" s="13">
        <v>1</v>
      </c>
      <c r="W6" s="13">
        <v>0</v>
      </c>
      <c r="X6" s="13">
        <v>1</v>
      </c>
      <c r="Y6" s="13">
        <v>0</v>
      </c>
      <c r="Z6" s="13">
        <v>3</v>
      </c>
      <c r="AA6" s="13">
        <v>3</v>
      </c>
      <c r="AB6" s="13">
        <v>2</v>
      </c>
      <c r="AC6" s="13">
        <v>0</v>
      </c>
      <c r="AD6" s="13">
        <v>0</v>
      </c>
      <c r="AE6" s="13">
        <v>0</v>
      </c>
      <c r="AF6" s="13">
        <v>0</v>
      </c>
      <c r="AG6" s="13">
        <v>1</v>
      </c>
    </row>
    <row r="7" spans="2:33" x14ac:dyDescent="0.25">
      <c r="B7" s="15" t="s">
        <v>404</v>
      </c>
      <c r="C7" s="13">
        <v>1</v>
      </c>
      <c r="D7" s="13">
        <v>3</v>
      </c>
      <c r="E7" s="13">
        <v>3</v>
      </c>
      <c r="F7" s="13">
        <v>3</v>
      </c>
      <c r="G7" s="13">
        <v>4</v>
      </c>
      <c r="H7" s="13">
        <v>3</v>
      </c>
      <c r="I7" s="13">
        <v>3</v>
      </c>
      <c r="J7" s="13">
        <v>1</v>
      </c>
      <c r="K7" s="13">
        <v>3</v>
      </c>
      <c r="L7" s="13">
        <v>0</v>
      </c>
      <c r="M7" s="13">
        <v>2</v>
      </c>
      <c r="N7" s="13">
        <v>1</v>
      </c>
      <c r="O7" s="13">
        <v>2</v>
      </c>
      <c r="P7" s="13">
        <v>0</v>
      </c>
      <c r="Q7" s="13">
        <v>5</v>
      </c>
      <c r="R7" s="13">
        <v>0</v>
      </c>
      <c r="S7" s="13">
        <v>3</v>
      </c>
      <c r="T7" s="13">
        <v>0</v>
      </c>
      <c r="U7" s="13">
        <v>1</v>
      </c>
      <c r="V7" s="13">
        <v>2</v>
      </c>
      <c r="W7" s="13">
        <v>0</v>
      </c>
      <c r="X7" s="13">
        <v>0</v>
      </c>
      <c r="Y7" s="13">
        <v>0</v>
      </c>
      <c r="Z7" s="13">
        <v>2</v>
      </c>
      <c r="AA7" s="13">
        <v>6</v>
      </c>
      <c r="AB7" s="13">
        <v>5</v>
      </c>
      <c r="AC7" s="13">
        <v>0</v>
      </c>
      <c r="AD7" s="13">
        <v>0</v>
      </c>
      <c r="AE7" s="13">
        <v>0</v>
      </c>
      <c r="AF7" s="13">
        <v>0</v>
      </c>
      <c r="AG7" s="13">
        <v>0</v>
      </c>
    </row>
    <row r="8" spans="2:33" x14ac:dyDescent="0.25">
      <c r="B8" s="15" t="s">
        <v>405</v>
      </c>
      <c r="C8" s="13">
        <v>0</v>
      </c>
      <c r="D8" s="13">
        <v>1</v>
      </c>
      <c r="E8" s="13">
        <v>1</v>
      </c>
      <c r="F8" s="13">
        <v>3</v>
      </c>
      <c r="G8" s="13">
        <v>5</v>
      </c>
      <c r="H8" s="13">
        <v>0</v>
      </c>
      <c r="I8" s="13">
        <v>2</v>
      </c>
      <c r="J8" s="13">
        <v>2</v>
      </c>
      <c r="K8" s="13">
        <v>0</v>
      </c>
      <c r="L8" s="13">
        <v>0</v>
      </c>
      <c r="M8" s="13">
        <v>0</v>
      </c>
      <c r="N8" s="13">
        <v>1</v>
      </c>
      <c r="O8" s="13">
        <v>0</v>
      </c>
      <c r="P8" s="13">
        <v>2</v>
      </c>
      <c r="Q8" s="13">
        <v>2</v>
      </c>
      <c r="R8" s="13">
        <v>3</v>
      </c>
      <c r="S8" s="13">
        <v>3</v>
      </c>
      <c r="T8" s="13">
        <v>0</v>
      </c>
      <c r="U8" s="13">
        <v>2</v>
      </c>
      <c r="V8" s="13">
        <v>0</v>
      </c>
      <c r="W8" s="13">
        <v>0</v>
      </c>
      <c r="X8" s="13">
        <v>0</v>
      </c>
      <c r="Y8" s="13">
        <v>1</v>
      </c>
      <c r="Z8" s="13">
        <v>2</v>
      </c>
      <c r="AA8" s="13">
        <v>4</v>
      </c>
      <c r="AB8" s="13">
        <v>3</v>
      </c>
      <c r="AC8" s="13">
        <v>0</v>
      </c>
      <c r="AD8" s="13">
        <v>0</v>
      </c>
      <c r="AE8" s="13">
        <v>0</v>
      </c>
      <c r="AF8" s="13">
        <v>0</v>
      </c>
      <c r="AG8" s="13">
        <v>0</v>
      </c>
    </row>
    <row r="9" spans="2:33" x14ac:dyDescent="0.25">
      <c r="B9" s="15" t="s">
        <v>406</v>
      </c>
      <c r="C9" s="13">
        <v>0</v>
      </c>
      <c r="D9" s="13">
        <v>3</v>
      </c>
      <c r="E9" s="13">
        <v>3</v>
      </c>
      <c r="F9" s="13">
        <v>1</v>
      </c>
      <c r="G9" s="13">
        <v>3</v>
      </c>
      <c r="H9" s="13">
        <v>0</v>
      </c>
      <c r="I9" s="13">
        <v>0</v>
      </c>
      <c r="J9" s="13">
        <v>1</v>
      </c>
      <c r="K9" s="13">
        <v>0</v>
      </c>
      <c r="L9" s="13">
        <v>0</v>
      </c>
      <c r="M9" s="13">
        <v>0</v>
      </c>
      <c r="N9" s="13">
        <v>0</v>
      </c>
      <c r="O9" s="13">
        <v>0</v>
      </c>
      <c r="P9" s="13">
        <v>0</v>
      </c>
      <c r="Q9" s="13">
        <v>1</v>
      </c>
      <c r="R9" s="13">
        <v>3</v>
      </c>
      <c r="S9" s="13">
        <v>1</v>
      </c>
      <c r="T9" s="13">
        <v>0</v>
      </c>
      <c r="U9" s="13">
        <v>0</v>
      </c>
      <c r="V9" s="13">
        <v>0</v>
      </c>
      <c r="W9" s="13">
        <v>0</v>
      </c>
      <c r="X9" s="13">
        <v>0</v>
      </c>
      <c r="Y9" s="13">
        <v>0</v>
      </c>
      <c r="Z9" s="13">
        <v>1</v>
      </c>
      <c r="AA9" s="13">
        <v>0</v>
      </c>
      <c r="AB9" s="13">
        <v>1</v>
      </c>
      <c r="AC9" s="13">
        <v>0</v>
      </c>
      <c r="AD9" s="13">
        <v>0</v>
      </c>
      <c r="AE9" s="13">
        <v>0</v>
      </c>
      <c r="AF9" s="13">
        <v>0</v>
      </c>
      <c r="AG9" s="13">
        <v>0</v>
      </c>
    </row>
    <row r="10" spans="2:33" x14ac:dyDescent="0.25">
      <c r="B10" s="15" t="s">
        <v>407</v>
      </c>
      <c r="C10" s="13">
        <v>0</v>
      </c>
      <c r="D10" s="13">
        <v>3</v>
      </c>
      <c r="E10" s="13">
        <v>9</v>
      </c>
      <c r="F10" s="13">
        <v>6</v>
      </c>
      <c r="G10" s="13">
        <v>9</v>
      </c>
      <c r="H10" s="13">
        <v>0</v>
      </c>
      <c r="I10" s="13">
        <v>3</v>
      </c>
      <c r="J10" s="13">
        <v>0</v>
      </c>
      <c r="K10" s="13">
        <v>0</v>
      </c>
      <c r="L10" s="13">
        <v>0</v>
      </c>
      <c r="M10" s="13">
        <v>1</v>
      </c>
      <c r="N10" s="13">
        <v>1</v>
      </c>
      <c r="O10" s="13">
        <v>0</v>
      </c>
      <c r="P10" s="13">
        <v>1</v>
      </c>
      <c r="Q10" s="13">
        <v>5</v>
      </c>
      <c r="R10" s="13">
        <v>0</v>
      </c>
      <c r="S10" s="13">
        <v>8</v>
      </c>
      <c r="T10" s="13">
        <v>0</v>
      </c>
      <c r="U10" s="13">
        <v>2</v>
      </c>
      <c r="V10" s="13">
        <v>0</v>
      </c>
      <c r="W10" s="13">
        <v>0</v>
      </c>
      <c r="X10" s="13">
        <v>0</v>
      </c>
      <c r="Y10" s="13">
        <v>0</v>
      </c>
      <c r="Z10" s="13">
        <v>2</v>
      </c>
      <c r="AA10" s="13">
        <v>4</v>
      </c>
      <c r="AB10" s="13">
        <v>2</v>
      </c>
      <c r="AC10" s="13">
        <v>0</v>
      </c>
      <c r="AD10" s="13">
        <v>5</v>
      </c>
      <c r="AE10" s="13">
        <v>0</v>
      </c>
      <c r="AF10" s="13">
        <v>0</v>
      </c>
      <c r="AG10" s="13">
        <v>0</v>
      </c>
    </row>
    <row r="11" spans="2:33" x14ac:dyDescent="0.25">
      <c r="B11" s="15" t="s">
        <v>408</v>
      </c>
      <c r="C11" s="13">
        <v>0</v>
      </c>
      <c r="D11" s="13">
        <v>0</v>
      </c>
      <c r="E11" s="13">
        <v>3</v>
      </c>
      <c r="F11" s="13">
        <v>1</v>
      </c>
      <c r="G11" s="13">
        <v>4</v>
      </c>
      <c r="H11" s="13">
        <v>1</v>
      </c>
      <c r="I11" s="13">
        <v>0</v>
      </c>
      <c r="J11" s="13">
        <v>0</v>
      </c>
      <c r="K11" s="13">
        <v>0</v>
      </c>
      <c r="L11" s="13">
        <v>0</v>
      </c>
      <c r="M11" s="13">
        <v>1</v>
      </c>
      <c r="N11" s="13">
        <v>0</v>
      </c>
      <c r="O11" s="13">
        <v>0</v>
      </c>
      <c r="P11" s="13">
        <v>1</v>
      </c>
      <c r="Q11" s="13">
        <v>1</v>
      </c>
      <c r="R11" s="13">
        <v>0</v>
      </c>
      <c r="S11" s="13">
        <v>4</v>
      </c>
      <c r="T11" s="13">
        <v>0</v>
      </c>
      <c r="U11" s="13">
        <v>0</v>
      </c>
      <c r="V11" s="13">
        <v>1</v>
      </c>
      <c r="W11" s="13">
        <v>0</v>
      </c>
      <c r="X11" s="13">
        <v>0</v>
      </c>
      <c r="Y11" s="13">
        <v>0</v>
      </c>
      <c r="Z11" s="13">
        <v>0</v>
      </c>
      <c r="AA11" s="13">
        <v>1</v>
      </c>
      <c r="AB11" s="13">
        <v>1</v>
      </c>
      <c r="AC11" s="13">
        <v>0</v>
      </c>
      <c r="AD11" s="13">
        <v>0</v>
      </c>
      <c r="AE11" s="13">
        <v>1</v>
      </c>
      <c r="AF11" s="13">
        <v>0</v>
      </c>
      <c r="AG11" s="13">
        <v>0</v>
      </c>
    </row>
    <row r="13" spans="2:33" x14ac:dyDescent="0.25">
      <c r="B13" s="15" t="s">
        <v>399</v>
      </c>
      <c r="C13" s="16">
        <f t="shared" ref="C13:L13" si="0">(C2*100)/9</f>
        <v>0</v>
      </c>
      <c r="D13" s="16">
        <f t="shared" si="0"/>
        <v>44.444444444444443</v>
      </c>
      <c r="E13" s="16">
        <v>100</v>
      </c>
      <c r="F13" s="16">
        <f t="shared" si="0"/>
        <v>22.222222222222221</v>
      </c>
      <c r="G13" s="16">
        <f t="shared" si="0"/>
        <v>77.777777777777771</v>
      </c>
      <c r="H13" s="16">
        <f t="shared" si="0"/>
        <v>0</v>
      </c>
      <c r="I13" s="16">
        <f t="shared" si="0"/>
        <v>44.444444444444443</v>
      </c>
      <c r="J13" s="16">
        <f t="shared" si="0"/>
        <v>11.111111111111111</v>
      </c>
      <c r="K13" s="16">
        <f t="shared" si="0"/>
        <v>22.222222222222221</v>
      </c>
      <c r="L13" s="16">
        <f t="shared" si="0"/>
        <v>22.222222222222221</v>
      </c>
      <c r="M13" s="16">
        <f>(M2*100)/9</f>
        <v>44.444444444444443</v>
      </c>
      <c r="N13" s="16">
        <f t="shared" ref="N13:AG13" si="1">(N2*100)/9</f>
        <v>33.333333333333336</v>
      </c>
      <c r="O13" s="16">
        <f t="shared" si="1"/>
        <v>44.444444444444443</v>
      </c>
      <c r="P13" s="16">
        <f t="shared" si="1"/>
        <v>77.777777777777771</v>
      </c>
      <c r="Q13" s="16">
        <f t="shared" si="1"/>
        <v>77.777777777777771</v>
      </c>
      <c r="R13" s="16">
        <f t="shared" si="1"/>
        <v>77.777777777777771</v>
      </c>
      <c r="S13" s="16">
        <f t="shared" si="1"/>
        <v>55.555555555555557</v>
      </c>
      <c r="T13" s="16">
        <f t="shared" si="1"/>
        <v>44.444444444444443</v>
      </c>
      <c r="U13" s="16">
        <f t="shared" si="1"/>
        <v>0</v>
      </c>
      <c r="V13" s="16">
        <f t="shared" si="1"/>
        <v>77.777777777777771</v>
      </c>
      <c r="W13" s="16">
        <f t="shared" si="1"/>
        <v>22.222222222222221</v>
      </c>
      <c r="X13" s="16">
        <f t="shared" si="1"/>
        <v>44.444444444444443</v>
      </c>
      <c r="Y13" s="16">
        <f t="shared" si="1"/>
        <v>11.111111111111111</v>
      </c>
      <c r="Z13" s="16">
        <f t="shared" si="1"/>
        <v>100</v>
      </c>
      <c r="AA13" s="16">
        <f t="shared" si="1"/>
        <v>66.666666666666671</v>
      </c>
      <c r="AB13" s="16">
        <f t="shared" si="1"/>
        <v>33.333333333333336</v>
      </c>
      <c r="AC13" s="16">
        <f t="shared" si="1"/>
        <v>0</v>
      </c>
      <c r="AD13" s="16">
        <f t="shared" si="1"/>
        <v>0</v>
      </c>
      <c r="AE13" s="16">
        <f t="shared" si="1"/>
        <v>22.222222222222221</v>
      </c>
      <c r="AF13" s="16">
        <f t="shared" si="1"/>
        <v>0</v>
      </c>
      <c r="AG13" s="16">
        <f t="shared" si="1"/>
        <v>44.444444444444443</v>
      </c>
    </row>
    <row r="14" spans="2:33" x14ac:dyDescent="0.25">
      <c r="B14" s="15" t="s">
        <v>400</v>
      </c>
      <c r="C14" s="16">
        <f>(C3*100)/9</f>
        <v>0</v>
      </c>
      <c r="D14" s="16">
        <f t="shared" ref="D14:AF14" si="2">(D3*100)/9</f>
        <v>33.333333333333336</v>
      </c>
      <c r="E14" s="16">
        <v>77</v>
      </c>
      <c r="F14" s="16">
        <f t="shared" si="2"/>
        <v>11.111111111111111</v>
      </c>
      <c r="G14" s="16">
        <f t="shared" si="2"/>
        <v>44.444444444444443</v>
      </c>
      <c r="H14" s="16">
        <f t="shared" si="2"/>
        <v>11.111111111111111</v>
      </c>
      <c r="I14" s="16">
        <f t="shared" si="2"/>
        <v>33.333333333333336</v>
      </c>
      <c r="J14" s="16">
        <f t="shared" si="2"/>
        <v>0</v>
      </c>
      <c r="K14" s="16">
        <f t="shared" si="2"/>
        <v>0</v>
      </c>
      <c r="L14" s="16">
        <f t="shared" si="2"/>
        <v>0</v>
      </c>
      <c r="M14" s="16">
        <f t="shared" si="2"/>
        <v>11.111111111111111</v>
      </c>
      <c r="N14" s="16">
        <f t="shared" si="2"/>
        <v>11.111111111111111</v>
      </c>
      <c r="O14" s="16">
        <f t="shared" si="2"/>
        <v>0</v>
      </c>
      <c r="P14" s="16">
        <f t="shared" si="2"/>
        <v>11.111111111111111</v>
      </c>
      <c r="Q14" s="16">
        <v>88</v>
      </c>
      <c r="R14" s="16">
        <f t="shared" si="2"/>
        <v>0</v>
      </c>
      <c r="S14" s="16">
        <v>22</v>
      </c>
      <c r="T14" s="16">
        <f t="shared" si="2"/>
        <v>33.333333333333336</v>
      </c>
      <c r="U14" s="16">
        <f t="shared" si="2"/>
        <v>0</v>
      </c>
      <c r="V14" s="16">
        <f t="shared" si="2"/>
        <v>11.111111111111111</v>
      </c>
      <c r="W14" s="16">
        <f t="shared" si="2"/>
        <v>0</v>
      </c>
      <c r="X14" s="16">
        <f t="shared" si="2"/>
        <v>0</v>
      </c>
      <c r="Y14" s="16">
        <f t="shared" si="2"/>
        <v>0</v>
      </c>
      <c r="Z14" s="16">
        <v>100</v>
      </c>
      <c r="AA14" s="16">
        <v>66</v>
      </c>
      <c r="AB14" s="16">
        <v>28</v>
      </c>
      <c r="AC14" s="16">
        <f t="shared" si="2"/>
        <v>0</v>
      </c>
      <c r="AD14" s="16">
        <f t="shared" si="2"/>
        <v>0</v>
      </c>
      <c r="AE14" s="16">
        <f t="shared" si="2"/>
        <v>0</v>
      </c>
      <c r="AF14" s="16">
        <f t="shared" si="2"/>
        <v>0</v>
      </c>
      <c r="AG14" s="16">
        <v>44</v>
      </c>
    </row>
    <row r="15" spans="2:33" x14ac:dyDescent="0.25">
      <c r="B15" s="15" t="s">
        <v>401</v>
      </c>
      <c r="C15" s="16">
        <v>45</v>
      </c>
      <c r="D15" s="16">
        <f t="shared" ref="D15:L15" si="3">(D4*100)/14</f>
        <v>28.571428571428573</v>
      </c>
      <c r="E15" s="16">
        <v>67</v>
      </c>
      <c r="F15" s="16">
        <f t="shared" si="3"/>
        <v>21.428571428571427</v>
      </c>
      <c r="G15" s="16">
        <f t="shared" si="3"/>
        <v>57.142857142857146</v>
      </c>
      <c r="H15" s="16">
        <f t="shared" si="3"/>
        <v>28.571428571428573</v>
      </c>
      <c r="I15" s="16">
        <f t="shared" si="3"/>
        <v>14.285714285714286</v>
      </c>
      <c r="J15" s="16">
        <f t="shared" si="3"/>
        <v>0</v>
      </c>
      <c r="K15" s="16">
        <f t="shared" si="3"/>
        <v>0</v>
      </c>
      <c r="L15" s="16">
        <f t="shared" si="3"/>
        <v>0</v>
      </c>
      <c r="M15" s="16">
        <f>(M4*100)/14</f>
        <v>14.285714285714286</v>
      </c>
      <c r="N15" s="16">
        <f t="shared" ref="N15:AF15" si="4">(N4*100)/14</f>
        <v>7.1428571428571432</v>
      </c>
      <c r="O15" s="16">
        <f t="shared" si="4"/>
        <v>0</v>
      </c>
      <c r="P15" s="16">
        <f t="shared" si="4"/>
        <v>0</v>
      </c>
      <c r="Q15" s="16">
        <f t="shared" si="4"/>
        <v>64.285714285714292</v>
      </c>
      <c r="R15" s="16">
        <f t="shared" si="4"/>
        <v>0</v>
      </c>
      <c r="S15" s="16">
        <f t="shared" si="4"/>
        <v>28.571428571428573</v>
      </c>
      <c r="T15" s="16">
        <f t="shared" si="4"/>
        <v>7.1428571428571432</v>
      </c>
      <c r="U15" s="16">
        <f t="shared" si="4"/>
        <v>0</v>
      </c>
      <c r="V15" s="16">
        <f t="shared" si="4"/>
        <v>7.1428571428571432</v>
      </c>
      <c r="W15" s="16">
        <f t="shared" si="4"/>
        <v>0</v>
      </c>
      <c r="X15" s="16">
        <f t="shared" si="4"/>
        <v>0</v>
      </c>
      <c r="Y15" s="16">
        <f t="shared" si="4"/>
        <v>0</v>
      </c>
      <c r="Z15" s="16">
        <v>100</v>
      </c>
      <c r="AA15" s="16">
        <v>66</v>
      </c>
      <c r="AB15" s="16">
        <v>28</v>
      </c>
      <c r="AC15" s="16">
        <f t="shared" si="4"/>
        <v>0</v>
      </c>
      <c r="AD15" s="16">
        <f t="shared" si="4"/>
        <v>0</v>
      </c>
      <c r="AE15" s="16">
        <f t="shared" si="4"/>
        <v>0</v>
      </c>
      <c r="AF15" s="16">
        <f t="shared" si="4"/>
        <v>0</v>
      </c>
      <c r="AG15" s="16">
        <v>44</v>
      </c>
    </row>
    <row r="16" spans="2:33" x14ac:dyDescent="0.25">
      <c r="B16" s="15" t="s">
        <v>402</v>
      </c>
      <c r="C16" s="16">
        <f t="shared" ref="C16:L16" si="5">(C5*100)/6</f>
        <v>0</v>
      </c>
      <c r="D16" s="16">
        <f t="shared" si="5"/>
        <v>100</v>
      </c>
      <c r="E16" s="16">
        <f t="shared" si="5"/>
        <v>83.333333333333329</v>
      </c>
      <c r="F16" s="16">
        <f t="shared" si="5"/>
        <v>100</v>
      </c>
      <c r="G16" s="16">
        <v>100</v>
      </c>
      <c r="H16" s="16">
        <f t="shared" si="5"/>
        <v>0</v>
      </c>
      <c r="I16" s="16">
        <f t="shared" si="5"/>
        <v>0</v>
      </c>
      <c r="J16" s="16">
        <f t="shared" si="5"/>
        <v>66.666666666666671</v>
      </c>
      <c r="K16" s="16">
        <f t="shared" si="5"/>
        <v>0</v>
      </c>
      <c r="L16" s="16">
        <f t="shared" si="5"/>
        <v>0</v>
      </c>
      <c r="M16" s="16">
        <f>(M5*100)/6</f>
        <v>0</v>
      </c>
      <c r="N16" s="16">
        <f t="shared" ref="N16:AG16" si="6">(N5*100)/6</f>
        <v>0</v>
      </c>
      <c r="O16" s="16">
        <f t="shared" si="6"/>
        <v>0</v>
      </c>
      <c r="P16" s="16">
        <f t="shared" si="6"/>
        <v>100</v>
      </c>
      <c r="Q16" s="16">
        <f t="shared" si="6"/>
        <v>100</v>
      </c>
      <c r="R16" s="16">
        <f t="shared" si="6"/>
        <v>0</v>
      </c>
      <c r="S16" s="16">
        <f t="shared" si="6"/>
        <v>66.666666666666671</v>
      </c>
      <c r="T16" s="16">
        <f t="shared" si="6"/>
        <v>0</v>
      </c>
      <c r="U16" s="16">
        <f t="shared" si="6"/>
        <v>33.333333333333336</v>
      </c>
      <c r="V16" s="16">
        <f t="shared" si="6"/>
        <v>33.333333333333336</v>
      </c>
      <c r="W16" s="16">
        <f t="shared" si="6"/>
        <v>0</v>
      </c>
      <c r="X16" s="16">
        <f t="shared" si="6"/>
        <v>0</v>
      </c>
      <c r="Y16" s="16">
        <f t="shared" si="6"/>
        <v>0</v>
      </c>
      <c r="Z16" s="16">
        <f t="shared" si="6"/>
        <v>100</v>
      </c>
      <c r="AA16" s="16">
        <f t="shared" si="6"/>
        <v>100</v>
      </c>
      <c r="AB16" s="16">
        <f t="shared" si="6"/>
        <v>0</v>
      </c>
      <c r="AC16" s="16">
        <f t="shared" si="6"/>
        <v>33.333333333333336</v>
      </c>
      <c r="AD16" s="16">
        <f t="shared" si="6"/>
        <v>33.333333333333336</v>
      </c>
      <c r="AE16" s="16">
        <f t="shared" si="6"/>
        <v>0</v>
      </c>
      <c r="AF16" s="16">
        <f t="shared" si="6"/>
        <v>33.333333333333336</v>
      </c>
      <c r="AG16" s="16">
        <f t="shared" si="6"/>
        <v>0</v>
      </c>
    </row>
    <row r="17" spans="2:33" x14ac:dyDescent="0.25">
      <c r="B17" s="15" t="s">
        <v>403</v>
      </c>
      <c r="C17" s="16">
        <f t="shared" ref="C17:L17" si="7">(C6*100)/12</f>
        <v>0</v>
      </c>
      <c r="D17" s="16">
        <v>44</v>
      </c>
      <c r="E17" s="16">
        <v>66</v>
      </c>
      <c r="F17" s="16">
        <f t="shared" si="7"/>
        <v>0</v>
      </c>
      <c r="G17" s="16">
        <v>72</v>
      </c>
      <c r="H17" s="16">
        <v>33</v>
      </c>
      <c r="I17" s="16">
        <v>20</v>
      </c>
      <c r="J17" s="16">
        <f t="shared" si="7"/>
        <v>0</v>
      </c>
      <c r="K17" s="16">
        <f t="shared" si="7"/>
        <v>16.666666666666668</v>
      </c>
      <c r="L17" s="16">
        <f t="shared" si="7"/>
        <v>0</v>
      </c>
      <c r="M17" s="16">
        <v>12</v>
      </c>
      <c r="N17" s="16">
        <f t="shared" ref="N17:AF17" si="8">(N6*100)/12</f>
        <v>0</v>
      </c>
      <c r="O17" s="16">
        <f t="shared" si="8"/>
        <v>0</v>
      </c>
      <c r="P17" s="16">
        <f t="shared" si="8"/>
        <v>0</v>
      </c>
      <c r="Q17" s="16">
        <v>42</v>
      </c>
      <c r="R17" s="16">
        <f t="shared" si="8"/>
        <v>0</v>
      </c>
      <c r="S17" s="16">
        <f t="shared" si="8"/>
        <v>0</v>
      </c>
      <c r="T17" s="16">
        <f t="shared" si="8"/>
        <v>0</v>
      </c>
      <c r="U17" s="16">
        <v>23</v>
      </c>
      <c r="V17" s="16">
        <v>23</v>
      </c>
      <c r="W17" s="16">
        <f t="shared" si="8"/>
        <v>0</v>
      </c>
      <c r="X17" s="16">
        <v>10</v>
      </c>
      <c r="Y17" s="16">
        <f t="shared" si="8"/>
        <v>0</v>
      </c>
      <c r="Z17" s="16">
        <v>88</v>
      </c>
      <c r="AA17" s="16">
        <v>65</v>
      </c>
      <c r="AB17" s="16">
        <f t="shared" si="8"/>
        <v>16.666666666666668</v>
      </c>
      <c r="AC17" s="16">
        <f t="shared" si="8"/>
        <v>0</v>
      </c>
      <c r="AD17" s="16">
        <f t="shared" si="8"/>
        <v>0</v>
      </c>
      <c r="AE17" s="16">
        <f t="shared" si="8"/>
        <v>0</v>
      </c>
      <c r="AF17" s="16">
        <f t="shared" si="8"/>
        <v>0</v>
      </c>
      <c r="AG17" s="16">
        <v>51</v>
      </c>
    </row>
    <row r="18" spans="2:33" x14ac:dyDescent="0.25">
      <c r="B18" s="15" t="s">
        <v>404</v>
      </c>
      <c r="C18" s="17">
        <f t="shared" ref="C18:L18" si="9">(C7*100)/8</f>
        <v>12.5</v>
      </c>
      <c r="D18" s="17">
        <f t="shared" si="9"/>
        <v>37.5</v>
      </c>
      <c r="E18" s="17">
        <f t="shared" si="9"/>
        <v>37.5</v>
      </c>
      <c r="F18" s="17">
        <f t="shared" si="9"/>
        <v>37.5</v>
      </c>
      <c r="G18" s="17">
        <f t="shared" si="9"/>
        <v>50</v>
      </c>
      <c r="H18" s="17">
        <f t="shared" si="9"/>
        <v>37.5</v>
      </c>
      <c r="I18" s="17">
        <f t="shared" si="9"/>
        <v>37.5</v>
      </c>
      <c r="J18" s="17">
        <f t="shared" si="9"/>
        <v>12.5</v>
      </c>
      <c r="K18" s="17">
        <f t="shared" si="9"/>
        <v>37.5</v>
      </c>
      <c r="L18" s="17">
        <f t="shared" si="9"/>
        <v>0</v>
      </c>
      <c r="M18" s="17">
        <f>(M7*100)/8</f>
        <v>25</v>
      </c>
      <c r="N18" s="17">
        <f t="shared" ref="N18:AG18" si="10">(N7*100)/8</f>
        <v>12.5</v>
      </c>
      <c r="O18" s="17">
        <f t="shared" si="10"/>
        <v>25</v>
      </c>
      <c r="P18" s="16">
        <f t="shared" si="10"/>
        <v>0</v>
      </c>
      <c r="Q18" s="16">
        <f t="shared" si="10"/>
        <v>62.5</v>
      </c>
      <c r="R18" s="16">
        <f t="shared" si="10"/>
        <v>0</v>
      </c>
      <c r="S18" s="16">
        <f t="shared" si="10"/>
        <v>37.5</v>
      </c>
      <c r="T18" s="16">
        <f t="shared" si="10"/>
        <v>0</v>
      </c>
      <c r="U18" s="16">
        <f t="shared" si="10"/>
        <v>12.5</v>
      </c>
      <c r="V18" s="16">
        <f t="shared" si="10"/>
        <v>25</v>
      </c>
      <c r="W18" s="16">
        <f t="shared" si="10"/>
        <v>0</v>
      </c>
      <c r="X18" s="16">
        <f t="shared" si="10"/>
        <v>0</v>
      </c>
      <c r="Y18" s="16">
        <f t="shared" si="10"/>
        <v>0</v>
      </c>
      <c r="Z18" s="16">
        <f t="shared" si="10"/>
        <v>25</v>
      </c>
      <c r="AA18" s="16">
        <f t="shared" si="10"/>
        <v>75</v>
      </c>
      <c r="AB18" s="16">
        <f t="shared" si="10"/>
        <v>62.5</v>
      </c>
      <c r="AC18" s="16">
        <f t="shared" si="10"/>
        <v>0</v>
      </c>
      <c r="AD18" s="16">
        <f t="shared" si="10"/>
        <v>0</v>
      </c>
      <c r="AE18" s="16">
        <f t="shared" si="10"/>
        <v>0</v>
      </c>
      <c r="AF18" s="16">
        <f t="shared" si="10"/>
        <v>0</v>
      </c>
      <c r="AG18" s="16">
        <f t="shared" si="10"/>
        <v>0</v>
      </c>
    </row>
    <row r="19" spans="2:33" x14ac:dyDescent="0.25">
      <c r="B19" s="15" t="s">
        <v>405</v>
      </c>
      <c r="C19" s="18">
        <f t="shared" ref="C19:L19" si="11">(C8*100)/5</f>
        <v>0</v>
      </c>
      <c r="D19" s="18">
        <f t="shared" si="11"/>
        <v>20</v>
      </c>
      <c r="E19" s="18">
        <f t="shared" si="11"/>
        <v>20</v>
      </c>
      <c r="F19" s="18">
        <f t="shared" si="11"/>
        <v>60</v>
      </c>
      <c r="G19" s="18">
        <f t="shared" si="11"/>
        <v>100</v>
      </c>
      <c r="H19" s="18">
        <f t="shared" si="11"/>
        <v>0</v>
      </c>
      <c r="I19" s="18">
        <f t="shared" si="11"/>
        <v>40</v>
      </c>
      <c r="J19" s="18">
        <f t="shared" si="11"/>
        <v>40</v>
      </c>
      <c r="K19" s="18">
        <f t="shared" si="11"/>
        <v>0</v>
      </c>
      <c r="L19" s="18">
        <f t="shared" si="11"/>
        <v>0</v>
      </c>
      <c r="M19" s="18">
        <f>(M8*100)/5</f>
        <v>0</v>
      </c>
      <c r="N19" s="18">
        <f t="shared" ref="N19:AG19" si="12">(N8*100)/5</f>
        <v>20</v>
      </c>
      <c r="O19" s="16">
        <f t="shared" si="12"/>
        <v>0</v>
      </c>
      <c r="P19" s="16">
        <f t="shared" si="12"/>
        <v>40</v>
      </c>
      <c r="Q19" s="16">
        <f t="shared" si="12"/>
        <v>40</v>
      </c>
      <c r="R19" s="16">
        <f t="shared" si="12"/>
        <v>60</v>
      </c>
      <c r="S19" s="16">
        <f t="shared" si="12"/>
        <v>60</v>
      </c>
      <c r="T19" s="16">
        <f t="shared" si="12"/>
        <v>0</v>
      </c>
      <c r="U19" s="16">
        <f t="shared" si="12"/>
        <v>40</v>
      </c>
      <c r="V19" s="16">
        <f t="shared" si="12"/>
        <v>0</v>
      </c>
      <c r="W19" s="16">
        <f t="shared" si="12"/>
        <v>0</v>
      </c>
      <c r="X19" s="16">
        <f t="shared" si="12"/>
        <v>0</v>
      </c>
      <c r="Y19" s="16">
        <f t="shared" si="12"/>
        <v>20</v>
      </c>
      <c r="Z19" s="16">
        <f t="shared" si="12"/>
        <v>40</v>
      </c>
      <c r="AA19" s="16">
        <f t="shared" si="12"/>
        <v>80</v>
      </c>
      <c r="AB19" s="16">
        <f t="shared" si="12"/>
        <v>60</v>
      </c>
      <c r="AC19" s="16">
        <f t="shared" si="12"/>
        <v>0</v>
      </c>
      <c r="AD19" s="16">
        <f t="shared" si="12"/>
        <v>0</v>
      </c>
      <c r="AE19" s="16">
        <f t="shared" si="12"/>
        <v>0</v>
      </c>
      <c r="AF19" s="16">
        <f t="shared" si="12"/>
        <v>0</v>
      </c>
      <c r="AG19" s="16">
        <f t="shared" si="12"/>
        <v>0</v>
      </c>
    </row>
    <row r="20" spans="2:33" x14ac:dyDescent="0.25">
      <c r="B20" s="15" t="s">
        <v>406</v>
      </c>
      <c r="C20" s="17">
        <f t="shared" ref="C20:L20" si="13">(C9*100)/12</f>
        <v>0</v>
      </c>
      <c r="D20" s="17">
        <v>43</v>
      </c>
      <c r="E20" s="17">
        <v>55</v>
      </c>
      <c r="F20" s="17">
        <v>12</v>
      </c>
      <c r="G20" s="17">
        <f t="shared" si="13"/>
        <v>25</v>
      </c>
      <c r="H20" s="17">
        <f t="shared" si="13"/>
        <v>0</v>
      </c>
      <c r="I20" s="17">
        <f t="shared" si="13"/>
        <v>0</v>
      </c>
      <c r="J20" s="17">
        <v>23</v>
      </c>
      <c r="K20" s="17">
        <f t="shared" si="13"/>
        <v>0</v>
      </c>
      <c r="L20" s="17">
        <f t="shared" si="13"/>
        <v>0</v>
      </c>
      <c r="M20" s="17">
        <f>(M9*100)/12</f>
        <v>0</v>
      </c>
      <c r="N20" s="17">
        <f t="shared" ref="N20:AG20" si="14">(N9*100)/12</f>
        <v>0</v>
      </c>
      <c r="O20" s="17">
        <f t="shared" si="14"/>
        <v>0</v>
      </c>
      <c r="P20" s="17">
        <f t="shared" si="14"/>
        <v>0</v>
      </c>
      <c r="Q20" s="17">
        <v>54</v>
      </c>
      <c r="R20" s="17">
        <f t="shared" si="14"/>
        <v>25</v>
      </c>
      <c r="S20" s="17">
        <f t="shared" si="14"/>
        <v>8.3333333333333339</v>
      </c>
      <c r="T20" s="16">
        <f t="shared" si="14"/>
        <v>0</v>
      </c>
      <c r="U20" s="16">
        <f t="shared" si="14"/>
        <v>0</v>
      </c>
      <c r="V20" s="16">
        <f t="shared" si="14"/>
        <v>0</v>
      </c>
      <c r="W20" s="16">
        <f t="shared" si="14"/>
        <v>0</v>
      </c>
      <c r="X20" s="16">
        <f t="shared" si="14"/>
        <v>0</v>
      </c>
      <c r="Y20" s="16">
        <f t="shared" si="14"/>
        <v>0</v>
      </c>
      <c r="Z20" s="16">
        <v>88</v>
      </c>
      <c r="AA20" s="16">
        <f t="shared" si="14"/>
        <v>0</v>
      </c>
      <c r="AB20" s="16">
        <f t="shared" si="14"/>
        <v>8.3333333333333339</v>
      </c>
      <c r="AC20" s="16">
        <f t="shared" si="14"/>
        <v>0</v>
      </c>
      <c r="AD20" s="16">
        <f t="shared" si="14"/>
        <v>0</v>
      </c>
      <c r="AE20" s="16">
        <f t="shared" si="14"/>
        <v>0</v>
      </c>
      <c r="AF20" s="16">
        <f t="shared" si="14"/>
        <v>0</v>
      </c>
      <c r="AG20" s="16">
        <f t="shared" si="14"/>
        <v>0</v>
      </c>
    </row>
    <row r="21" spans="2:33" x14ac:dyDescent="0.25">
      <c r="B21" s="15" t="s">
        <v>407</v>
      </c>
      <c r="C21" s="17">
        <f t="shared" ref="C21:L21" si="15">(C10*100)/12</f>
        <v>0</v>
      </c>
      <c r="D21" s="17">
        <f t="shared" si="15"/>
        <v>25</v>
      </c>
      <c r="E21" s="17">
        <f t="shared" si="15"/>
        <v>75</v>
      </c>
      <c r="F21" s="17">
        <f t="shared" si="15"/>
        <v>50</v>
      </c>
      <c r="G21" s="17">
        <f t="shared" si="15"/>
        <v>75</v>
      </c>
      <c r="H21" s="17">
        <f t="shared" si="15"/>
        <v>0</v>
      </c>
      <c r="I21" s="17">
        <f t="shared" si="15"/>
        <v>25</v>
      </c>
      <c r="J21" s="17">
        <f t="shared" si="15"/>
        <v>0</v>
      </c>
      <c r="K21" s="17">
        <f t="shared" si="15"/>
        <v>0</v>
      </c>
      <c r="L21" s="17">
        <f t="shared" si="15"/>
        <v>0</v>
      </c>
      <c r="M21" s="17">
        <f>(M10*100)/12</f>
        <v>8.3333333333333339</v>
      </c>
      <c r="N21" s="17">
        <f t="shared" ref="N21:AG21" si="16">(N10*100)/12</f>
        <v>8.3333333333333339</v>
      </c>
      <c r="O21" s="17">
        <f t="shared" si="16"/>
        <v>0</v>
      </c>
      <c r="P21" s="16">
        <f t="shared" si="16"/>
        <v>8.3333333333333339</v>
      </c>
      <c r="Q21" s="16">
        <f t="shared" si="16"/>
        <v>41.666666666666664</v>
      </c>
      <c r="R21" s="16">
        <f t="shared" si="16"/>
        <v>0</v>
      </c>
      <c r="S21" s="16">
        <f t="shared" si="16"/>
        <v>66.666666666666671</v>
      </c>
      <c r="T21" s="16">
        <f t="shared" si="16"/>
        <v>0</v>
      </c>
      <c r="U21" s="16">
        <f t="shared" si="16"/>
        <v>16.666666666666668</v>
      </c>
      <c r="V21" s="16">
        <f t="shared" si="16"/>
        <v>0</v>
      </c>
      <c r="W21" s="16">
        <f t="shared" si="16"/>
        <v>0</v>
      </c>
      <c r="X21" s="16">
        <f t="shared" si="16"/>
        <v>0</v>
      </c>
      <c r="Y21" s="16">
        <f t="shared" si="16"/>
        <v>0</v>
      </c>
      <c r="Z21" s="16">
        <f t="shared" si="16"/>
        <v>16.666666666666668</v>
      </c>
      <c r="AA21" s="16">
        <f t="shared" si="16"/>
        <v>33.333333333333336</v>
      </c>
      <c r="AB21" s="16">
        <f t="shared" si="16"/>
        <v>16.666666666666668</v>
      </c>
      <c r="AC21" s="16">
        <f t="shared" si="16"/>
        <v>0</v>
      </c>
      <c r="AD21" s="16">
        <f t="shared" si="16"/>
        <v>41.666666666666664</v>
      </c>
      <c r="AE21" s="16">
        <f t="shared" si="16"/>
        <v>0</v>
      </c>
      <c r="AF21" s="16">
        <f t="shared" si="16"/>
        <v>0</v>
      </c>
      <c r="AG21" s="16">
        <f t="shared" si="16"/>
        <v>0</v>
      </c>
    </row>
    <row r="22" spans="2:33" x14ac:dyDescent="0.25">
      <c r="B22" s="15" t="s">
        <v>408</v>
      </c>
      <c r="C22" s="20">
        <f t="shared" ref="C22:L22" si="17">(C11*100)/6</f>
        <v>0</v>
      </c>
      <c r="D22" s="20">
        <f t="shared" si="17"/>
        <v>0</v>
      </c>
      <c r="E22" s="20">
        <v>62</v>
      </c>
      <c r="F22" s="20">
        <f t="shared" si="17"/>
        <v>16.666666666666668</v>
      </c>
      <c r="G22" s="20">
        <f t="shared" si="17"/>
        <v>66.666666666666671</v>
      </c>
      <c r="H22" s="20">
        <f t="shared" si="17"/>
        <v>16.666666666666668</v>
      </c>
      <c r="I22" s="20">
        <f t="shared" si="17"/>
        <v>0</v>
      </c>
      <c r="J22" s="20">
        <f t="shared" si="17"/>
        <v>0</v>
      </c>
      <c r="K22" s="20">
        <f t="shared" si="17"/>
        <v>0</v>
      </c>
      <c r="L22" s="20">
        <f t="shared" si="17"/>
        <v>0</v>
      </c>
      <c r="M22" s="20">
        <f>(M11*100)/6</f>
        <v>16.666666666666668</v>
      </c>
      <c r="N22" s="20">
        <f t="shared" ref="N22:AG22" si="18">(N11*100)/6</f>
        <v>0</v>
      </c>
      <c r="O22" s="20">
        <f t="shared" si="18"/>
        <v>0</v>
      </c>
      <c r="P22" s="16">
        <f t="shared" si="18"/>
        <v>16.666666666666668</v>
      </c>
      <c r="Q22" s="19">
        <f t="shared" si="18"/>
        <v>16.666666666666668</v>
      </c>
      <c r="R22" s="19">
        <f t="shared" si="18"/>
        <v>0</v>
      </c>
      <c r="S22" s="19">
        <f t="shared" si="18"/>
        <v>66.666666666666671</v>
      </c>
      <c r="T22" s="19">
        <f t="shared" si="18"/>
        <v>0</v>
      </c>
      <c r="U22" s="19">
        <f t="shared" si="18"/>
        <v>0</v>
      </c>
      <c r="V22" s="19">
        <f t="shared" si="18"/>
        <v>16.666666666666668</v>
      </c>
      <c r="W22" s="16">
        <f t="shared" si="18"/>
        <v>0</v>
      </c>
      <c r="X22" s="16">
        <f t="shared" si="18"/>
        <v>0</v>
      </c>
      <c r="Y22" s="16">
        <f t="shared" si="18"/>
        <v>0</v>
      </c>
      <c r="Z22" s="16">
        <f t="shared" si="18"/>
        <v>0</v>
      </c>
      <c r="AA22" s="19">
        <f t="shared" si="18"/>
        <v>16.666666666666668</v>
      </c>
      <c r="AB22" s="19">
        <v>55</v>
      </c>
      <c r="AC22" s="19">
        <f t="shared" si="18"/>
        <v>0</v>
      </c>
      <c r="AD22" s="19">
        <f t="shared" si="18"/>
        <v>0</v>
      </c>
      <c r="AE22" s="19">
        <f t="shared" si="18"/>
        <v>16.666666666666668</v>
      </c>
      <c r="AF22" s="19">
        <f t="shared" si="18"/>
        <v>0</v>
      </c>
      <c r="AG22" s="16">
        <f t="shared" si="18"/>
        <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90" zoomScaleNormal="70" workbookViewId="0">
      <pane ySplit="1" topLeftCell="A38" activePane="bottomLeft" state="frozen"/>
      <selection pane="bottomLeft" activeCell="B46" sqref="B46"/>
    </sheetView>
  </sheetViews>
  <sheetFormatPr defaultColWidth="9.140625" defaultRowHeight="15" x14ac:dyDescent="0.25"/>
  <cols>
    <col min="1" max="1" width="18.42578125" style="1" bestFit="1" customWidth="1"/>
    <col min="2" max="2" width="59.28515625" style="1" bestFit="1" customWidth="1"/>
    <col min="3" max="3" width="51.42578125" style="2" customWidth="1"/>
    <col min="4" max="4" width="16.28515625" style="1" bestFit="1" customWidth="1"/>
    <col min="5" max="5" width="10" style="1" bestFit="1" customWidth="1"/>
    <col min="6" max="6" width="18.140625" style="1" bestFit="1" customWidth="1"/>
    <col min="7" max="7" width="14.140625" style="1" bestFit="1" customWidth="1"/>
    <col min="8" max="8" width="13.42578125" style="1" bestFit="1" customWidth="1"/>
    <col min="9" max="9" width="15.28515625" style="1" bestFit="1" customWidth="1"/>
    <col min="10" max="10" width="19.140625" style="1" bestFit="1" customWidth="1"/>
    <col min="11" max="11" width="18.42578125" style="1" bestFit="1" customWidth="1"/>
    <col min="12" max="12" width="11.140625" style="1" bestFit="1" customWidth="1"/>
    <col min="13" max="13" width="9.5703125" style="1" bestFit="1" customWidth="1"/>
    <col min="14" max="14" width="13.28515625" style="1" bestFit="1" customWidth="1"/>
    <col min="15" max="15" width="9.85546875" style="1" customWidth="1"/>
    <col min="16" max="16" width="13.28515625" style="3" bestFit="1" customWidth="1"/>
    <col min="17" max="17" width="18.140625" style="3" bestFit="1" customWidth="1"/>
    <col min="18" max="18" width="13.28515625" style="3" bestFit="1" customWidth="1"/>
    <col min="19" max="19" width="13.42578125" style="3" bestFit="1" customWidth="1"/>
    <col min="20" max="20" width="14.7109375" style="3" bestFit="1" customWidth="1"/>
    <col min="21" max="21" width="18.7109375" style="3" bestFit="1" customWidth="1"/>
    <col min="22" max="22" width="18.42578125" style="3" bestFit="1" customWidth="1"/>
    <col min="23" max="26" width="13.28515625" style="3" bestFit="1" customWidth="1"/>
    <col min="27" max="1024" width="9.140625" style="3"/>
  </cols>
  <sheetData>
    <row r="1" spans="1:26" x14ac:dyDescent="0.25">
      <c r="A1" s="4" t="s">
        <v>250</v>
      </c>
      <c r="B1" s="1" t="s">
        <v>662</v>
      </c>
      <c r="C1" s="2" t="s">
        <v>661</v>
      </c>
      <c r="D1" s="1" t="s">
        <v>649</v>
      </c>
      <c r="E1" s="1" t="s">
        <v>1</v>
      </c>
      <c r="F1" s="1" t="s">
        <v>650</v>
      </c>
      <c r="G1" s="1" t="s">
        <v>656</v>
      </c>
      <c r="H1" s="1" t="s">
        <v>651</v>
      </c>
      <c r="I1" s="1" t="s">
        <v>652</v>
      </c>
      <c r="J1" s="1" t="s">
        <v>653</v>
      </c>
      <c r="K1" s="1" t="s">
        <v>654</v>
      </c>
      <c r="L1" s="1" t="s">
        <v>655</v>
      </c>
      <c r="M1" s="1" t="s">
        <v>9</v>
      </c>
      <c r="N1" s="1" t="s">
        <v>657</v>
      </c>
      <c r="O1" s="1" t="s">
        <v>658</v>
      </c>
      <c r="P1" s="5" t="s">
        <v>1</v>
      </c>
      <c r="Q1" s="5" t="s">
        <v>650</v>
      </c>
      <c r="R1" s="5" t="s">
        <v>656</v>
      </c>
      <c r="S1" s="5" t="s">
        <v>651</v>
      </c>
      <c r="T1" s="5" t="s">
        <v>659</v>
      </c>
      <c r="U1" s="5" t="s">
        <v>660</v>
      </c>
      <c r="V1" s="5" t="s">
        <v>654</v>
      </c>
      <c r="W1" s="5" t="s">
        <v>655</v>
      </c>
      <c r="X1" s="5" t="s">
        <v>9</v>
      </c>
      <c r="Y1" s="5" t="s">
        <v>657</v>
      </c>
      <c r="Z1" s="5" t="s">
        <v>658</v>
      </c>
    </row>
    <row r="2" spans="1:26" ht="75" x14ac:dyDescent="0.25">
      <c r="A2" s="1" t="s">
        <v>667</v>
      </c>
      <c r="B2" s="1" t="s">
        <v>13</v>
      </c>
      <c r="C2" s="6" t="s">
        <v>288</v>
      </c>
      <c r="D2" s="1">
        <v>80</v>
      </c>
      <c r="E2" s="1">
        <v>168</v>
      </c>
      <c r="F2" s="1">
        <v>11</v>
      </c>
      <c r="G2" s="1">
        <v>0</v>
      </c>
      <c r="H2" s="1">
        <v>8.1999999999999993</v>
      </c>
      <c r="I2" s="1">
        <v>10</v>
      </c>
      <c r="J2" s="1">
        <v>9</v>
      </c>
      <c r="K2" s="1">
        <v>0.7</v>
      </c>
      <c r="L2" s="1">
        <v>392</v>
      </c>
      <c r="M2" s="1">
        <v>0</v>
      </c>
      <c r="N2" s="1">
        <v>0</v>
      </c>
      <c r="O2" s="1">
        <v>0</v>
      </c>
      <c r="P2" s="3">
        <f t="shared" ref="P2:P64" si="0">(100*E2)/$D2</f>
        <v>210</v>
      </c>
      <c r="Q2" s="3">
        <f t="shared" ref="Q2:Q64" si="1">(100*F2)/D2</f>
        <v>13.75</v>
      </c>
      <c r="R2" s="3">
        <f t="shared" ref="R2:R64" si="2">(100*G2)/D2</f>
        <v>0</v>
      </c>
      <c r="S2" s="3">
        <f t="shared" ref="S2:S64" si="3">(100*H2)/D2</f>
        <v>10.249999999999998</v>
      </c>
      <c r="T2" s="25">
        <f t="shared" ref="T2:T64" si="4">(100*I2)/D2</f>
        <v>12.5</v>
      </c>
      <c r="U2" s="3">
        <f t="shared" ref="U2:U64" si="5">(100*J2)/D2</f>
        <v>11.25</v>
      </c>
      <c r="V2" s="3">
        <f t="shared" ref="V2:V64" si="6">(100*K2)/D2</f>
        <v>0.875</v>
      </c>
      <c r="W2" s="3">
        <f t="shared" ref="W2:W64" si="7">(100*L2)/D2</f>
        <v>490</v>
      </c>
      <c r="X2" s="3">
        <f t="shared" ref="X2:X64" si="8">(100*M2)/D2</f>
        <v>0</v>
      </c>
      <c r="Y2" s="3">
        <f t="shared" ref="Y2:Y64" si="9">(100*N2)/D2</f>
        <v>0</v>
      </c>
      <c r="Z2" s="3">
        <f t="shared" ref="Z2:Z64" si="10">(100*O2)/D2</f>
        <v>0</v>
      </c>
    </row>
    <row r="3" spans="1:26" ht="60" x14ac:dyDescent="0.25">
      <c r="A3" s="1" t="s">
        <v>668</v>
      </c>
      <c r="B3" s="1" t="s">
        <v>13</v>
      </c>
      <c r="C3" s="2" t="s">
        <v>287</v>
      </c>
      <c r="D3" s="1">
        <v>80</v>
      </c>
      <c r="E3" s="1">
        <v>168</v>
      </c>
      <c r="F3" s="1">
        <v>11</v>
      </c>
      <c r="G3" s="1">
        <v>0</v>
      </c>
      <c r="H3" s="1">
        <v>8.1999999999999993</v>
      </c>
      <c r="I3" s="1">
        <v>10</v>
      </c>
      <c r="J3" s="1">
        <v>9</v>
      </c>
      <c r="K3" s="1">
        <v>0.7</v>
      </c>
      <c r="L3" s="1">
        <v>392</v>
      </c>
      <c r="M3" s="1">
        <v>0</v>
      </c>
      <c r="N3" s="1">
        <v>0</v>
      </c>
      <c r="O3" s="1">
        <v>0</v>
      </c>
      <c r="P3" s="3">
        <f t="shared" si="0"/>
        <v>210</v>
      </c>
      <c r="Q3" s="3">
        <f t="shared" si="1"/>
        <v>13.75</v>
      </c>
      <c r="R3" s="3">
        <f t="shared" si="2"/>
        <v>0</v>
      </c>
      <c r="S3" s="3">
        <f t="shared" si="3"/>
        <v>10.249999999999998</v>
      </c>
      <c r="T3" s="3">
        <f t="shared" si="4"/>
        <v>12.5</v>
      </c>
      <c r="U3" s="3">
        <f t="shared" si="5"/>
        <v>11.25</v>
      </c>
      <c r="V3" s="3">
        <f t="shared" si="6"/>
        <v>0.875</v>
      </c>
      <c r="W3" s="3">
        <f t="shared" si="7"/>
        <v>490</v>
      </c>
      <c r="X3" s="3">
        <f t="shared" si="8"/>
        <v>0</v>
      </c>
      <c r="Y3" s="3">
        <f t="shared" si="9"/>
        <v>0</v>
      </c>
      <c r="Z3" s="3">
        <f t="shared" si="10"/>
        <v>0</v>
      </c>
    </row>
    <row r="4" spans="1:26" ht="60" x14ac:dyDescent="0.25">
      <c r="A4" s="1" t="s">
        <v>672</v>
      </c>
      <c r="B4" s="1" t="s">
        <v>16</v>
      </c>
      <c r="C4" s="2" t="s">
        <v>266</v>
      </c>
      <c r="D4" s="1">
        <v>80</v>
      </c>
      <c r="E4" s="1">
        <v>168</v>
      </c>
      <c r="F4" s="1">
        <v>11</v>
      </c>
      <c r="G4" s="1">
        <v>0</v>
      </c>
      <c r="H4" s="1">
        <v>8.1999999999999993</v>
      </c>
      <c r="I4" s="1">
        <v>10</v>
      </c>
      <c r="J4" s="1">
        <v>9</v>
      </c>
      <c r="K4" s="1">
        <v>0.7</v>
      </c>
      <c r="L4" s="1">
        <v>392</v>
      </c>
      <c r="M4" s="1">
        <v>0</v>
      </c>
      <c r="N4" s="1">
        <v>0</v>
      </c>
      <c r="O4" s="1">
        <v>0</v>
      </c>
      <c r="P4" s="3">
        <f t="shared" si="0"/>
        <v>210</v>
      </c>
      <c r="Q4" s="3">
        <f t="shared" si="1"/>
        <v>13.75</v>
      </c>
      <c r="R4" s="3">
        <f t="shared" si="2"/>
        <v>0</v>
      </c>
      <c r="S4" s="3">
        <f t="shared" si="3"/>
        <v>10.249999999999998</v>
      </c>
      <c r="T4" s="3">
        <f t="shared" si="4"/>
        <v>12.5</v>
      </c>
      <c r="U4" s="3">
        <f t="shared" si="5"/>
        <v>11.25</v>
      </c>
      <c r="V4" s="3">
        <f t="shared" si="6"/>
        <v>0.875</v>
      </c>
      <c r="W4" s="3">
        <f t="shared" si="7"/>
        <v>490</v>
      </c>
      <c r="X4" s="3">
        <f t="shared" si="8"/>
        <v>0</v>
      </c>
      <c r="Y4" s="3">
        <f t="shared" si="9"/>
        <v>0</v>
      </c>
      <c r="Z4" s="3">
        <f t="shared" si="10"/>
        <v>0</v>
      </c>
    </row>
    <row r="5" spans="1:26" ht="90" x14ac:dyDescent="0.25">
      <c r="A5" s="1" t="s">
        <v>676</v>
      </c>
      <c r="B5" s="1" t="s">
        <v>17</v>
      </c>
      <c r="C5" s="2" t="s">
        <v>648</v>
      </c>
      <c r="D5" s="1">
        <v>50</v>
      </c>
      <c r="E5" s="1">
        <v>139</v>
      </c>
      <c r="F5" s="1">
        <v>7.7</v>
      </c>
      <c r="G5" s="1">
        <v>0</v>
      </c>
      <c r="H5" s="1">
        <v>5.7</v>
      </c>
      <c r="I5" s="1">
        <v>9.5</v>
      </c>
      <c r="J5" s="1">
        <v>3.9</v>
      </c>
      <c r="K5" s="1">
        <v>0.2</v>
      </c>
      <c r="L5" s="1">
        <v>294</v>
      </c>
      <c r="M5" s="1">
        <v>0</v>
      </c>
      <c r="N5" s="1">
        <v>0</v>
      </c>
      <c r="O5" s="1">
        <v>0</v>
      </c>
      <c r="P5" s="3">
        <f t="shared" si="0"/>
        <v>278</v>
      </c>
      <c r="Q5" s="3">
        <f t="shared" si="1"/>
        <v>15.4</v>
      </c>
      <c r="R5" s="3">
        <f t="shared" si="2"/>
        <v>0</v>
      </c>
      <c r="S5" s="3">
        <f t="shared" si="3"/>
        <v>11.4</v>
      </c>
      <c r="T5" s="3">
        <f t="shared" si="4"/>
        <v>19</v>
      </c>
      <c r="U5" s="3">
        <f t="shared" si="5"/>
        <v>7.8</v>
      </c>
      <c r="V5" s="3">
        <f t="shared" si="6"/>
        <v>0.4</v>
      </c>
      <c r="W5" s="3">
        <f t="shared" si="7"/>
        <v>588</v>
      </c>
      <c r="X5" s="3">
        <f t="shared" si="8"/>
        <v>0</v>
      </c>
      <c r="Y5" s="3">
        <f t="shared" si="9"/>
        <v>0</v>
      </c>
      <c r="Z5" s="3">
        <f t="shared" si="10"/>
        <v>0</v>
      </c>
    </row>
    <row r="6" spans="1:26" ht="45" x14ac:dyDescent="0.25">
      <c r="A6" s="1" t="s">
        <v>669</v>
      </c>
      <c r="B6" s="1" t="s">
        <v>133</v>
      </c>
      <c r="C6" s="2" t="s">
        <v>273</v>
      </c>
      <c r="D6" s="1">
        <v>50</v>
      </c>
      <c r="E6" s="1">
        <v>118</v>
      </c>
      <c r="F6" s="1">
        <v>2.8</v>
      </c>
      <c r="G6" s="1">
        <v>0</v>
      </c>
      <c r="H6" s="1">
        <v>7</v>
      </c>
      <c r="I6" s="1">
        <v>9</v>
      </c>
      <c r="J6" s="1">
        <v>1.3</v>
      </c>
      <c r="K6" s="1">
        <v>2</v>
      </c>
      <c r="L6" s="1">
        <v>344</v>
      </c>
      <c r="M6" s="1">
        <v>0</v>
      </c>
      <c r="N6" s="1">
        <v>0</v>
      </c>
      <c r="O6" s="1">
        <v>0</v>
      </c>
      <c r="P6" s="3">
        <f t="shared" si="0"/>
        <v>236</v>
      </c>
      <c r="Q6" s="3">
        <f t="shared" si="1"/>
        <v>5.6</v>
      </c>
      <c r="R6" s="3">
        <f t="shared" si="2"/>
        <v>0</v>
      </c>
      <c r="S6" s="3">
        <f t="shared" si="3"/>
        <v>14</v>
      </c>
      <c r="T6" s="3">
        <f t="shared" si="4"/>
        <v>18</v>
      </c>
      <c r="U6" s="3">
        <f t="shared" si="5"/>
        <v>2.6</v>
      </c>
      <c r="V6" s="3">
        <f t="shared" si="6"/>
        <v>4</v>
      </c>
      <c r="W6" s="3">
        <f t="shared" si="7"/>
        <v>688</v>
      </c>
      <c r="X6" s="3">
        <f t="shared" si="8"/>
        <v>0</v>
      </c>
      <c r="Y6" s="3">
        <f t="shared" si="9"/>
        <v>0</v>
      </c>
      <c r="Z6" s="3">
        <f t="shared" si="10"/>
        <v>0</v>
      </c>
    </row>
    <row r="7" spans="1:26" x14ac:dyDescent="0.25">
      <c r="A7" s="1" t="s">
        <v>668</v>
      </c>
      <c r="B7" s="1" t="s">
        <v>19</v>
      </c>
      <c r="C7" s="2" t="s">
        <v>269</v>
      </c>
      <c r="D7" s="1">
        <v>50</v>
      </c>
      <c r="E7" s="1">
        <v>150</v>
      </c>
      <c r="F7" s="1">
        <v>10</v>
      </c>
      <c r="G7" s="1">
        <v>0</v>
      </c>
      <c r="H7" s="1">
        <v>25</v>
      </c>
      <c r="I7" s="1">
        <v>0</v>
      </c>
      <c r="J7" s="1">
        <v>0</v>
      </c>
      <c r="K7" s="1">
        <v>10</v>
      </c>
      <c r="L7" s="1">
        <v>0.2</v>
      </c>
      <c r="M7" s="1">
        <v>0</v>
      </c>
      <c r="N7" s="1">
        <v>0</v>
      </c>
      <c r="O7" s="1">
        <v>0</v>
      </c>
      <c r="P7" s="3">
        <f t="shared" si="0"/>
        <v>300</v>
      </c>
      <c r="Q7" s="3">
        <f t="shared" si="1"/>
        <v>20</v>
      </c>
      <c r="R7" s="3">
        <f t="shared" si="2"/>
        <v>0</v>
      </c>
      <c r="S7" s="3">
        <f t="shared" si="3"/>
        <v>50</v>
      </c>
      <c r="T7" s="3">
        <f t="shared" si="4"/>
        <v>0</v>
      </c>
      <c r="U7" s="3">
        <f t="shared" si="5"/>
        <v>0</v>
      </c>
      <c r="V7" s="3">
        <f t="shared" si="6"/>
        <v>20</v>
      </c>
      <c r="W7" s="3">
        <f t="shared" si="7"/>
        <v>0.4</v>
      </c>
      <c r="X7" s="3">
        <f t="shared" si="8"/>
        <v>0</v>
      </c>
      <c r="Y7" s="3">
        <f t="shared" si="9"/>
        <v>0</v>
      </c>
      <c r="Z7" s="3">
        <f t="shared" si="10"/>
        <v>0</v>
      </c>
    </row>
    <row r="8" spans="1:26" x14ac:dyDescent="0.25">
      <c r="A8" s="1" t="s">
        <v>672</v>
      </c>
      <c r="B8" s="1" t="s">
        <v>20</v>
      </c>
      <c r="C8" s="2" t="s">
        <v>268</v>
      </c>
      <c r="D8" s="1">
        <v>50</v>
      </c>
      <c r="E8" s="1">
        <v>150</v>
      </c>
      <c r="F8" s="1">
        <v>10</v>
      </c>
      <c r="G8" s="1">
        <v>0</v>
      </c>
      <c r="H8" s="1">
        <v>25</v>
      </c>
      <c r="I8" s="1">
        <v>0</v>
      </c>
      <c r="J8" s="1">
        <v>0</v>
      </c>
      <c r="K8" s="1">
        <v>10</v>
      </c>
      <c r="L8" s="1">
        <v>0.2</v>
      </c>
      <c r="M8" s="1">
        <v>0</v>
      </c>
      <c r="N8" s="1">
        <v>0</v>
      </c>
      <c r="O8" s="1">
        <v>0</v>
      </c>
      <c r="P8" s="3">
        <f t="shared" si="0"/>
        <v>300</v>
      </c>
      <c r="Q8" s="3">
        <f t="shared" si="1"/>
        <v>20</v>
      </c>
      <c r="R8" s="3">
        <f t="shared" si="2"/>
        <v>0</v>
      </c>
      <c r="S8" s="3">
        <f t="shared" si="3"/>
        <v>50</v>
      </c>
      <c r="T8" s="3">
        <f t="shared" si="4"/>
        <v>0</v>
      </c>
      <c r="U8" s="3">
        <f t="shared" si="5"/>
        <v>0</v>
      </c>
      <c r="V8" s="3">
        <f t="shared" si="6"/>
        <v>20</v>
      </c>
      <c r="W8" s="3">
        <f t="shared" si="7"/>
        <v>0.4</v>
      </c>
      <c r="X8" s="3">
        <f t="shared" si="8"/>
        <v>0</v>
      </c>
      <c r="Y8" s="3">
        <f t="shared" si="9"/>
        <v>0</v>
      </c>
      <c r="Z8" s="3">
        <f t="shared" si="10"/>
        <v>0</v>
      </c>
    </row>
    <row r="9" spans="1:26" x14ac:dyDescent="0.25">
      <c r="A9" s="1" t="s">
        <v>668</v>
      </c>
      <c r="B9" s="1" t="s">
        <v>21</v>
      </c>
      <c r="C9" s="2" t="s">
        <v>267</v>
      </c>
      <c r="D9" s="1">
        <v>50</v>
      </c>
      <c r="E9" s="1">
        <v>150</v>
      </c>
      <c r="F9" s="1">
        <v>10</v>
      </c>
      <c r="G9" s="1">
        <v>0</v>
      </c>
      <c r="H9" s="1">
        <v>25</v>
      </c>
      <c r="I9" s="1">
        <v>0</v>
      </c>
      <c r="J9" s="1">
        <v>0</v>
      </c>
      <c r="K9" s="1">
        <v>10</v>
      </c>
      <c r="L9" s="1">
        <v>0.2</v>
      </c>
      <c r="M9" s="1">
        <v>0</v>
      </c>
      <c r="N9" s="1">
        <v>0</v>
      </c>
      <c r="O9" s="1">
        <v>0</v>
      </c>
      <c r="P9" s="3">
        <f t="shared" si="0"/>
        <v>300</v>
      </c>
      <c r="Q9" s="3">
        <f t="shared" si="1"/>
        <v>20</v>
      </c>
      <c r="R9" s="3">
        <f t="shared" si="2"/>
        <v>0</v>
      </c>
      <c r="S9" s="3">
        <f t="shared" si="3"/>
        <v>50</v>
      </c>
      <c r="T9" s="3">
        <f t="shared" si="4"/>
        <v>0</v>
      </c>
      <c r="U9" s="3">
        <f t="shared" si="5"/>
        <v>0</v>
      </c>
      <c r="V9" s="3">
        <f t="shared" si="6"/>
        <v>20</v>
      </c>
      <c r="W9" s="3">
        <f t="shared" si="7"/>
        <v>0.4</v>
      </c>
      <c r="X9" s="3">
        <f t="shared" si="8"/>
        <v>0</v>
      </c>
      <c r="Y9" s="3">
        <f t="shared" si="9"/>
        <v>0</v>
      </c>
      <c r="Z9" s="3">
        <f t="shared" si="10"/>
        <v>0</v>
      </c>
    </row>
    <row r="10" spans="1:26" x14ac:dyDescent="0.25">
      <c r="A10" s="1" t="s">
        <v>672</v>
      </c>
      <c r="B10" s="1" t="s">
        <v>22</v>
      </c>
      <c r="C10" s="2" t="s">
        <v>268</v>
      </c>
      <c r="D10" s="1">
        <v>50</v>
      </c>
      <c r="E10" s="1">
        <v>150</v>
      </c>
      <c r="F10" s="1">
        <v>10</v>
      </c>
      <c r="G10" s="1">
        <v>0</v>
      </c>
      <c r="H10" s="1">
        <v>25</v>
      </c>
      <c r="I10" s="1">
        <v>0</v>
      </c>
      <c r="J10" s="1">
        <v>0</v>
      </c>
      <c r="K10" s="1">
        <v>10</v>
      </c>
      <c r="L10" s="1">
        <v>0.2</v>
      </c>
      <c r="M10" s="1">
        <v>0</v>
      </c>
      <c r="N10" s="1">
        <v>0</v>
      </c>
      <c r="O10" s="1">
        <v>0</v>
      </c>
      <c r="P10" s="3">
        <f t="shared" si="0"/>
        <v>300</v>
      </c>
      <c r="Q10" s="3">
        <f t="shared" si="1"/>
        <v>20</v>
      </c>
      <c r="R10" s="3">
        <f t="shared" si="2"/>
        <v>0</v>
      </c>
      <c r="S10" s="3">
        <f t="shared" si="3"/>
        <v>50</v>
      </c>
      <c r="T10" s="3">
        <f t="shared" si="4"/>
        <v>0</v>
      </c>
      <c r="U10" s="3">
        <f t="shared" si="5"/>
        <v>0</v>
      </c>
      <c r="V10" s="3">
        <f t="shared" si="6"/>
        <v>20</v>
      </c>
      <c r="W10" s="3">
        <f t="shared" si="7"/>
        <v>0.4</v>
      </c>
      <c r="X10" s="3">
        <f t="shared" si="8"/>
        <v>0</v>
      </c>
      <c r="Y10" s="3">
        <f t="shared" si="9"/>
        <v>0</v>
      </c>
      <c r="Z10" s="3">
        <f t="shared" si="10"/>
        <v>0</v>
      </c>
    </row>
    <row r="11" spans="1:26" x14ac:dyDescent="0.25">
      <c r="A11" s="1" t="s">
        <v>673</v>
      </c>
      <c r="B11" s="1" t="s">
        <v>24</v>
      </c>
      <c r="C11" s="2" t="s">
        <v>268</v>
      </c>
      <c r="D11" s="1">
        <v>50</v>
      </c>
      <c r="E11" s="1">
        <v>150</v>
      </c>
      <c r="F11" s="1">
        <v>10</v>
      </c>
      <c r="G11" s="1">
        <v>0</v>
      </c>
      <c r="H11" s="1">
        <v>25</v>
      </c>
      <c r="I11" s="1">
        <v>0</v>
      </c>
      <c r="J11" s="1">
        <v>0</v>
      </c>
      <c r="K11" s="1">
        <v>10</v>
      </c>
      <c r="L11" s="1">
        <v>0.2</v>
      </c>
      <c r="M11" s="1">
        <v>0</v>
      </c>
      <c r="N11" s="1">
        <v>0</v>
      </c>
      <c r="O11" s="1">
        <v>0</v>
      </c>
      <c r="P11" s="3">
        <f t="shared" si="0"/>
        <v>300</v>
      </c>
      <c r="Q11" s="3">
        <f t="shared" si="1"/>
        <v>20</v>
      </c>
      <c r="R11" s="3">
        <f t="shared" si="2"/>
        <v>0</v>
      </c>
      <c r="S11" s="3">
        <f t="shared" si="3"/>
        <v>50</v>
      </c>
      <c r="T11" s="3">
        <f t="shared" si="4"/>
        <v>0</v>
      </c>
      <c r="U11" s="3">
        <f t="shared" si="5"/>
        <v>0</v>
      </c>
      <c r="V11" s="3">
        <f t="shared" si="6"/>
        <v>20</v>
      </c>
      <c r="W11" s="3">
        <f t="shared" si="7"/>
        <v>0.4</v>
      </c>
      <c r="X11" s="3">
        <f t="shared" si="8"/>
        <v>0</v>
      </c>
      <c r="Y11" s="3">
        <f t="shared" si="9"/>
        <v>0</v>
      </c>
      <c r="Z11" s="3">
        <f t="shared" si="10"/>
        <v>0</v>
      </c>
    </row>
    <row r="12" spans="1:26" ht="30" x14ac:dyDescent="0.25">
      <c r="A12" s="1" t="s">
        <v>668</v>
      </c>
      <c r="B12" s="1" t="s">
        <v>25</v>
      </c>
      <c r="C12" s="2" t="s">
        <v>272</v>
      </c>
      <c r="D12" s="1">
        <v>50</v>
      </c>
      <c r="E12" s="1">
        <v>62</v>
      </c>
      <c r="F12" s="1">
        <v>1</v>
      </c>
      <c r="G12" s="1">
        <v>0</v>
      </c>
      <c r="H12" s="1">
        <v>10</v>
      </c>
      <c r="I12" s="1">
        <v>0</v>
      </c>
      <c r="J12" s="1">
        <v>0</v>
      </c>
      <c r="K12" s="1">
        <v>0</v>
      </c>
      <c r="L12" s="1">
        <v>188</v>
      </c>
      <c r="M12" s="1">
        <v>0</v>
      </c>
      <c r="N12" s="1">
        <v>0</v>
      </c>
      <c r="O12" s="1">
        <v>0</v>
      </c>
      <c r="P12" s="3">
        <f t="shared" si="0"/>
        <v>124</v>
      </c>
      <c r="Q12" s="3">
        <f t="shared" si="1"/>
        <v>2</v>
      </c>
      <c r="R12" s="3">
        <f t="shared" si="2"/>
        <v>0</v>
      </c>
      <c r="S12" s="3">
        <f t="shared" si="3"/>
        <v>20</v>
      </c>
      <c r="T12" s="3">
        <f t="shared" si="4"/>
        <v>0</v>
      </c>
      <c r="U12" s="3">
        <f t="shared" si="5"/>
        <v>0</v>
      </c>
      <c r="V12" s="3">
        <f t="shared" si="6"/>
        <v>0</v>
      </c>
      <c r="W12" s="3">
        <f t="shared" si="7"/>
        <v>376</v>
      </c>
      <c r="X12" s="3">
        <f t="shared" si="8"/>
        <v>0</v>
      </c>
      <c r="Y12" s="3">
        <f t="shared" si="9"/>
        <v>0</v>
      </c>
      <c r="Z12" s="3">
        <f t="shared" si="10"/>
        <v>0</v>
      </c>
    </row>
    <row r="13" spans="1:26" ht="45" x14ac:dyDescent="0.25">
      <c r="A13" s="1" t="s">
        <v>669</v>
      </c>
      <c r="B13" s="1" t="s">
        <v>134</v>
      </c>
      <c r="C13" s="2" t="s">
        <v>274</v>
      </c>
      <c r="D13" s="1">
        <v>50</v>
      </c>
      <c r="E13" s="1">
        <v>78</v>
      </c>
      <c r="F13" s="1">
        <v>5.3</v>
      </c>
      <c r="G13" s="1">
        <v>0</v>
      </c>
      <c r="H13" s="1">
        <v>8.9</v>
      </c>
      <c r="I13" s="1">
        <v>2.4</v>
      </c>
      <c r="J13" s="1">
        <v>0.4</v>
      </c>
      <c r="K13" s="1">
        <v>1.8</v>
      </c>
      <c r="L13" s="1">
        <v>194</v>
      </c>
      <c r="M13" s="1">
        <v>0</v>
      </c>
      <c r="N13" s="1">
        <v>0</v>
      </c>
      <c r="O13" s="1">
        <v>0</v>
      </c>
      <c r="P13" s="3">
        <f t="shared" si="0"/>
        <v>156</v>
      </c>
      <c r="Q13" s="3">
        <f t="shared" si="1"/>
        <v>10.6</v>
      </c>
      <c r="R13" s="3">
        <f t="shared" si="2"/>
        <v>0</v>
      </c>
      <c r="S13" s="3">
        <f t="shared" si="3"/>
        <v>17.8</v>
      </c>
      <c r="T13" s="3">
        <f t="shared" si="4"/>
        <v>4.8</v>
      </c>
      <c r="U13" s="3">
        <f t="shared" si="5"/>
        <v>0.8</v>
      </c>
      <c r="V13" s="3">
        <f t="shared" si="6"/>
        <v>3.6</v>
      </c>
      <c r="W13" s="3">
        <f t="shared" si="7"/>
        <v>388</v>
      </c>
      <c r="X13" s="3">
        <f t="shared" si="8"/>
        <v>0</v>
      </c>
      <c r="Y13" s="3">
        <f t="shared" si="9"/>
        <v>0</v>
      </c>
      <c r="Z13" s="3">
        <f t="shared" si="10"/>
        <v>0</v>
      </c>
    </row>
    <row r="14" spans="1:26" ht="30" x14ac:dyDescent="0.25">
      <c r="A14" s="1" t="s">
        <v>668</v>
      </c>
      <c r="B14" s="1" t="s">
        <v>27</v>
      </c>
      <c r="C14" s="2" t="s">
        <v>272</v>
      </c>
      <c r="D14" s="1">
        <v>50</v>
      </c>
      <c r="E14" s="1">
        <v>62</v>
      </c>
      <c r="F14" s="1">
        <v>1</v>
      </c>
      <c r="G14" s="1">
        <v>0</v>
      </c>
      <c r="H14" s="1">
        <v>10</v>
      </c>
      <c r="I14" s="1">
        <v>0</v>
      </c>
      <c r="J14" s="1">
        <v>0</v>
      </c>
      <c r="K14" s="1">
        <v>0</v>
      </c>
      <c r="L14" s="1">
        <v>188</v>
      </c>
      <c r="M14" s="1">
        <v>0</v>
      </c>
      <c r="N14" s="1">
        <v>0</v>
      </c>
      <c r="O14" s="1">
        <v>0</v>
      </c>
      <c r="P14" s="3">
        <f t="shared" si="0"/>
        <v>124</v>
      </c>
      <c r="Q14" s="3">
        <f t="shared" si="1"/>
        <v>2</v>
      </c>
      <c r="R14" s="3">
        <f t="shared" si="2"/>
        <v>0</v>
      </c>
      <c r="S14" s="3">
        <f t="shared" si="3"/>
        <v>20</v>
      </c>
      <c r="T14" s="3">
        <f t="shared" si="4"/>
        <v>0</v>
      </c>
      <c r="U14" s="3">
        <f t="shared" si="5"/>
        <v>0</v>
      </c>
      <c r="V14" s="3">
        <f t="shared" si="6"/>
        <v>0</v>
      </c>
      <c r="W14" s="3">
        <f t="shared" si="7"/>
        <v>376</v>
      </c>
      <c r="X14" s="3">
        <f t="shared" si="8"/>
        <v>0</v>
      </c>
      <c r="Y14" s="3">
        <f t="shared" si="9"/>
        <v>0</v>
      </c>
      <c r="Z14" s="3">
        <f t="shared" si="10"/>
        <v>0</v>
      </c>
    </row>
    <row r="15" spans="1:26" ht="60" x14ac:dyDescent="0.25">
      <c r="A15" s="1" t="s">
        <v>676</v>
      </c>
      <c r="B15" s="1" t="s">
        <v>28</v>
      </c>
      <c r="C15" s="2" t="s">
        <v>276</v>
      </c>
      <c r="D15" s="1">
        <v>35</v>
      </c>
      <c r="E15" s="1">
        <v>78</v>
      </c>
      <c r="F15" s="1">
        <v>6</v>
      </c>
      <c r="G15" s="1">
        <v>0</v>
      </c>
      <c r="H15" s="1">
        <v>4</v>
      </c>
      <c r="I15" s="1">
        <v>3.6</v>
      </c>
      <c r="J15" s="1">
        <v>0</v>
      </c>
      <c r="K15" s="1">
        <v>0.9</v>
      </c>
      <c r="L15" s="1">
        <v>230</v>
      </c>
      <c r="M15" s="1">
        <v>0</v>
      </c>
      <c r="N15" s="1">
        <v>0</v>
      </c>
      <c r="O15" s="1">
        <v>0</v>
      </c>
      <c r="P15" s="3">
        <f t="shared" si="0"/>
        <v>222.85714285714286</v>
      </c>
      <c r="Q15" s="3">
        <f t="shared" si="1"/>
        <v>17.142857142857142</v>
      </c>
      <c r="R15" s="3">
        <f t="shared" si="2"/>
        <v>0</v>
      </c>
      <c r="S15" s="3">
        <f t="shared" si="3"/>
        <v>11.428571428571429</v>
      </c>
      <c r="T15" s="3">
        <f t="shared" si="4"/>
        <v>10.285714285714286</v>
      </c>
      <c r="U15" s="3">
        <f t="shared" si="5"/>
        <v>0</v>
      </c>
      <c r="V15" s="3">
        <f t="shared" si="6"/>
        <v>2.5714285714285716</v>
      </c>
      <c r="W15" s="3">
        <f t="shared" si="7"/>
        <v>657.14285714285711</v>
      </c>
      <c r="X15" s="3">
        <f t="shared" si="8"/>
        <v>0</v>
      </c>
      <c r="Y15" s="3">
        <f t="shared" si="9"/>
        <v>0</v>
      </c>
      <c r="Z15" s="3">
        <f t="shared" si="10"/>
        <v>0</v>
      </c>
    </row>
    <row r="16" spans="1:26" ht="45" x14ac:dyDescent="0.25">
      <c r="A16" s="1" t="s">
        <v>676</v>
      </c>
      <c r="B16" s="1" t="s">
        <v>277</v>
      </c>
      <c r="C16" s="2" t="s">
        <v>279</v>
      </c>
      <c r="D16" s="1">
        <v>35</v>
      </c>
      <c r="E16" s="1">
        <v>78</v>
      </c>
      <c r="F16" s="1">
        <v>6</v>
      </c>
      <c r="G16" s="1">
        <v>0</v>
      </c>
      <c r="H16" s="1">
        <v>4</v>
      </c>
      <c r="I16" s="1">
        <v>3.6</v>
      </c>
      <c r="J16" s="1">
        <v>0.5</v>
      </c>
      <c r="K16" s="1">
        <v>0.9</v>
      </c>
      <c r="L16" s="1">
        <v>230</v>
      </c>
      <c r="M16" s="1">
        <v>0</v>
      </c>
      <c r="N16" s="1">
        <v>0</v>
      </c>
      <c r="O16" s="1">
        <v>0</v>
      </c>
      <c r="P16" s="3">
        <f t="shared" si="0"/>
        <v>222.85714285714286</v>
      </c>
      <c r="Q16" s="3">
        <f t="shared" si="1"/>
        <v>17.142857142857142</v>
      </c>
      <c r="R16" s="3">
        <f t="shared" si="2"/>
        <v>0</v>
      </c>
      <c r="S16" s="3">
        <f t="shared" si="3"/>
        <v>11.428571428571429</v>
      </c>
      <c r="T16" s="3">
        <f t="shared" si="4"/>
        <v>10.285714285714286</v>
      </c>
      <c r="U16" s="3">
        <f t="shared" si="5"/>
        <v>1.4285714285714286</v>
      </c>
      <c r="V16" s="3">
        <f t="shared" si="6"/>
        <v>2.5714285714285716</v>
      </c>
      <c r="W16" s="3">
        <f t="shared" si="7"/>
        <v>657.14285714285711</v>
      </c>
      <c r="X16" s="3">
        <f t="shared" si="8"/>
        <v>0</v>
      </c>
      <c r="Y16" s="3">
        <f t="shared" si="9"/>
        <v>0</v>
      </c>
      <c r="Z16" s="3">
        <f t="shared" si="10"/>
        <v>0</v>
      </c>
    </row>
    <row r="17" spans="1:26" ht="45" x14ac:dyDescent="0.25">
      <c r="A17" s="1" t="s">
        <v>668</v>
      </c>
      <c r="B17" s="1" t="s">
        <v>30</v>
      </c>
      <c r="C17" s="2" t="s">
        <v>271</v>
      </c>
      <c r="D17" s="1">
        <v>60</v>
      </c>
      <c r="E17" s="1">
        <v>115</v>
      </c>
      <c r="F17" s="1">
        <v>2.8</v>
      </c>
      <c r="G17" s="1">
        <v>0</v>
      </c>
      <c r="H17" s="1">
        <v>7.5</v>
      </c>
      <c r="I17" s="1">
        <v>8.6</v>
      </c>
      <c r="J17" s="1">
        <v>0</v>
      </c>
      <c r="K17" s="1">
        <v>2</v>
      </c>
      <c r="L17" s="1">
        <v>278</v>
      </c>
      <c r="M17" s="1">
        <v>0</v>
      </c>
      <c r="N17" s="1">
        <v>0</v>
      </c>
      <c r="O17" s="1">
        <v>0</v>
      </c>
      <c r="P17" s="3">
        <f t="shared" si="0"/>
        <v>191.66666666666666</v>
      </c>
      <c r="Q17" s="3">
        <f t="shared" si="1"/>
        <v>4.666666666666667</v>
      </c>
      <c r="R17" s="3">
        <f t="shared" si="2"/>
        <v>0</v>
      </c>
      <c r="S17" s="3">
        <f t="shared" si="3"/>
        <v>12.5</v>
      </c>
      <c r="T17" s="3">
        <f t="shared" si="4"/>
        <v>14.333333333333334</v>
      </c>
      <c r="U17" s="3">
        <f t="shared" si="5"/>
        <v>0</v>
      </c>
      <c r="V17" s="3">
        <f t="shared" si="6"/>
        <v>3.3333333333333335</v>
      </c>
      <c r="W17" s="3">
        <f t="shared" si="7"/>
        <v>463.33333333333331</v>
      </c>
      <c r="X17" s="3">
        <f t="shared" si="8"/>
        <v>0</v>
      </c>
      <c r="Y17" s="3">
        <f t="shared" si="9"/>
        <v>0</v>
      </c>
      <c r="Z17" s="3">
        <f t="shared" si="10"/>
        <v>0</v>
      </c>
    </row>
    <row r="18" spans="1:26" ht="30" x14ac:dyDescent="0.25">
      <c r="A18" s="1" t="s">
        <v>672</v>
      </c>
      <c r="B18" s="1" t="s">
        <v>31</v>
      </c>
      <c r="C18" s="2" t="s">
        <v>282</v>
      </c>
      <c r="D18" s="1">
        <v>60</v>
      </c>
      <c r="E18" s="1">
        <v>115</v>
      </c>
      <c r="F18" s="1">
        <v>2.8</v>
      </c>
      <c r="G18" s="1">
        <v>0</v>
      </c>
      <c r="H18" s="1">
        <v>7.5</v>
      </c>
      <c r="I18" s="1">
        <v>8.6</v>
      </c>
      <c r="J18" s="1">
        <v>0</v>
      </c>
      <c r="K18" s="1">
        <v>2</v>
      </c>
      <c r="L18" s="1">
        <v>278</v>
      </c>
      <c r="M18" s="1">
        <v>0</v>
      </c>
      <c r="N18" s="1">
        <v>0</v>
      </c>
      <c r="O18" s="1">
        <v>0</v>
      </c>
      <c r="P18" s="3">
        <f t="shared" si="0"/>
        <v>191.66666666666666</v>
      </c>
      <c r="Q18" s="3">
        <f t="shared" si="1"/>
        <v>4.666666666666667</v>
      </c>
      <c r="R18" s="3">
        <f t="shared" si="2"/>
        <v>0</v>
      </c>
      <c r="S18" s="3">
        <f t="shared" si="3"/>
        <v>12.5</v>
      </c>
      <c r="T18" s="3">
        <f t="shared" si="4"/>
        <v>14.333333333333334</v>
      </c>
      <c r="U18" s="3">
        <f t="shared" si="5"/>
        <v>0</v>
      </c>
      <c r="V18" s="3">
        <f t="shared" si="6"/>
        <v>3.3333333333333335</v>
      </c>
      <c r="W18" s="3">
        <f t="shared" si="7"/>
        <v>463.33333333333331</v>
      </c>
      <c r="X18" s="3">
        <f t="shared" si="8"/>
        <v>0</v>
      </c>
      <c r="Y18" s="3">
        <f t="shared" si="9"/>
        <v>0</v>
      </c>
      <c r="Z18" s="3">
        <f t="shared" si="10"/>
        <v>0</v>
      </c>
    </row>
    <row r="19" spans="1:26" ht="45" x14ac:dyDescent="0.25">
      <c r="A19" s="1" t="s">
        <v>669</v>
      </c>
      <c r="B19" s="1" t="s">
        <v>101</v>
      </c>
      <c r="C19" s="2" t="s">
        <v>280</v>
      </c>
      <c r="D19" s="1">
        <v>120</v>
      </c>
      <c r="E19" s="1">
        <v>140</v>
      </c>
      <c r="F19" s="1">
        <v>25</v>
      </c>
      <c r="G19" s="1">
        <v>0</v>
      </c>
      <c r="H19" s="1">
        <v>6.1</v>
      </c>
      <c r="I19" s="1">
        <v>2.4</v>
      </c>
      <c r="J19" s="1">
        <v>0.1</v>
      </c>
      <c r="K19" s="1">
        <v>6.3</v>
      </c>
      <c r="L19" s="1">
        <v>410</v>
      </c>
      <c r="M19" s="1">
        <v>0</v>
      </c>
      <c r="N19" s="1">
        <v>0</v>
      </c>
      <c r="O19" s="1">
        <v>0</v>
      </c>
      <c r="P19" s="3">
        <f t="shared" si="0"/>
        <v>116.66666666666667</v>
      </c>
      <c r="Q19" s="3">
        <f t="shared" si="1"/>
        <v>20.833333333333332</v>
      </c>
      <c r="R19" s="3">
        <f t="shared" si="2"/>
        <v>0</v>
      </c>
      <c r="S19" s="3">
        <f t="shared" si="3"/>
        <v>5.083333333333333</v>
      </c>
      <c r="T19" s="3">
        <f t="shared" si="4"/>
        <v>2</v>
      </c>
      <c r="U19" s="3">
        <f t="shared" si="5"/>
        <v>8.3333333333333329E-2</v>
      </c>
      <c r="V19" s="3">
        <f t="shared" si="6"/>
        <v>5.25</v>
      </c>
      <c r="W19" s="3">
        <f t="shared" si="7"/>
        <v>341.66666666666669</v>
      </c>
      <c r="X19" s="3">
        <f t="shared" si="8"/>
        <v>0</v>
      </c>
      <c r="Y19" s="3">
        <f t="shared" si="9"/>
        <v>0</v>
      </c>
      <c r="Z19" s="3">
        <f t="shared" si="10"/>
        <v>0</v>
      </c>
    </row>
    <row r="20" spans="1:26" ht="45" x14ac:dyDescent="0.25">
      <c r="A20" s="1" t="s">
        <v>669</v>
      </c>
      <c r="B20" s="1" t="s">
        <v>338</v>
      </c>
      <c r="C20" s="2" t="s">
        <v>339</v>
      </c>
      <c r="D20" s="1">
        <v>60</v>
      </c>
      <c r="E20" s="1">
        <v>128</v>
      </c>
      <c r="F20" s="1">
        <v>19</v>
      </c>
      <c r="G20" s="1">
        <v>0</v>
      </c>
      <c r="H20" s="1">
        <v>5.0999999999999996</v>
      </c>
      <c r="I20" s="1">
        <v>2.8</v>
      </c>
      <c r="J20" s="1">
        <v>1.4</v>
      </c>
      <c r="K20" s="1">
        <v>1.9</v>
      </c>
      <c r="L20" s="1">
        <v>284</v>
      </c>
      <c r="M20" s="1">
        <v>0</v>
      </c>
      <c r="N20" s="1">
        <v>0</v>
      </c>
      <c r="O20" s="1">
        <v>0</v>
      </c>
      <c r="P20" s="3">
        <f t="shared" si="0"/>
        <v>213.33333333333334</v>
      </c>
      <c r="Q20" s="3">
        <f t="shared" si="1"/>
        <v>31.666666666666668</v>
      </c>
      <c r="R20" s="3">
        <f t="shared" si="2"/>
        <v>0</v>
      </c>
      <c r="S20" s="3">
        <f t="shared" si="3"/>
        <v>8.4999999999999982</v>
      </c>
      <c r="T20" s="3">
        <f t="shared" si="4"/>
        <v>4.666666666666667</v>
      </c>
      <c r="U20" s="3">
        <f t="shared" si="5"/>
        <v>2.3333333333333335</v>
      </c>
      <c r="V20" s="3">
        <f t="shared" si="6"/>
        <v>3.1666666666666665</v>
      </c>
      <c r="W20" s="3">
        <f t="shared" si="7"/>
        <v>473.33333333333331</v>
      </c>
      <c r="X20" s="3">
        <f t="shared" si="8"/>
        <v>0</v>
      </c>
      <c r="Y20" s="3">
        <f t="shared" si="9"/>
        <v>0</v>
      </c>
      <c r="Z20" s="3">
        <f t="shared" si="10"/>
        <v>0</v>
      </c>
    </row>
    <row r="21" spans="1:26" ht="45" x14ac:dyDescent="0.25">
      <c r="A21" s="1" t="s">
        <v>674</v>
      </c>
      <c r="B21" s="1" t="s">
        <v>33</v>
      </c>
      <c r="C21" s="2" t="s">
        <v>284</v>
      </c>
      <c r="D21" s="1">
        <v>60</v>
      </c>
      <c r="E21" s="1">
        <v>116</v>
      </c>
      <c r="F21" s="1">
        <v>2.9</v>
      </c>
      <c r="G21" s="1">
        <v>0</v>
      </c>
      <c r="H21" s="1">
        <v>7.9</v>
      </c>
      <c r="I21" s="1">
        <v>8.6999999999999993</v>
      </c>
      <c r="J21" s="1">
        <v>0</v>
      </c>
      <c r="K21" s="1">
        <v>2.1</v>
      </c>
      <c r="L21" s="1">
        <v>116.6</v>
      </c>
      <c r="M21" s="1">
        <v>0</v>
      </c>
      <c r="N21" s="1">
        <v>0</v>
      </c>
      <c r="O21" s="1">
        <v>0</v>
      </c>
      <c r="P21" s="3">
        <f t="shared" si="0"/>
        <v>193.33333333333334</v>
      </c>
      <c r="Q21" s="3">
        <f t="shared" si="1"/>
        <v>4.833333333333333</v>
      </c>
      <c r="R21" s="3">
        <f t="shared" si="2"/>
        <v>0</v>
      </c>
      <c r="S21" s="3">
        <f t="shared" si="3"/>
        <v>13.166666666666666</v>
      </c>
      <c r="T21" s="3">
        <f t="shared" si="4"/>
        <v>14.499999999999998</v>
      </c>
      <c r="U21" s="3">
        <f t="shared" si="5"/>
        <v>0</v>
      </c>
      <c r="V21" s="3">
        <f t="shared" si="6"/>
        <v>3.5</v>
      </c>
      <c r="W21" s="3">
        <f t="shared" si="7"/>
        <v>194.33333333333334</v>
      </c>
      <c r="X21" s="3">
        <f t="shared" si="8"/>
        <v>0</v>
      </c>
      <c r="Y21" s="3">
        <f t="shared" si="9"/>
        <v>0</v>
      </c>
      <c r="Z21" s="3">
        <f t="shared" si="10"/>
        <v>0</v>
      </c>
    </row>
    <row r="22" spans="1:26" ht="45" x14ac:dyDescent="0.25">
      <c r="A22" s="1" t="s">
        <v>675</v>
      </c>
      <c r="B22" s="1" t="s">
        <v>34</v>
      </c>
      <c r="C22" s="2" t="s">
        <v>285</v>
      </c>
      <c r="D22" s="1">
        <v>60</v>
      </c>
      <c r="E22" s="1">
        <v>116</v>
      </c>
      <c r="F22" s="1">
        <v>2.9</v>
      </c>
      <c r="G22" s="1">
        <v>0</v>
      </c>
      <c r="H22" s="1">
        <v>7.9</v>
      </c>
      <c r="I22" s="1">
        <v>8.6999999999999993</v>
      </c>
      <c r="J22" s="1">
        <v>0</v>
      </c>
      <c r="K22" s="1">
        <v>2.1</v>
      </c>
      <c r="L22" s="1">
        <v>116.6</v>
      </c>
      <c r="M22" s="1">
        <v>0</v>
      </c>
      <c r="N22" s="1">
        <v>0</v>
      </c>
      <c r="O22" s="1">
        <v>0</v>
      </c>
      <c r="P22" s="3">
        <f t="shared" si="0"/>
        <v>193.33333333333334</v>
      </c>
      <c r="Q22" s="3">
        <f t="shared" si="1"/>
        <v>4.833333333333333</v>
      </c>
      <c r="R22" s="3">
        <f t="shared" si="2"/>
        <v>0</v>
      </c>
      <c r="S22" s="3">
        <f t="shared" si="3"/>
        <v>13.166666666666666</v>
      </c>
      <c r="T22" s="3">
        <f t="shared" si="4"/>
        <v>14.499999999999998</v>
      </c>
      <c r="U22" s="3">
        <f t="shared" si="5"/>
        <v>0</v>
      </c>
      <c r="V22" s="3">
        <f t="shared" si="6"/>
        <v>3.5</v>
      </c>
      <c r="W22" s="3">
        <f t="shared" si="7"/>
        <v>194.33333333333334</v>
      </c>
      <c r="X22" s="3">
        <f t="shared" si="8"/>
        <v>0</v>
      </c>
      <c r="Y22" s="3">
        <f t="shared" si="9"/>
        <v>0</v>
      </c>
      <c r="Z22" s="3">
        <f t="shared" si="10"/>
        <v>0</v>
      </c>
    </row>
    <row r="23" spans="1:26" ht="45" x14ac:dyDescent="0.25">
      <c r="A23" s="1" t="s">
        <v>678</v>
      </c>
      <c r="B23" s="1" t="s">
        <v>36</v>
      </c>
      <c r="C23" s="2" t="s">
        <v>286</v>
      </c>
      <c r="D23" s="1">
        <v>60</v>
      </c>
      <c r="E23" s="1">
        <v>116</v>
      </c>
      <c r="F23" s="1">
        <v>3.6</v>
      </c>
      <c r="G23" s="1">
        <v>0</v>
      </c>
      <c r="H23" s="1">
        <v>7.5</v>
      </c>
      <c r="I23" s="1">
        <v>9</v>
      </c>
      <c r="J23" s="1">
        <v>1.1000000000000001</v>
      </c>
      <c r="K23" s="1">
        <v>2</v>
      </c>
      <c r="L23" s="1">
        <v>280</v>
      </c>
      <c r="M23" s="1">
        <v>0</v>
      </c>
      <c r="N23" s="1">
        <v>0</v>
      </c>
      <c r="O23" s="1">
        <v>0</v>
      </c>
      <c r="P23" s="3">
        <f t="shared" si="0"/>
        <v>193.33333333333334</v>
      </c>
      <c r="Q23" s="3">
        <f t="shared" si="1"/>
        <v>6</v>
      </c>
      <c r="R23" s="3">
        <f t="shared" si="2"/>
        <v>0</v>
      </c>
      <c r="S23" s="3">
        <f t="shared" si="3"/>
        <v>12.5</v>
      </c>
      <c r="T23" s="3">
        <f t="shared" si="4"/>
        <v>15</v>
      </c>
      <c r="U23" s="3">
        <f t="shared" si="5"/>
        <v>1.8333333333333335</v>
      </c>
      <c r="V23" s="3">
        <f t="shared" si="6"/>
        <v>3.3333333333333335</v>
      </c>
      <c r="W23" s="3">
        <f t="shared" si="7"/>
        <v>466.66666666666669</v>
      </c>
      <c r="X23" s="3">
        <f t="shared" si="8"/>
        <v>0</v>
      </c>
      <c r="Y23" s="3">
        <f t="shared" si="9"/>
        <v>0</v>
      </c>
      <c r="Z23" s="3">
        <f t="shared" si="10"/>
        <v>0</v>
      </c>
    </row>
    <row r="24" spans="1:26" ht="45" x14ac:dyDescent="0.25">
      <c r="A24" s="1" t="s">
        <v>678</v>
      </c>
      <c r="B24" s="1" t="s">
        <v>37</v>
      </c>
      <c r="C24" s="2" t="s">
        <v>286</v>
      </c>
      <c r="D24" s="1">
        <v>60</v>
      </c>
      <c r="E24" s="1">
        <v>116</v>
      </c>
      <c r="F24" s="1">
        <v>3.6</v>
      </c>
      <c r="G24" s="1">
        <v>0</v>
      </c>
      <c r="H24" s="1">
        <v>7.5</v>
      </c>
      <c r="I24" s="1">
        <v>9</v>
      </c>
      <c r="J24" s="1">
        <v>1.1000000000000001</v>
      </c>
      <c r="K24" s="1">
        <v>2</v>
      </c>
      <c r="L24" s="1">
        <v>280</v>
      </c>
      <c r="M24" s="1">
        <v>0</v>
      </c>
      <c r="N24" s="1">
        <v>0</v>
      </c>
      <c r="O24" s="1">
        <v>0</v>
      </c>
      <c r="P24" s="3">
        <f t="shared" si="0"/>
        <v>193.33333333333334</v>
      </c>
      <c r="Q24" s="3">
        <f t="shared" si="1"/>
        <v>6</v>
      </c>
      <c r="R24" s="3">
        <f t="shared" si="2"/>
        <v>0</v>
      </c>
      <c r="S24" s="3">
        <f t="shared" si="3"/>
        <v>12.5</v>
      </c>
      <c r="T24" s="3">
        <f t="shared" si="4"/>
        <v>15</v>
      </c>
      <c r="U24" s="3">
        <f t="shared" si="5"/>
        <v>1.8333333333333335</v>
      </c>
      <c r="V24" s="3">
        <f t="shared" si="6"/>
        <v>3.3333333333333335</v>
      </c>
      <c r="W24" s="3">
        <f t="shared" si="7"/>
        <v>466.66666666666669</v>
      </c>
      <c r="X24" s="3">
        <f t="shared" si="8"/>
        <v>0</v>
      </c>
      <c r="Y24" s="3">
        <f t="shared" si="9"/>
        <v>0</v>
      </c>
      <c r="Z24" s="3">
        <f t="shared" si="10"/>
        <v>0</v>
      </c>
    </row>
    <row r="25" spans="1:26" ht="45" x14ac:dyDescent="0.25">
      <c r="A25" s="1" t="s">
        <v>668</v>
      </c>
      <c r="B25" s="1" t="s">
        <v>265</v>
      </c>
      <c r="C25" s="2" t="s">
        <v>283</v>
      </c>
      <c r="D25" s="1">
        <v>60</v>
      </c>
      <c r="E25" s="1">
        <v>115</v>
      </c>
      <c r="F25" s="1">
        <v>3.1</v>
      </c>
      <c r="G25" s="1">
        <v>0</v>
      </c>
      <c r="H25" s="1">
        <v>7.5</v>
      </c>
      <c r="I25" s="1">
        <v>8.6</v>
      </c>
      <c r="J25" s="1">
        <v>0</v>
      </c>
      <c r="K25" s="1">
        <v>2</v>
      </c>
      <c r="L25" s="1">
        <v>278</v>
      </c>
      <c r="M25" s="1">
        <v>0</v>
      </c>
      <c r="N25" s="1">
        <v>0</v>
      </c>
      <c r="O25" s="1">
        <v>0</v>
      </c>
      <c r="P25" s="3">
        <f t="shared" si="0"/>
        <v>191.66666666666666</v>
      </c>
      <c r="Q25" s="3">
        <f t="shared" si="1"/>
        <v>5.166666666666667</v>
      </c>
      <c r="R25" s="3">
        <f t="shared" si="2"/>
        <v>0</v>
      </c>
      <c r="S25" s="3">
        <f t="shared" si="3"/>
        <v>12.5</v>
      </c>
      <c r="T25" s="3">
        <f t="shared" si="4"/>
        <v>14.333333333333334</v>
      </c>
      <c r="U25" s="3">
        <f t="shared" si="5"/>
        <v>0</v>
      </c>
      <c r="V25" s="3">
        <f t="shared" si="6"/>
        <v>3.3333333333333335</v>
      </c>
      <c r="W25" s="3">
        <f t="shared" si="7"/>
        <v>463.33333333333331</v>
      </c>
      <c r="X25" s="3">
        <f t="shared" si="8"/>
        <v>0</v>
      </c>
      <c r="Y25" s="3">
        <f t="shared" si="9"/>
        <v>0</v>
      </c>
      <c r="Z25" s="3">
        <f t="shared" si="10"/>
        <v>0</v>
      </c>
    </row>
    <row r="26" spans="1:26" ht="45" x14ac:dyDescent="0.25">
      <c r="A26" s="1" t="s">
        <v>663</v>
      </c>
      <c r="B26" s="1" t="s">
        <v>39</v>
      </c>
      <c r="C26" s="2" t="s">
        <v>421</v>
      </c>
      <c r="D26" s="1">
        <v>50</v>
      </c>
      <c r="E26" s="1">
        <v>124</v>
      </c>
      <c r="F26" s="1">
        <v>5.0999999999999996</v>
      </c>
      <c r="G26" s="1">
        <v>0</v>
      </c>
      <c r="H26" s="1">
        <v>0</v>
      </c>
      <c r="I26" s="1">
        <v>11.53</v>
      </c>
      <c r="J26" s="1">
        <v>1.33</v>
      </c>
      <c r="K26" s="1">
        <v>0</v>
      </c>
      <c r="L26" s="1">
        <v>33.83</v>
      </c>
      <c r="M26" s="1">
        <v>0</v>
      </c>
      <c r="N26" s="1">
        <v>0</v>
      </c>
      <c r="O26" s="1">
        <v>0</v>
      </c>
      <c r="P26" s="3">
        <f t="shared" si="0"/>
        <v>248</v>
      </c>
      <c r="Q26" s="3">
        <f t="shared" si="1"/>
        <v>10.199999999999999</v>
      </c>
      <c r="R26" s="3">
        <f t="shared" si="2"/>
        <v>0</v>
      </c>
      <c r="S26" s="3">
        <f t="shared" si="3"/>
        <v>0</v>
      </c>
      <c r="T26" s="3">
        <f t="shared" si="4"/>
        <v>23.06</v>
      </c>
      <c r="U26" s="3">
        <f t="shared" si="5"/>
        <v>2.66</v>
      </c>
      <c r="V26" s="3">
        <f t="shared" si="6"/>
        <v>0</v>
      </c>
      <c r="W26" s="3">
        <f t="shared" si="7"/>
        <v>67.66</v>
      </c>
      <c r="X26" s="3">
        <f t="shared" si="8"/>
        <v>0</v>
      </c>
      <c r="Y26" s="3">
        <f t="shared" si="9"/>
        <v>0</v>
      </c>
      <c r="Z26" s="3">
        <f t="shared" si="10"/>
        <v>0</v>
      </c>
    </row>
    <row r="27" spans="1:26" ht="45" x14ac:dyDescent="0.25">
      <c r="A27" s="1" t="s">
        <v>663</v>
      </c>
      <c r="B27" s="1" t="s">
        <v>40</v>
      </c>
      <c r="C27" s="2" t="s">
        <v>423</v>
      </c>
      <c r="D27" s="1">
        <v>50</v>
      </c>
      <c r="E27" s="1">
        <v>124</v>
      </c>
      <c r="F27" s="1">
        <v>5.0999999999999996</v>
      </c>
      <c r="G27" s="1">
        <v>0</v>
      </c>
      <c r="H27" s="1">
        <v>0</v>
      </c>
      <c r="I27" s="1">
        <v>11.53</v>
      </c>
      <c r="J27" s="1">
        <v>1.33</v>
      </c>
      <c r="K27" s="1">
        <v>0</v>
      </c>
      <c r="L27" s="1">
        <v>33.83</v>
      </c>
      <c r="M27" s="1">
        <v>0</v>
      </c>
      <c r="N27" s="1">
        <v>0</v>
      </c>
      <c r="O27" s="1">
        <v>0</v>
      </c>
      <c r="P27" s="3">
        <f t="shared" si="0"/>
        <v>248</v>
      </c>
      <c r="Q27" s="3">
        <f t="shared" si="1"/>
        <v>10.199999999999999</v>
      </c>
      <c r="R27" s="3">
        <f t="shared" si="2"/>
        <v>0</v>
      </c>
      <c r="S27" s="3">
        <f t="shared" si="3"/>
        <v>0</v>
      </c>
      <c r="T27" s="3">
        <f t="shared" si="4"/>
        <v>23.06</v>
      </c>
      <c r="U27" s="3">
        <f t="shared" si="5"/>
        <v>2.66</v>
      </c>
      <c r="V27" s="3">
        <f t="shared" si="6"/>
        <v>0</v>
      </c>
      <c r="W27" s="3">
        <f t="shared" si="7"/>
        <v>67.66</v>
      </c>
      <c r="X27" s="3">
        <f t="shared" si="8"/>
        <v>0</v>
      </c>
      <c r="Y27" s="3">
        <f t="shared" si="9"/>
        <v>0</v>
      </c>
      <c r="Z27" s="3">
        <f t="shared" si="10"/>
        <v>0</v>
      </c>
    </row>
    <row r="28" spans="1:26" ht="45" x14ac:dyDescent="0.25">
      <c r="A28" s="1" t="s">
        <v>663</v>
      </c>
      <c r="B28" s="1" t="s">
        <v>41</v>
      </c>
      <c r="C28" s="2" t="s">
        <v>424</v>
      </c>
      <c r="D28" s="1">
        <v>50</v>
      </c>
      <c r="E28" s="1">
        <v>124</v>
      </c>
      <c r="F28" s="1">
        <v>5.0999999999999996</v>
      </c>
      <c r="G28" s="1">
        <v>0</v>
      </c>
      <c r="H28" s="1">
        <v>0</v>
      </c>
      <c r="I28" s="1">
        <v>11.53</v>
      </c>
      <c r="J28" s="1">
        <v>1.33</v>
      </c>
      <c r="K28" s="1">
        <v>0</v>
      </c>
      <c r="L28" s="1">
        <v>33.83</v>
      </c>
      <c r="M28" s="1">
        <v>0</v>
      </c>
      <c r="N28" s="1">
        <v>0</v>
      </c>
      <c r="O28" s="1">
        <v>0</v>
      </c>
      <c r="P28" s="3">
        <f t="shared" si="0"/>
        <v>248</v>
      </c>
      <c r="Q28" s="3">
        <f t="shared" si="1"/>
        <v>10.199999999999999</v>
      </c>
      <c r="R28" s="3">
        <f t="shared" si="2"/>
        <v>0</v>
      </c>
      <c r="S28" s="3">
        <f t="shared" si="3"/>
        <v>0</v>
      </c>
      <c r="T28" s="3">
        <f t="shared" si="4"/>
        <v>23.06</v>
      </c>
      <c r="U28" s="3">
        <f t="shared" si="5"/>
        <v>2.66</v>
      </c>
      <c r="V28" s="3">
        <f t="shared" si="6"/>
        <v>0</v>
      </c>
      <c r="W28" s="3">
        <f t="shared" si="7"/>
        <v>67.66</v>
      </c>
      <c r="X28" s="3">
        <f t="shared" si="8"/>
        <v>0</v>
      </c>
      <c r="Y28" s="3">
        <f t="shared" si="9"/>
        <v>0</v>
      </c>
      <c r="Z28" s="3">
        <f t="shared" si="10"/>
        <v>0</v>
      </c>
    </row>
    <row r="29" spans="1:26" ht="75" x14ac:dyDescent="0.25">
      <c r="A29" s="1" t="s">
        <v>663</v>
      </c>
      <c r="B29" s="1" t="s">
        <v>42</v>
      </c>
      <c r="C29" s="2" t="s">
        <v>422</v>
      </c>
      <c r="D29" s="1">
        <v>10</v>
      </c>
      <c r="E29" s="1">
        <v>31</v>
      </c>
      <c r="F29" s="1">
        <v>0.6</v>
      </c>
      <c r="G29" s="1">
        <v>0</v>
      </c>
      <c r="H29" s="1">
        <v>0.3</v>
      </c>
      <c r="I29" s="1">
        <v>3</v>
      </c>
      <c r="J29" s="1">
        <v>0.5</v>
      </c>
      <c r="K29" s="1">
        <v>0</v>
      </c>
      <c r="L29" s="1">
        <v>34</v>
      </c>
      <c r="M29" s="1">
        <v>0</v>
      </c>
      <c r="N29" s="1">
        <v>0</v>
      </c>
      <c r="O29" s="1">
        <v>0</v>
      </c>
      <c r="P29" s="3">
        <f t="shared" si="0"/>
        <v>310</v>
      </c>
      <c r="Q29" s="3">
        <f t="shared" si="1"/>
        <v>6</v>
      </c>
      <c r="R29" s="3">
        <f t="shared" si="2"/>
        <v>0</v>
      </c>
      <c r="S29" s="3">
        <f t="shared" si="3"/>
        <v>3</v>
      </c>
      <c r="T29" s="3">
        <f t="shared" si="4"/>
        <v>30</v>
      </c>
      <c r="U29" s="3">
        <f t="shared" si="5"/>
        <v>5</v>
      </c>
      <c r="V29" s="3">
        <f t="shared" si="6"/>
        <v>0</v>
      </c>
      <c r="W29" s="3">
        <f t="shared" si="7"/>
        <v>340</v>
      </c>
      <c r="X29" s="3">
        <f t="shared" si="8"/>
        <v>0</v>
      </c>
      <c r="Y29" s="3">
        <f t="shared" si="9"/>
        <v>0</v>
      </c>
      <c r="Z29" s="3">
        <f t="shared" si="10"/>
        <v>0</v>
      </c>
    </row>
    <row r="30" spans="1:26" ht="75" x14ac:dyDescent="0.25">
      <c r="A30" s="1" t="s">
        <v>663</v>
      </c>
      <c r="B30" s="1" t="s">
        <v>43</v>
      </c>
      <c r="C30" s="2" t="s">
        <v>425</v>
      </c>
      <c r="D30" s="1">
        <v>10</v>
      </c>
      <c r="E30" s="1">
        <v>25</v>
      </c>
      <c r="F30" s="1">
        <v>0.7</v>
      </c>
      <c r="G30" s="1">
        <v>0</v>
      </c>
      <c r="H30" s="1">
        <v>0.3</v>
      </c>
      <c r="I30" s="1">
        <v>2.4</v>
      </c>
      <c r="J30" s="1">
        <v>0.4</v>
      </c>
      <c r="K30" s="1">
        <v>0</v>
      </c>
      <c r="L30" s="1">
        <v>44</v>
      </c>
      <c r="M30" s="1">
        <v>0</v>
      </c>
      <c r="N30" s="1">
        <v>0</v>
      </c>
      <c r="O30" s="1">
        <v>0</v>
      </c>
      <c r="P30" s="3">
        <f t="shared" si="0"/>
        <v>250</v>
      </c>
      <c r="Q30" s="3">
        <f t="shared" si="1"/>
        <v>7</v>
      </c>
      <c r="R30" s="3">
        <f t="shared" si="2"/>
        <v>0</v>
      </c>
      <c r="S30" s="3">
        <f t="shared" si="3"/>
        <v>3</v>
      </c>
      <c r="T30" s="3">
        <f t="shared" si="4"/>
        <v>24</v>
      </c>
      <c r="U30" s="3">
        <f t="shared" si="5"/>
        <v>4</v>
      </c>
      <c r="V30" s="3">
        <f t="shared" si="6"/>
        <v>0</v>
      </c>
      <c r="W30" s="3">
        <f t="shared" si="7"/>
        <v>440</v>
      </c>
      <c r="X30" s="3">
        <f t="shared" si="8"/>
        <v>0</v>
      </c>
      <c r="Y30" s="3">
        <f t="shared" si="9"/>
        <v>0</v>
      </c>
      <c r="Z30" s="3">
        <f t="shared" si="10"/>
        <v>0</v>
      </c>
    </row>
    <row r="31" spans="1:26" ht="60" x14ac:dyDescent="0.25">
      <c r="A31" s="1" t="s">
        <v>663</v>
      </c>
      <c r="B31" s="1" t="s">
        <v>44</v>
      </c>
      <c r="C31" s="2" t="s">
        <v>426</v>
      </c>
      <c r="D31" s="1">
        <v>10</v>
      </c>
      <c r="E31" s="1">
        <v>29</v>
      </c>
      <c r="F31" s="1">
        <v>0.7</v>
      </c>
      <c r="G31" s="1">
        <v>0</v>
      </c>
      <c r="H31" s="1">
        <v>0.3</v>
      </c>
      <c r="I31" s="1">
        <v>2.8</v>
      </c>
      <c r="J31" s="1">
        <v>0.4</v>
      </c>
      <c r="K31" s="1">
        <v>0</v>
      </c>
      <c r="L31" s="1">
        <v>12</v>
      </c>
      <c r="M31" s="1">
        <v>0</v>
      </c>
      <c r="N31" s="1">
        <v>0</v>
      </c>
      <c r="O31" s="1">
        <v>0</v>
      </c>
      <c r="P31" s="3">
        <f t="shared" si="0"/>
        <v>290</v>
      </c>
      <c r="Q31" s="3">
        <f t="shared" si="1"/>
        <v>7</v>
      </c>
      <c r="R31" s="3">
        <f t="shared" si="2"/>
        <v>0</v>
      </c>
      <c r="S31" s="3">
        <f t="shared" si="3"/>
        <v>3</v>
      </c>
      <c r="T31" s="3">
        <f t="shared" si="4"/>
        <v>28</v>
      </c>
      <c r="U31" s="3">
        <f t="shared" si="5"/>
        <v>4</v>
      </c>
      <c r="V31" s="3">
        <f t="shared" si="6"/>
        <v>0</v>
      </c>
      <c r="W31" s="3">
        <f t="shared" si="7"/>
        <v>120</v>
      </c>
      <c r="X31" s="3">
        <f t="shared" si="8"/>
        <v>0</v>
      </c>
      <c r="Y31" s="3">
        <f t="shared" si="9"/>
        <v>0</v>
      </c>
      <c r="Z31" s="3">
        <f t="shared" si="10"/>
        <v>0</v>
      </c>
    </row>
    <row r="32" spans="1:26" ht="60" x14ac:dyDescent="0.25">
      <c r="A32" s="1" t="s">
        <v>663</v>
      </c>
      <c r="B32" s="1" t="s">
        <v>45</v>
      </c>
      <c r="C32" s="2" t="s">
        <v>427</v>
      </c>
      <c r="D32" s="1">
        <v>10</v>
      </c>
      <c r="E32" s="1">
        <v>30</v>
      </c>
      <c r="F32" s="1">
        <v>0.7</v>
      </c>
      <c r="G32" s="1">
        <v>0</v>
      </c>
      <c r="H32" s="1">
        <v>0.3</v>
      </c>
      <c r="I32" s="1">
        <v>2.9</v>
      </c>
      <c r="J32" s="1">
        <v>0.4</v>
      </c>
      <c r="K32" s="1">
        <v>0</v>
      </c>
      <c r="L32" s="1">
        <v>42</v>
      </c>
      <c r="M32" s="1">
        <v>0</v>
      </c>
      <c r="N32" s="1">
        <v>0</v>
      </c>
      <c r="O32" s="1">
        <v>0</v>
      </c>
      <c r="P32" s="3">
        <f t="shared" si="0"/>
        <v>300</v>
      </c>
      <c r="Q32" s="3">
        <f t="shared" si="1"/>
        <v>7</v>
      </c>
      <c r="R32" s="3">
        <f t="shared" si="2"/>
        <v>0</v>
      </c>
      <c r="S32" s="3">
        <f t="shared" si="3"/>
        <v>3</v>
      </c>
      <c r="T32" s="3">
        <f t="shared" si="4"/>
        <v>29</v>
      </c>
      <c r="U32" s="3">
        <f t="shared" si="5"/>
        <v>4</v>
      </c>
      <c r="V32" s="3">
        <f t="shared" si="6"/>
        <v>0</v>
      </c>
      <c r="W32" s="3">
        <f t="shared" si="7"/>
        <v>420</v>
      </c>
      <c r="X32" s="3">
        <f t="shared" si="8"/>
        <v>0</v>
      </c>
      <c r="Y32" s="3">
        <f t="shared" si="9"/>
        <v>0</v>
      </c>
      <c r="Z32" s="3">
        <f t="shared" si="10"/>
        <v>0</v>
      </c>
    </row>
    <row r="33" spans="1:26" ht="105" x14ac:dyDescent="0.25">
      <c r="A33" s="1" t="s">
        <v>672</v>
      </c>
      <c r="B33" s="1" t="s">
        <v>46</v>
      </c>
      <c r="C33" s="2" t="s">
        <v>345</v>
      </c>
      <c r="D33" s="1">
        <v>30</v>
      </c>
      <c r="E33" s="1">
        <v>34.799999999999997</v>
      </c>
      <c r="F33" s="1">
        <v>2.9</v>
      </c>
      <c r="G33" s="1">
        <v>0</v>
      </c>
      <c r="H33" s="1">
        <v>3.8</v>
      </c>
      <c r="I33" s="1">
        <v>0.2</v>
      </c>
      <c r="J33" s="1">
        <v>0</v>
      </c>
      <c r="K33" s="1">
        <v>1.6</v>
      </c>
      <c r="L33" s="1">
        <v>97.8</v>
      </c>
      <c r="M33" s="1">
        <v>0</v>
      </c>
      <c r="N33" s="1">
        <v>0</v>
      </c>
      <c r="O33" s="1">
        <v>0</v>
      </c>
      <c r="P33" s="3">
        <f t="shared" si="0"/>
        <v>115.99999999999999</v>
      </c>
      <c r="Q33" s="3">
        <f t="shared" si="1"/>
        <v>9.6666666666666661</v>
      </c>
      <c r="R33" s="3">
        <f t="shared" si="2"/>
        <v>0</v>
      </c>
      <c r="S33" s="3">
        <f t="shared" si="3"/>
        <v>12.666666666666666</v>
      </c>
      <c r="T33" s="3">
        <f t="shared" si="4"/>
        <v>0.66666666666666663</v>
      </c>
      <c r="U33" s="3">
        <f t="shared" si="5"/>
        <v>0</v>
      </c>
      <c r="V33" s="3">
        <f t="shared" si="6"/>
        <v>5.333333333333333</v>
      </c>
      <c r="W33" s="3">
        <f t="shared" si="7"/>
        <v>326</v>
      </c>
      <c r="X33" s="3">
        <f t="shared" si="8"/>
        <v>0</v>
      </c>
      <c r="Y33" s="3">
        <f t="shared" si="9"/>
        <v>0</v>
      </c>
      <c r="Z33" s="3">
        <f t="shared" si="10"/>
        <v>0</v>
      </c>
    </row>
    <row r="34" spans="1:26" ht="60" x14ac:dyDescent="0.25">
      <c r="A34" s="1" t="s">
        <v>679</v>
      </c>
      <c r="B34" s="1" t="s">
        <v>260</v>
      </c>
      <c r="C34" s="2" t="s">
        <v>289</v>
      </c>
      <c r="D34" s="1">
        <v>90</v>
      </c>
      <c r="E34" s="1">
        <v>146</v>
      </c>
      <c r="F34" s="1">
        <v>12.1</v>
      </c>
      <c r="G34" s="1">
        <v>0</v>
      </c>
      <c r="H34" s="1">
        <v>11.9</v>
      </c>
      <c r="I34" s="1">
        <v>5.6</v>
      </c>
      <c r="J34" s="1">
        <v>4.2</v>
      </c>
      <c r="K34" s="1">
        <v>4.2</v>
      </c>
      <c r="L34" s="1">
        <v>337</v>
      </c>
      <c r="M34" s="1">
        <v>0</v>
      </c>
      <c r="N34" s="1">
        <v>0</v>
      </c>
      <c r="O34" s="1">
        <v>0</v>
      </c>
      <c r="P34" s="3">
        <f t="shared" si="0"/>
        <v>162.22222222222223</v>
      </c>
      <c r="Q34" s="3">
        <f t="shared" si="1"/>
        <v>13.444444444444445</v>
      </c>
      <c r="R34" s="3">
        <f t="shared" si="2"/>
        <v>0</v>
      </c>
      <c r="S34" s="3">
        <f t="shared" si="3"/>
        <v>13.222222222222221</v>
      </c>
      <c r="T34" s="3">
        <f t="shared" si="4"/>
        <v>6.2222222222222223</v>
      </c>
      <c r="U34" s="3">
        <f t="shared" si="5"/>
        <v>4.666666666666667</v>
      </c>
      <c r="V34" s="3">
        <f t="shared" si="6"/>
        <v>4.666666666666667</v>
      </c>
      <c r="W34" s="3">
        <f t="shared" si="7"/>
        <v>374.44444444444446</v>
      </c>
      <c r="X34" s="3">
        <f t="shared" si="8"/>
        <v>0</v>
      </c>
      <c r="Y34" s="3">
        <f t="shared" si="9"/>
        <v>0</v>
      </c>
      <c r="Z34" s="3">
        <f t="shared" si="10"/>
        <v>0</v>
      </c>
    </row>
    <row r="35" spans="1:26" ht="75" x14ac:dyDescent="0.25">
      <c r="A35" s="1" t="s">
        <v>678</v>
      </c>
      <c r="B35" s="1" t="s">
        <v>48</v>
      </c>
      <c r="C35" s="2" t="s">
        <v>290</v>
      </c>
      <c r="D35" s="1">
        <v>100</v>
      </c>
      <c r="E35" s="1">
        <v>206</v>
      </c>
      <c r="F35" s="1">
        <v>28</v>
      </c>
      <c r="G35" s="1">
        <v>0</v>
      </c>
      <c r="H35" s="1">
        <v>8</v>
      </c>
      <c r="I35" s="1">
        <v>8</v>
      </c>
      <c r="J35" s="1">
        <v>1</v>
      </c>
      <c r="K35" s="1">
        <v>1.5</v>
      </c>
      <c r="L35" s="1">
        <v>406</v>
      </c>
      <c r="M35" s="1">
        <v>0</v>
      </c>
      <c r="N35" s="1">
        <v>0</v>
      </c>
      <c r="O35" s="1">
        <v>0</v>
      </c>
      <c r="P35" s="3">
        <f t="shared" si="0"/>
        <v>206</v>
      </c>
      <c r="Q35" s="3">
        <f t="shared" si="1"/>
        <v>28</v>
      </c>
      <c r="R35" s="3">
        <f t="shared" si="2"/>
        <v>0</v>
      </c>
      <c r="S35" s="3">
        <f t="shared" si="3"/>
        <v>8</v>
      </c>
      <c r="T35" s="3">
        <f t="shared" si="4"/>
        <v>8</v>
      </c>
      <c r="U35" s="3">
        <f t="shared" si="5"/>
        <v>1</v>
      </c>
      <c r="V35" s="3">
        <f t="shared" si="6"/>
        <v>1.5</v>
      </c>
      <c r="W35" s="3">
        <f t="shared" si="7"/>
        <v>406</v>
      </c>
      <c r="X35" s="3">
        <f t="shared" si="8"/>
        <v>0</v>
      </c>
      <c r="Y35" s="3">
        <f t="shared" si="9"/>
        <v>0</v>
      </c>
      <c r="Z35" s="3">
        <f t="shared" si="10"/>
        <v>0</v>
      </c>
    </row>
    <row r="36" spans="1:26" ht="75" x14ac:dyDescent="0.25">
      <c r="A36" s="1" t="s">
        <v>679</v>
      </c>
      <c r="B36" s="1" t="s">
        <v>49</v>
      </c>
      <c r="C36" s="2" t="s">
        <v>292</v>
      </c>
      <c r="D36" s="1">
        <v>240</v>
      </c>
      <c r="E36" s="1">
        <v>327</v>
      </c>
      <c r="F36" s="1">
        <v>41</v>
      </c>
      <c r="G36" s="1">
        <v>0</v>
      </c>
      <c r="H36" s="1">
        <v>11</v>
      </c>
      <c r="I36" s="1">
        <v>13</v>
      </c>
      <c r="J36" s="1">
        <v>2.2000000000000002</v>
      </c>
      <c r="K36" s="1">
        <v>4.2</v>
      </c>
      <c r="L36" s="1">
        <v>617</v>
      </c>
      <c r="M36" s="1">
        <v>0</v>
      </c>
      <c r="N36" s="1">
        <v>0</v>
      </c>
      <c r="O36" s="1">
        <v>0</v>
      </c>
      <c r="P36" s="3">
        <f t="shared" si="0"/>
        <v>136.25</v>
      </c>
      <c r="Q36" s="3">
        <f t="shared" si="1"/>
        <v>17.083333333333332</v>
      </c>
      <c r="R36" s="3">
        <f t="shared" si="2"/>
        <v>0</v>
      </c>
      <c r="S36" s="3">
        <f t="shared" si="3"/>
        <v>4.583333333333333</v>
      </c>
      <c r="T36" s="3">
        <f t="shared" si="4"/>
        <v>5.416666666666667</v>
      </c>
      <c r="U36" s="3">
        <f t="shared" si="5"/>
        <v>0.91666666666666674</v>
      </c>
      <c r="V36" s="3">
        <f t="shared" si="6"/>
        <v>1.75</v>
      </c>
      <c r="W36" s="3">
        <f t="shared" si="7"/>
        <v>257.08333333333331</v>
      </c>
      <c r="X36" s="3">
        <f t="shared" si="8"/>
        <v>0</v>
      </c>
      <c r="Y36" s="3">
        <f t="shared" si="9"/>
        <v>0</v>
      </c>
      <c r="Z36" s="3">
        <f t="shared" si="10"/>
        <v>0</v>
      </c>
    </row>
    <row r="37" spans="1:26" ht="60" x14ac:dyDescent="0.25">
      <c r="A37" s="1" t="s">
        <v>669</v>
      </c>
      <c r="B37" s="1" t="s">
        <v>69</v>
      </c>
      <c r="C37" s="2" t="s">
        <v>293</v>
      </c>
      <c r="D37" s="1">
        <v>113</v>
      </c>
      <c r="E37" s="1">
        <v>253</v>
      </c>
      <c r="F37" s="1">
        <v>42</v>
      </c>
      <c r="G37" s="1">
        <v>0</v>
      </c>
      <c r="H37" s="1">
        <v>17</v>
      </c>
      <c r="I37" s="1">
        <v>2.1</v>
      </c>
      <c r="J37" s="1">
        <v>0</v>
      </c>
      <c r="K37" s="1">
        <v>10</v>
      </c>
      <c r="L37" s="1">
        <v>308</v>
      </c>
      <c r="M37" s="1">
        <v>0</v>
      </c>
      <c r="N37" s="1">
        <v>0</v>
      </c>
      <c r="O37" s="1">
        <v>0</v>
      </c>
      <c r="P37" s="3">
        <f t="shared" si="0"/>
        <v>223.89380530973452</v>
      </c>
      <c r="Q37" s="3">
        <f t="shared" si="1"/>
        <v>37.168141592920357</v>
      </c>
      <c r="R37" s="3">
        <f t="shared" si="2"/>
        <v>0</v>
      </c>
      <c r="S37" s="3">
        <f t="shared" si="3"/>
        <v>15.044247787610619</v>
      </c>
      <c r="T37" s="3">
        <f t="shared" si="4"/>
        <v>1.8584070796460177</v>
      </c>
      <c r="U37" s="3">
        <f t="shared" si="5"/>
        <v>0</v>
      </c>
      <c r="V37" s="3">
        <f t="shared" si="6"/>
        <v>8.8495575221238933</v>
      </c>
      <c r="W37" s="3">
        <f t="shared" si="7"/>
        <v>272.56637168141594</v>
      </c>
      <c r="X37" s="3">
        <f t="shared" si="8"/>
        <v>0</v>
      </c>
      <c r="Y37" s="3">
        <f t="shared" si="9"/>
        <v>0</v>
      </c>
      <c r="Z37" s="3">
        <f t="shared" si="10"/>
        <v>0</v>
      </c>
    </row>
    <row r="38" spans="1:26" x14ac:dyDescent="0.25">
      <c r="A38" s="1" t="s">
        <v>663</v>
      </c>
      <c r="B38" s="1" t="s">
        <v>51</v>
      </c>
      <c r="C38" s="2" t="s">
        <v>428</v>
      </c>
      <c r="D38" s="1">
        <v>100</v>
      </c>
      <c r="E38" s="1">
        <v>178</v>
      </c>
      <c r="F38" s="1">
        <v>8.6999999999999993</v>
      </c>
      <c r="G38" s="1">
        <v>0</v>
      </c>
      <c r="H38" s="1">
        <v>8.4</v>
      </c>
      <c r="I38" s="1">
        <v>12.2</v>
      </c>
      <c r="J38" s="1">
        <v>2.2000000000000002</v>
      </c>
      <c r="K38" s="1">
        <v>0</v>
      </c>
      <c r="L38" s="1">
        <v>23.6</v>
      </c>
      <c r="M38" s="1">
        <v>0</v>
      </c>
      <c r="N38" s="1">
        <v>0</v>
      </c>
      <c r="O38" s="1">
        <v>0</v>
      </c>
      <c r="P38" s="3">
        <f t="shared" si="0"/>
        <v>178</v>
      </c>
      <c r="Q38" s="3">
        <f t="shared" si="1"/>
        <v>8.6999999999999993</v>
      </c>
      <c r="R38" s="3">
        <f t="shared" si="2"/>
        <v>0</v>
      </c>
      <c r="S38" s="3">
        <f t="shared" si="3"/>
        <v>8.4</v>
      </c>
      <c r="T38" s="3">
        <f t="shared" si="4"/>
        <v>12.2</v>
      </c>
      <c r="U38" s="3">
        <f t="shared" si="5"/>
        <v>2.2000000000000002</v>
      </c>
      <c r="V38" s="3">
        <f t="shared" si="6"/>
        <v>0</v>
      </c>
      <c r="W38" s="3">
        <f t="shared" si="7"/>
        <v>23.6</v>
      </c>
      <c r="X38" s="3">
        <f t="shared" si="8"/>
        <v>0</v>
      </c>
      <c r="Y38" s="3">
        <f t="shared" si="9"/>
        <v>0</v>
      </c>
      <c r="Z38" s="3">
        <f t="shared" si="10"/>
        <v>0</v>
      </c>
    </row>
    <row r="39" spans="1:26" ht="15.75" customHeight="1" x14ac:dyDescent="0.25">
      <c r="A39" s="1" t="s">
        <v>663</v>
      </c>
      <c r="B39" s="1" t="s">
        <v>52</v>
      </c>
      <c r="C39" s="2" t="s">
        <v>429</v>
      </c>
      <c r="D39" s="1">
        <v>100</v>
      </c>
      <c r="E39" s="1">
        <v>178</v>
      </c>
      <c r="F39" s="1">
        <v>8.6999999999999993</v>
      </c>
      <c r="G39" s="1">
        <v>0</v>
      </c>
      <c r="H39" s="1">
        <v>8.4</v>
      </c>
      <c r="I39" s="1">
        <v>12.2</v>
      </c>
      <c r="J39" s="1">
        <v>2.2000000000000002</v>
      </c>
      <c r="K39" s="1">
        <v>0</v>
      </c>
      <c r="L39" s="1">
        <v>23.6</v>
      </c>
      <c r="M39" s="1">
        <v>0</v>
      </c>
      <c r="N39" s="1">
        <v>0</v>
      </c>
      <c r="O39" s="1">
        <v>0</v>
      </c>
      <c r="P39" s="3">
        <f t="shared" si="0"/>
        <v>178</v>
      </c>
      <c r="Q39" s="3">
        <f t="shared" si="1"/>
        <v>8.6999999999999993</v>
      </c>
      <c r="R39" s="3">
        <f t="shared" si="2"/>
        <v>0</v>
      </c>
      <c r="S39" s="3">
        <f t="shared" si="3"/>
        <v>8.4</v>
      </c>
      <c r="T39" s="3">
        <f t="shared" si="4"/>
        <v>12.2</v>
      </c>
      <c r="U39" s="3">
        <f t="shared" si="5"/>
        <v>2.2000000000000002</v>
      </c>
      <c r="V39" s="3">
        <f t="shared" si="6"/>
        <v>0</v>
      </c>
      <c r="W39" s="3">
        <f t="shared" si="7"/>
        <v>23.6</v>
      </c>
      <c r="X39" s="3">
        <f t="shared" si="8"/>
        <v>0</v>
      </c>
      <c r="Y39" s="3">
        <f t="shared" si="9"/>
        <v>0</v>
      </c>
      <c r="Z39" s="3">
        <f t="shared" si="10"/>
        <v>0</v>
      </c>
    </row>
    <row r="40" spans="1:26" ht="30" x14ac:dyDescent="0.25">
      <c r="A40" s="1" t="s">
        <v>663</v>
      </c>
      <c r="B40" s="1" t="s">
        <v>53</v>
      </c>
      <c r="C40" s="2" t="s">
        <v>432</v>
      </c>
      <c r="D40" s="1">
        <v>100</v>
      </c>
      <c r="E40" s="1">
        <v>280</v>
      </c>
      <c r="F40" s="1">
        <v>23.3</v>
      </c>
      <c r="G40" s="1">
        <v>0</v>
      </c>
      <c r="H40" s="1">
        <v>3</v>
      </c>
      <c r="I40" s="1">
        <v>19.7</v>
      </c>
      <c r="J40" s="1">
        <v>1</v>
      </c>
      <c r="K40" s="1">
        <v>2.7</v>
      </c>
      <c r="L40" s="1">
        <v>386</v>
      </c>
      <c r="M40" s="1">
        <v>0</v>
      </c>
      <c r="N40" s="1">
        <v>0</v>
      </c>
      <c r="O40" s="1">
        <v>0</v>
      </c>
      <c r="P40" s="3">
        <f t="shared" si="0"/>
        <v>280</v>
      </c>
      <c r="Q40" s="3">
        <f t="shared" si="1"/>
        <v>23.3</v>
      </c>
      <c r="R40" s="3">
        <f t="shared" si="2"/>
        <v>0</v>
      </c>
      <c r="S40" s="3">
        <f t="shared" si="3"/>
        <v>3</v>
      </c>
      <c r="T40" s="3">
        <f t="shared" si="4"/>
        <v>19.7</v>
      </c>
      <c r="U40" s="3">
        <f t="shared" si="5"/>
        <v>1</v>
      </c>
      <c r="V40" s="3">
        <f t="shared" si="6"/>
        <v>2.7</v>
      </c>
      <c r="W40" s="3">
        <f t="shared" si="7"/>
        <v>386</v>
      </c>
      <c r="X40" s="3">
        <f t="shared" si="8"/>
        <v>0</v>
      </c>
      <c r="Y40" s="3">
        <f t="shared" si="9"/>
        <v>0</v>
      </c>
      <c r="Z40" s="3">
        <f t="shared" si="10"/>
        <v>0</v>
      </c>
    </row>
    <row r="41" spans="1:26" ht="15" customHeight="1" x14ac:dyDescent="0.25">
      <c r="A41" s="1" t="s">
        <v>663</v>
      </c>
      <c r="B41" s="1" t="s">
        <v>54</v>
      </c>
      <c r="C41" s="2" t="s">
        <v>433</v>
      </c>
      <c r="D41" s="1">
        <v>100</v>
      </c>
      <c r="E41" s="1">
        <v>170</v>
      </c>
      <c r="F41" s="1">
        <v>6</v>
      </c>
      <c r="G41" s="1">
        <v>0</v>
      </c>
      <c r="H41" s="1">
        <v>4.7</v>
      </c>
      <c r="I41" s="1">
        <v>11.3</v>
      </c>
      <c r="J41" s="1">
        <v>2.7</v>
      </c>
      <c r="K41" s="1">
        <v>2.7</v>
      </c>
      <c r="L41" s="1">
        <v>160</v>
      </c>
      <c r="M41" s="1">
        <v>0</v>
      </c>
      <c r="N41" s="1">
        <v>0</v>
      </c>
      <c r="O41" s="1">
        <v>0</v>
      </c>
      <c r="P41" s="3">
        <f t="shared" si="0"/>
        <v>170</v>
      </c>
      <c r="Q41" s="3">
        <f t="shared" si="1"/>
        <v>6</v>
      </c>
      <c r="R41" s="3">
        <f t="shared" si="2"/>
        <v>0</v>
      </c>
      <c r="S41" s="3">
        <f t="shared" si="3"/>
        <v>4.7</v>
      </c>
      <c r="T41" s="3">
        <f t="shared" si="4"/>
        <v>11.3</v>
      </c>
      <c r="U41" s="3">
        <f t="shared" si="5"/>
        <v>2.7</v>
      </c>
      <c r="V41" s="3">
        <f t="shared" si="6"/>
        <v>2.7</v>
      </c>
      <c r="W41" s="3">
        <f t="shared" si="7"/>
        <v>160</v>
      </c>
      <c r="X41" s="3">
        <f t="shared" si="8"/>
        <v>0</v>
      </c>
      <c r="Y41" s="3">
        <f t="shared" si="9"/>
        <v>0</v>
      </c>
      <c r="Z41" s="3">
        <f t="shared" si="10"/>
        <v>0</v>
      </c>
    </row>
    <row r="42" spans="1:26" ht="15.75" customHeight="1" x14ac:dyDescent="0.25">
      <c r="A42" s="1" t="s">
        <v>663</v>
      </c>
      <c r="B42" s="1" t="s">
        <v>55</v>
      </c>
      <c r="C42" s="2" t="s">
        <v>433</v>
      </c>
      <c r="D42" s="1">
        <v>100</v>
      </c>
      <c r="E42" s="1">
        <v>170</v>
      </c>
      <c r="F42" s="1">
        <v>6</v>
      </c>
      <c r="G42" s="1">
        <v>0</v>
      </c>
      <c r="H42" s="1">
        <v>4.7</v>
      </c>
      <c r="I42" s="1">
        <v>11.3</v>
      </c>
      <c r="J42" s="1">
        <v>2.7</v>
      </c>
      <c r="K42" s="1">
        <v>2.7</v>
      </c>
      <c r="L42" s="1">
        <v>160</v>
      </c>
      <c r="M42" s="1">
        <v>0</v>
      </c>
      <c r="N42" s="1">
        <v>0</v>
      </c>
      <c r="O42" s="1">
        <v>0</v>
      </c>
      <c r="P42" s="3">
        <f t="shared" si="0"/>
        <v>170</v>
      </c>
      <c r="Q42" s="3">
        <f t="shared" si="1"/>
        <v>6</v>
      </c>
      <c r="R42" s="3">
        <f t="shared" si="2"/>
        <v>0</v>
      </c>
      <c r="S42" s="3">
        <f t="shared" si="3"/>
        <v>4.7</v>
      </c>
      <c r="T42" s="3">
        <f t="shared" si="4"/>
        <v>11.3</v>
      </c>
      <c r="U42" s="3">
        <f t="shared" si="5"/>
        <v>2.7</v>
      </c>
      <c r="V42" s="3">
        <f t="shared" si="6"/>
        <v>2.7</v>
      </c>
      <c r="W42" s="3">
        <f t="shared" si="7"/>
        <v>160</v>
      </c>
      <c r="X42" s="3">
        <f t="shared" si="8"/>
        <v>0</v>
      </c>
      <c r="Y42" s="3">
        <f t="shared" si="9"/>
        <v>0</v>
      </c>
      <c r="Z42" s="3">
        <f t="shared" si="10"/>
        <v>0</v>
      </c>
    </row>
    <row r="43" spans="1:26" ht="45" x14ac:dyDescent="0.25">
      <c r="A43" s="1" t="s">
        <v>679</v>
      </c>
      <c r="B43" s="1" t="s">
        <v>56</v>
      </c>
      <c r="C43" s="2" t="s">
        <v>294</v>
      </c>
      <c r="D43" s="1">
        <v>100</v>
      </c>
      <c r="E43" s="1">
        <v>317</v>
      </c>
      <c r="F43" s="1">
        <v>17</v>
      </c>
      <c r="G43" s="1">
        <v>0</v>
      </c>
      <c r="H43" s="1">
        <v>13</v>
      </c>
      <c r="I43" s="1">
        <v>22</v>
      </c>
      <c r="J43" s="1">
        <v>3.7</v>
      </c>
      <c r="K43" s="1">
        <v>12</v>
      </c>
      <c r="L43" s="1">
        <v>180</v>
      </c>
      <c r="M43" s="1">
        <v>0</v>
      </c>
      <c r="N43" s="1">
        <v>0</v>
      </c>
      <c r="O43" s="1">
        <v>0</v>
      </c>
      <c r="P43" s="3">
        <f t="shared" si="0"/>
        <v>317</v>
      </c>
      <c r="Q43" s="3">
        <f t="shared" si="1"/>
        <v>17</v>
      </c>
      <c r="R43" s="3">
        <f t="shared" si="2"/>
        <v>0</v>
      </c>
      <c r="S43" s="3">
        <f t="shared" si="3"/>
        <v>13</v>
      </c>
      <c r="T43" s="3">
        <f t="shared" si="4"/>
        <v>22</v>
      </c>
      <c r="U43" s="3">
        <f t="shared" si="5"/>
        <v>3.7</v>
      </c>
      <c r="V43" s="3">
        <f t="shared" si="6"/>
        <v>12</v>
      </c>
      <c r="W43" s="3">
        <f t="shared" si="7"/>
        <v>180</v>
      </c>
      <c r="X43" s="3">
        <f t="shared" si="8"/>
        <v>0</v>
      </c>
      <c r="Y43" s="3">
        <f t="shared" si="9"/>
        <v>0</v>
      </c>
      <c r="Z43" s="3">
        <f t="shared" si="10"/>
        <v>0</v>
      </c>
    </row>
    <row r="44" spans="1:26" ht="45" x14ac:dyDescent="0.25">
      <c r="A44" s="1" t="s">
        <v>679</v>
      </c>
      <c r="B44" s="1" t="s">
        <v>57</v>
      </c>
      <c r="C44" s="2" t="s">
        <v>297</v>
      </c>
      <c r="D44" s="1">
        <v>100</v>
      </c>
      <c r="E44" s="1">
        <v>153</v>
      </c>
      <c r="F44" s="1">
        <v>12</v>
      </c>
      <c r="G44" s="1">
        <v>0</v>
      </c>
      <c r="H44" s="1">
        <v>6</v>
      </c>
      <c r="I44" s="1">
        <v>9</v>
      </c>
      <c r="J44" s="1">
        <v>1.1000000000000001</v>
      </c>
      <c r="K44" s="1">
        <v>6.5</v>
      </c>
      <c r="L44" s="1">
        <v>570</v>
      </c>
      <c r="M44" s="1">
        <v>0</v>
      </c>
      <c r="N44" s="1">
        <v>0</v>
      </c>
      <c r="O44" s="1">
        <v>0</v>
      </c>
      <c r="P44" s="3">
        <f t="shared" si="0"/>
        <v>153</v>
      </c>
      <c r="Q44" s="3">
        <f t="shared" si="1"/>
        <v>12</v>
      </c>
      <c r="R44" s="3">
        <f t="shared" si="2"/>
        <v>0</v>
      </c>
      <c r="S44" s="3">
        <f t="shared" si="3"/>
        <v>6</v>
      </c>
      <c r="T44" s="3">
        <f t="shared" si="4"/>
        <v>9</v>
      </c>
      <c r="U44" s="3">
        <f t="shared" si="5"/>
        <v>1.1000000000000001</v>
      </c>
      <c r="V44" s="3">
        <f t="shared" si="6"/>
        <v>6.5</v>
      </c>
      <c r="W44" s="3">
        <f t="shared" si="7"/>
        <v>570</v>
      </c>
      <c r="X44" s="3">
        <f t="shared" si="8"/>
        <v>0</v>
      </c>
      <c r="Y44" s="3">
        <f t="shared" si="9"/>
        <v>0</v>
      </c>
      <c r="Z44" s="3">
        <f t="shared" si="10"/>
        <v>0</v>
      </c>
    </row>
    <row r="45" spans="1:26" ht="30" x14ac:dyDescent="0.25">
      <c r="A45" s="1" t="s">
        <v>679</v>
      </c>
      <c r="B45" s="1" t="s">
        <v>58</v>
      </c>
      <c r="C45" s="2" t="s">
        <v>299</v>
      </c>
      <c r="D45" s="1">
        <v>100</v>
      </c>
      <c r="E45" s="1">
        <v>138</v>
      </c>
      <c r="F45" s="1">
        <v>19</v>
      </c>
      <c r="G45" s="1">
        <v>0</v>
      </c>
      <c r="H45" s="1">
        <v>2</v>
      </c>
      <c r="I45" s="1">
        <v>6</v>
      </c>
      <c r="J45" s="1">
        <v>3</v>
      </c>
      <c r="K45" s="1">
        <v>2.8</v>
      </c>
      <c r="L45" s="1">
        <v>723</v>
      </c>
      <c r="M45" s="1">
        <v>0</v>
      </c>
      <c r="N45" s="1">
        <v>0</v>
      </c>
      <c r="O45" s="1">
        <v>0</v>
      </c>
      <c r="P45" s="3">
        <f t="shared" si="0"/>
        <v>138</v>
      </c>
      <c r="Q45" s="3">
        <f t="shared" si="1"/>
        <v>19</v>
      </c>
      <c r="R45" s="3">
        <f t="shared" si="2"/>
        <v>0</v>
      </c>
      <c r="S45" s="3">
        <f t="shared" si="3"/>
        <v>2</v>
      </c>
      <c r="T45" s="3">
        <f t="shared" si="4"/>
        <v>6</v>
      </c>
      <c r="U45" s="3">
        <f t="shared" si="5"/>
        <v>3</v>
      </c>
      <c r="V45" s="3">
        <f t="shared" si="6"/>
        <v>2.8</v>
      </c>
      <c r="W45" s="3">
        <f t="shared" si="7"/>
        <v>723</v>
      </c>
      <c r="X45" s="3">
        <f t="shared" si="8"/>
        <v>0</v>
      </c>
      <c r="Y45" s="3">
        <f t="shared" si="9"/>
        <v>0</v>
      </c>
      <c r="Z45" s="3">
        <f t="shared" si="10"/>
        <v>0</v>
      </c>
    </row>
    <row r="46" spans="1:26" ht="45" x14ac:dyDescent="0.25">
      <c r="A46" s="1" t="s">
        <v>676</v>
      </c>
      <c r="B46" s="1" t="s">
        <v>683</v>
      </c>
      <c r="C46" s="2" t="s">
        <v>300</v>
      </c>
      <c r="D46" s="1">
        <v>65</v>
      </c>
      <c r="E46" s="1">
        <v>156</v>
      </c>
      <c r="F46" s="1">
        <v>8</v>
      </c>
      <c r="G46" s="1">
        <v>0</v>
      </c>
      <c r="H46" s="1">
        <v>11</v>
      </c>
      <c r="I46" s="1">
        <v>9</v>
      </c>
      <c r="J46" s="1">
        <v>1.5</v>
      </c>
      <c r="K46" s="1">
        <v>13</v>
      </c>
      <c r="L46" s="1">
        <v>463</v>
      </c>
      <c r="M46" s="1">
        <v>0</v>
      </c>
      <c r="N46" s="1">
        <v>0</v>
      </c>
      <c r="O46" s="1">
        <v>0</v>
      </c>
      <c r="P46" s="3">
        <f t="shared" si="0"/>
        <v>240</v>
      </c>
      <c r="Q46" s="3">
        <f t="shared" si="1"/>
        <v>12.307692307692308</v>
      </c>
      <c r="R46" s="3">
        <f t="shared" si="2"/>
        <v>0</v>
      </c>
      <c r="S46" s="3">
        <f t="shared" si="3"/>
        <v>16.923076923076923</v>
      </c>
      <c r="T46" s="3">
        <f t="shared" si="4"/>
        <v>13.846153846153847</v>
      </c>
      <c r="U46" s="3">
        <f t="shared" si="5"/>
        <v>2.3076923076923075</v>
      </c>
      <c r="V46" s="3">
        <f t="shared" si="6"/>
        <v>20</v>
      </c>
      <c r="W46" s="3">
        <f t="shared" si="7"/>
        <v>712.30769230769226</v>
      </c>
      <c r="X46" s="3">
        <f t="shared" si="8"/>
        <v>0</v>
      </c>
      <c r="Y46" s="3">
        <f t="shared" si="9"/>
        <v>0</v>
      </c>
      <c r="Z46" s="3">
        <f t="shared" si="10"/>
        <v>0</v>
      </c>
    </row>
    <row r="47" spans="1:26" ht="45" x14ac:dyDescent="0.25">
      <c r="A47" s="1" t="s">
        <v>677</v>
      </c>
      <c r="B47" s="1" t="s">
        <v>59</v>
      </c>
      <c r="C47" s="2" t="s">
        <v>295</v>
      </c>
      <c r="D47" s="1">
        <v>40</v>
      </c>
      <c r="E47" s="1">
        <v>78</v>
      </c>
      <c r="F47" s="1">
        <v>3.9</v>
      </c>
      <c r="G47" s="1">
        <v>0</v>
      </c>
      <c r="H47" s="1">
        <v>7.4</v>
      </c>
      <c r="I47" s="1">
        <v>3.7</v>
      </c>
      <c r="J47" s="1">
        <v>0.6</v>
      </c>
      <c r="K47" s="1">
        <v>2.7</v>
      </c>
      <c r="L47" s="1">
        <v>230</v>
      </c>
      <c r="M47" s="1">
        <v>0</v>
      </c>
      <c r="N47" s="1">
        <v>0</v>
      </c>
      <c r="O47" s="1">
        <v>0</v>
      </c>
      <c r="P47" s="3">
        <f t="shared" si="0"/>
        <v>195</v>
      </c>
      <c r="Q47" s="3">
        <f t="shared" si="1"/>
        <v>9.75</v>
      </c>
      <c r="R47" s="3">
        <f t="shared" si="2"/>
        <v>0</v>
      </c>
      <c r="S47" s="3">
        <f t="shared" si="3"/>
        <v>18.5</v>
      </c>
      <c r="T47" s="3">
        <f t="shared" si="4"/>
        <v>9.25</v>
      </c>
      <c r="U47" s="3">
        <f t="shared" si="5"/>
        <v>1.5</v>
      </c>
      <c r="V47" s="3">
        <f t="shared" si="6"/>
        <v>6.75</v>
      </c>
      <c r="W47" s="3">
        <f t="shared" si="7"/>
        <v>575</v>
      </c>
      <c r="X47" s="3">
        <f t="shared" si="8"/>
        <v>0</v>
      </c>
      <c r="Y47" s="3">
        <f t="shared" si="9"/>
        <v>0</v>
      </c>
      <c r="Z47" s="3">
        <f t="shared" si="10"/>
        <v>0</v>
      </c>
    </row>
    <row r="48" spans="1:26" ht="90" x14ac:dyDescent="0.25">
      <c r="A48" s="1" t="s">
        <v>669</v>
      </c>
      <c r="B48" s="1" t="s">
        <v>169</v>
      </c>
      <c r="C48" s="2" t="s">
        <v>301</v>
      </c>
      <c r="D48" s="1">
        <v>80</v>
      </c>
      <c r="E48" s="1">
        <v>90</v>
      </c>
      <c r="F48" s="1">
        <v>4.8</v>
      </c>
      <c r="G48" s="1">
        <v>0</v>
      </c>
      <c r="H48" s="1">
        <v>11</v>
      </c>
      <c r="I48" s="1">
        <v>3</v>
      </c>
      <c r="J48" s="1">
        <v>1.1000000000000001</v>
      </c>
      <c r="K48" s="1">
        <v>4</v>
      </c>
      <c r="L48" s="1">
        <v>450</v>
      </c>
      <c r="M48" s="1">
        <v>0.36</v>
      </c>
      <c r="N48" s="1">
        <v>0</v>
      </c>
      <c r="O48" s="1">
        <v>0</v>
      </c>
      <c r="P48" s="3">
        <f t="shared" si="0"/>
        <v>112.5</v>
      </c>
      <c r="Q48" s="3">
        <f t="shared" si="1"/>
        <v>6</v>
      </c>
      <c r="R48" s="3">
        <f t="shared" si="2"/>
        <v>0</v>
      </c>
      <c r="S48" s="3">
        <f t="shared" si="3"/>
        <v>13.75</v>
      </c>
      <c r="T48" s="3">
        <f t="shared" si="4"/>
        <v>3.75</v>
      </c>
      <c r="U48" s="3">
        <f t="shared" si="5"/>
        <v>1.3750000000000002</v>
      </c>
      <c r="V48" s="3">
        <f t="shared" si="6"/>
        <v>5</v>
      </c>
      <c r="W48" s="3">
        <f t="shared" si="7"/>
        <v>562.5</v>
      </c>
      <c r="X48" s="3">
        <f t="shared" si="8"/>
        <v>0.45</v>
      </c>
      <c r="Y48" s="3">
        <f t="shared" si="9"/>
        <v>0</v>
      </c>
      <c r="Z48" s="3">
        <f t="shared" si="10"/>
        <v>0</v>
      </c>
    </row>
    <row r="49" spans="1:26" ht="45" x14ac:dyDescent="0.25">
      <c r="A49" s="1" t="s">
        <v>674</v>
      </c>
      <c r="B49" s="1" t="s">
        <v>61</v>
      </c>
      <c r="C49" s="2" t="s">
        <v>303</v>
      </c>
      <c r="D49" s="1">
        <v>100</v>
      </c>
      <c r="E49" s="1">
        <v>198</v>
      </c>
      <c r="F49" s="1">
        <v>14</v>
      </c>
      <c r="G49" s="1">
        <v>0</v>
      </c>
      <c r="H49" s="1">
        <v>15</v>
      </c>
      <c r="I49" s="1">
        <v>9</v>
      </c>
      <c r="J49" s="1">
        <v>0.5</v>
      </c>
      <c r="K49" s="1">
        <v>6.5</v>
      </c>
      <c r="L49" s="1">
        <v>768</v>
      </c>
      <c r="M49" s="1">
        <v>0</v>
      </c>
      <c r="N49" s="1">
        <v>0</v>
      </c>
      <c r="O49" s="1">
        <v>0</v>
      </c>
      <c r="P49" s="3">
        <f t="shared" si="0"/>
        <v>198</v>
      </c>
      <c r="Q49" s="3">
        <f t="shared" si="1"/>
        <v>14</v>
      </c>
      <c r="R49" s="3">
        <f t="shared" si="2"/>
        <v>0</v>
      </c>
      <c r="S49" s="3">
        <f t="shared" si="3"/>
        <v>15</v>
      </c>
      <c r="T49" s="3">
        <f t="shared" si="4"/>
        <v>9</v>
      </c>
      <c r="U49" s="3">
        <f t="shared" si="5"/>
        <v>0.5</v>
      </c>
      <c r="V49" s="3">
        <f t="shared" si="6"/>
        <v>6.5</v>
      </c>
      <c r="W49" s="3">
        <f t="shared" si="7"/>
        <v>768</v>
      </c>
      <c r="X49" s="3">
        <f t="shared" si="8"/>
        <v>0</v>
      </c>
      <c r="Y49" s="3">
        <f t="shared" si="9"/>
        <v>0</v>
      </c>
      <c r="Z49" s="3">
        <f t="shared" si="10"/>
        <v>0</v>
      </c>
    </row>
    <row r="50" spans="1:26" ht="45" x14ac:dyDescent="0.25">
      <c r="A50" s="1" t="s">
        <v>672</v>
      </c>
      <c r="B50" s="1" t="s">
        <v>62</v>
      </c>
      <c r="C50" s="2" t="s">
        <v>298</v>
      </c>
      <c r="D50" s="1">
        <v>100</v>
      </c>
      <c r="E50" s="1">
        <v>153</v>
      </c>
      <c r="F50" s="1">
        <v>12</v>
      </c>
      <c r="G50" s="1">
        <v>0</v>
      </c>
      <c r="H50" s="1">
        <v>6</v>
      </c>
      <c r="I50" s="1">
        <v>9</v>
      </c>
      <c r="J50" s="1">
        <v>1.1000000000000001</v>
      </c>
      <c r="K50" s="1">
        <v>6.5</v>
      </c>
      <c r="L50" s="1">
        <v>571</v>
      </c>
      <c r="M50" s="1">
        <v>0</v>
      </c>
      <c r="N50" s="1">
        <v>0</v>
      </c>
      <c r="O50" s="1">
        <v>0</v>
      </c>
      <c r="P50" s="3">
        <f t="shared" si="0"/>
        <v>153</v>
      </c>
      <c r="Q50" s="3">
        <f t="shared" si="1"/>
        <v>12</v>
      </c>
      <c r="R50" s="3">
        <f t="shared" si="2"/>
        <v>0</v>
      </c>
      <c r="S50" s="3">
        <f t="shared" si="3"/>
        <v>6</v>
      </c>
      <c r="T50" s="3">
        <f t="shared" si="4"/>
        <v>9</v>
      </c>
      <c r="U50" s="3">
        <f t="shared" si="5"/>
        <v>1.1000000000000001</v>
      </c>
      <c r="V50" s="3">
        <f t="shared" si="6"/>
        <v>6.5</v>
      </c>
      <c r="W50" s="3">
        <f t="shared" si="7"/>
        <v>571</v>
      </c>
      <c r="X50" s="3">
        <f t="shared" si="8"/>
        <v>0</v>
      </c>
      <c r="Y50" s="3">
        <f t="shared" si="9"/>
        <v>0</v>
      </c>
      <c r="Z50" s="3">
        <f t="shared" si="10"/>
        <v>0</v>
      </c>
    </row>
    <row r="51" spans="1:26" ht="90" x14ac:dyDescent="0.25">
      <c r="A51" s="1" t="s">
        <v>669</v>
      </c>
      <c r="B51" s="1" t="s">
        <v>73</v>
      </c>
      <c r="C51" s="2" t="s">
        <v>317</v>
      </c>
      <c r="D51" s="1">
        <v>80</v>
      </c>
      <c r="E51" s="1">
        <v>187</v>
      </c>
      <c r="F51" s="1">
        <v>10</v>
      </c>
      <c r="G51" s="1">
        <v>0</v>
      </c>
      <c r="H51" s="1">
        <v>9.8000000000000007</v>
      </c>
      <c r="I51" s="1">
        <v>12</v>
      </c>
      <c r="J51" s="1">
        <v>10</v>
      </c>
      <c r="K51" s="1">
        <v>1</v>
      </c>
      <c r="L51" s="1">
        <v>330</v>
      </c>
      <c r="M51" s="1">
        <v>0.72</v>
      </c>
      <c r="N51" s="1">
        <v>0</v>
      </c>
      <c r="O51" s="1">
        <v>0</v>
      </c>
      <c r="P51" s="3">
        <f t="shared" si="0"/>
        <v>233.75</v>
      </c>
      <c r="Q51" s="3">
        <f t="shared" si="1"/>
        <v>12.5</v>
      </c>
      <c r="R51" s="3">
        <f t="shared" si="2"/>
        <v>0</v>
      </c>
      <c r="S51" s="3">
        <f t="shared" si="3"/>
        <v>12.250000000000002</v>
      </c>
      <c r="T51" s="3">
        <f t="shared" si="4"/>
        <v>15</v>
      </c>
      <c r="U51" s="3">
        <f t="shared" si="5"/>
        <v>12.5</v>
      </c>
      <c r="V51" s="3">
        <f t="shared" si="6"/>
        <v>1.25</v>
      </c>
      <c r="W51" s="3">
        <f t="shared" si="7"/>
        <v>412.5</v>
      </c>
      <c r="X51" s="3">
        <f t="shared" si="8"/>
        <v>0.9</v>
      </c>
      <c r="Y51" s="3">
        <f t="shared" si="9"/>
        <v>0</v>
      </c>
      <c r="Z51" s="3">
        <f t="shared" si="10"/>
        <v>0</v>
      </c>
    </row>
    <row r="52" spans="1:26" ht="45" x14ac:dyDescent="0.25">
      <c r="A52" s="1" t="s">
        <v>670</v>
      </c>
      <c r="B52" s="1" t="s">
        <v>64</v>
      </c>
      <c r="C52" s="2" t="s">
        <v>304</v>
      </c>
      <c r="D52" s="1">
        <v>100</v>
      </c>
      <c r="E52" s="1">
        <v>234</v>
      </c>
      <c r="F52" s="1">
        <v>12</v>
      </c>
      <c r="G52" s="1">
        <v>0</v>
      </c>
      <c r="H52" s="1">
        <v>19</v>
      </c>
      <c r="I52" s="1">
        <v>12</v>
      </c>
      <c r="J52" s="1">
        <v>2</v>
      </c>
      <c r="K52" s="1">
        <v>17</v>
      </c>
      <c r="L52" s="1">
        <v>655</v>
      </c>
      <c r="M52" s="1">
        <v>0</v>
      </c>
      <c r="N52" s="1">
        <v>0</v>
      </c>
      <c r="O52" s="1">
        <v>0</v>
      </c>
      <c r="P52" s="3">
        <f t="shared" si="0"/>
        <v>234</v>
      </c>
      <c r="Q52" s="3">
        <f t="shared" si="1"/>
        <v>12</v>
      </c>
      <c r="R52" s="3">
        <f t="shared" si="2"/>
        <v>0</v>
      </c>
      <c r="S52" s="3">
        <f t="shared" si="3"/>
        <v>19</v>
      </c>
      <c r="T52" s="3">
        <f t="shared" si="4"/>
        <v>12</v>
      </c>
      <c r="U52" s="3">
        <f t="shared" si="5"/>
        <v>2</v>
      </c>
      <c r="V52" s="3">
        <f t="shared" si="6"/>
        <v>17</v>
      </c>
      <c r="W52" s="3">
        <f t="shared" si="7"/>
        <v>655</v>
      </c>
      <c r="X52" s="3">
        <f t="shared" si="8"/>
        <v>0</v>
      </c>
      <c r="Y52" s="3">
        <f t="shared" si="9"/>
        <v>0</v>
      </c>
      <c r="Z52" s="3">
        <f t="shared" si="10"/>
        <v>0</v>
      </c>
    </row>
    <row r="53" spans="1:26" ht="90" x14ac:dyDescent="0.25">
      <c r="A53" s="1" t="s">
        <v>669</v>
      </c>
      <c r="B53" s="1" t="s">
        <v>152</v>
      </c>
      <c r="C53" s="2" t="s">
        <v>309</v>
      </c>
      <c r="D53" s="1">
        <v>113.5</v>
      </c>
      <c r="E53" s="1">
        <v>158</v>
      </c>
      <c r="F53" s="1">
        <v>8.6999999999999993</v>
      </c>
      <c r="G53" s="1">
        <v>0</v>
      </c>
      <c r="H53" s="1">
        <v>15</v>
      </c>
      <c r="I53" s="1">
        <v>7.9</v>
      </c>
      <c r="J53" s="1">
        <v>4.3</v>
      </c>
      <c r="K53" s="1">
        <v>5</v>
      </c>
      <c r="L53" s="1">
        <v>459</v>
      </c>
      <c r="M53" s="1">
        <v>0.9</v>
      </c>
      <c r="N53" s="1">
        <v>0</v>
      </c>
      <c r="O53" s="1">
        <v>2.1</v>
      </c>
      <c r="P53" s="3">
        <f t="shared" si="0"/>
        <v>139.20704845814979</v>
      </c>
      <c r="Q53" s="3">
        <f t="shared" si="1"/>
        <v>7.6651982378854617</v>
      </c>
      <c r="R53" s="3">
        <f t="shared" si="2"/>
        <v>0</v>
      </c>
      <c r="S53" s="3">
        <f t="shared" si="3"/>
        <v>13.215859030837004</v>
      </c>
      <c r="T53" s="3">
        <f t="shared" si="4"/>
        <v>6.9603524229074889</v>
      </c>
      <c r="U53" s="3">
        <f t="shared" si="5"/>
        <v>3.7885462555066081</v>
      </c>
      <c r="V53" s="3">
        <f t="shared" si="6"/>
        <v>4.4052863436123344</v>
      </c>
      <c r="W53" s="3">
        <f t="shared" si="7"/>
        <v>404.40528634361232</v>
      </c>
      <c r="X53" s="3">
        <f t="shared" si="8"/>
        <v>0.79295154185022021</v>
      </c>
      <c r="Y53" s="3">
        <f t="shared" si="9"/>
        <v>0</v>
      </c>
      <c r="Z53" s="3">
        <f t="shared" si="10"/>
        <v>1.8502202643171806</v>
      </c>
    </row>
    <row r="54" spans="1:26" ht="75" x14ac:dyDescent="0.25">
      <c r="A54" s="1" t="s">
        <v>678</v>
      </c>
      <c r="B54" s="1" t="s">
        <v>66</v>
      </c>
      <c r="C54" s="2" t="s">
        <v>359</v>
      </c>
      <c r="D54" s="1">
        <v>40</v>
      </c>
      <c r="E54" s="1">
        <v>41</v>
      </c>
      <c r="F54" s="1">
        <v>7</v>
      </c>
      <c r="G54" s="1">
        <v>0</v>
      </c>
      <c r="H54" s="1">
        <v>1.6</v>
      </c>
      <c r="I54" s="1">
        <v>0.7</v>
      </c>
      <c r="J54" s="1">
        <v>0</v>
      </c>
      <c r="K54" s="1">
        <v>3</v>
      </c>
      <c r="L54" s="1">
        <v>199</v>
      </c>
      <c r="M54" s="1">
        <v>0</v>
      </c>
      <c r="N54" s="1">
        <v>0</v>
      </c>
      <c r="O54" s="1">
        <v>0</v>
      </c>
      <c r="P54" s="3">
        <f t="shared" si="0"/>
        <v>102.5</v>
      </c>
      <c r="Q54" s="3">
        <f t="shared" si="1"/>
        <v>17.5</v>
      </c>
      <c r="R54" s="3">
        <f t="shared" si="2"/>
        <v>0</v>
      </c>
      <c r="S54" s="3">
        <f t="shared" si="3"/>
        <v>4</v>
      </c>
      <c r="T54" s="3">
        <f t="shared" si="4"/>
        <v>1.75</v>
      </c>
      <c r="U54" s="3">
        <f t="shared" si="5"/>
        <v>0</v>
      </c>
      <c r="V54" s="3">
        <f t="shared" si="6"/>
        <v>7.5</v>
      </c>
      <c r="W54" s="3">
        <f t="shared" si="7"/>
        <v>497.5</v>
      </c>
      <c r="X54" s="3">
        <f t="shared" si="8"/>
        <v>0</v>
      </c>
      <c r="Y54" s="3">
        <f t="shared" si="9"/>
        <v>0</v>
      </c>
      <c r="Z54" s="3">
        <f t="shared" si="10"/>
        <v>0</v>
      </c>
    </row>
    <row r="55" spans="1:26" ht="60" x14ac:dyDescent="0.25">
      <c r="A55" s="1" t="s">
        <v>670</v>
      </c>
      <c r="B55" s="1" t="s">
        <v>67</v>
      </c>
      <c r="C55" s="2" t="s">
        <v>311</v>
      </c>
      <c r="D55" s="1">
        <v>80</v>
      </c>
      <c r="E55" s="1">
        <v>146</v>
      </c>
      <c r="F55" s="1">
        <v>3.7</v>
      </c>
      <c r="G55" s="1">
        <v>0</v>
      </c>
      <c r="H55" s="1">
        <v>14</v>
      </c>
      <c r="I55" s="1">
        <v>8.6</v>
      </c>
      <c r="J55" s="1">
        <v>4</v>
      </c>
      <c r="K55" s="1">
        <v>6.4</v>
      </c>
      <c r="L55" s="1">
        <v>205</v>
      </c>
      <c r="M55" s="1">
        <v>0</v>
      </c>
      <c r="N55" s="1">
        <v>0</v>
      </c>
      <c r="O55" s="1">
        <v>0</v>
      </c>
      <c r="P55" s="3">
        <f t="shared" si="0"/>
        <v>182.5</v>
      </c>
      <c r="Q55" s="3">
        <f t="shared" si="1"/>
        <v>4.625</v>
      </c>
      <c r="R55" s="3">
        <f t="shared" si="2"/>
        <v>0</v>
      </c>
      <c r="S55" s="3">
        <f t="shared" si="3"/>
        <v>17.5</v>
      </c>
      <c r="T55" s="3">
        <f t="shared" si="4"/>
        <v>10.75</v>
      </c>
      <c r="U55" s="3">
        <f t="shared" si="5"/>
        <v>5</v>
      </c>
      <c r="V55" s="3">
        <f t="shared" si="6"/>
        <v>8</v>
      </c>
      <c r="W55" s="3">
        <f t="shared" si="7"/>
        <v>256.25</v>
      </c>
      <c r="X55" s="3">
        <f t="shared" si="8"/>
        <v>0</v>
      </c>
      <c r="Y55" s="3">
        <f t="shared" si="9"/>
        <v>0</v>
      </c>
      <c r="Z55" s="3">
        <f t="shared" si="10"/>
        <v>0</v>
      </c>
    </row>
    <row r="56" spans="1:26" ht="60" x14ac:dyDescent="0.25">
      <c r="A56" s="1" t="s">
        <v>671</v>
      </c>
      <c r="B56" s="1" t="s">
        <v>89</v>
      </c>
      <c r="C56" s="2" t="s">
        <v>333</v>
      </c>
      <c r="D56" s="1">
        <v>100</v>
      </c>
      <c r="E56" s="1">
        <v>206</v>
      </c>
      <c r="F56" s="1">
        <v>4.0999999999999996</v>
      </c>
      <c r="G56" s="1">
        <v>0</v>
      </c>
      <c r="H56" s="1">
        <v>13</v>
      </c>
      <c r="I56" s="1">
        <v>14</v>
      </c>
      <c r="J56" s="1">
        <v>3</v>
      </c>
      <c r="K56" s="1">
        <v>3.2</v>
      </c>
      <c r="L56" s="1">
        <v>495</v>
      </c>
      <c r="M56" s="1">
        <v>1</v>
      </c>
      <c r="N56" s="1">
        <v>0</v>
      </c>
      <c r="O56" s="1">
        <v>0</v>
      </c>
      <c r="P56" s="3">
        <f t="shared" si="0"/>
        <v>206</v>
      </c>
      <c r="Q56" s="3">
        <f t="shared" si="1"/>
        <v>4.0999999999999996</v>
      </c>
      <c r="R56" s="3">
        <f t="shared" si="2"/>
        <v>0</v>
      </c>
      <c r="S56" s="3">
        <f t="shared" si="3"/>
        <v>13</v>
      </c>
      <c r="T56" s="3">
        <f t="shared" si="4"/>
        <v>14</v>
      </c>
      <c r="U56" s="3">
        <f t="shared" si="5"/>
        <v>3</v>
      </c>
      <c r="V56" s="3">
        <f t="shared" si="6"/>
        <v>3.2</v>
      </c>
      <c r="W56" s="3">
        <f t="shared" si="7"/>
        <v>495</v>
      </c>
      <c r="X56" s="3">
        <f t="shared" si="8"/>
        <v>1</v>
      </c>
      <c r="Y56" s="3">
        <f t="shared" si="9"/>
        <v>0</v>
      </c>
      <c r="Z56" s="3">
        <f t="shared" si="10"/>
        <v>0</v>
      </c>
    </row>
    <row r="57" spans="1:26" ht="90" x14ac:dyDescent="0.25">
      <c r="A57" s="1" t="s">
        <v>669</v>
      </c>
      <c r="B57" s="1" t="s">
        <v>70</v>
      </c>
      <c r="C57" s="2" t="s">
        <v>334</v>
      </c>
      <c r="D57" s="1">
        <v>100</v>
      </c>
      <c r="E57" s="1">
        <v>420</v>
      </c>
      <c r="F57" s="1">
        <v>4.4000000000000004</v>
      </c>
      <c r="G57" s="1">
        <v>0</v>
      </c>
      <c r="H57" s="1">
        <v>28</v>
      </c>
      <c r="I57" s="1">
        <v>32</v>
      </c>
      <c r="J57" s="1">
        <v>18.399999999999999</v>
      </c>
      <c r="K57" s="1">
        <v>11.6</v>
      </c>
      <c r="L57" s="1">
        <v>882</v>
      </c>
      <c r="M57" s="1">
        <v>0.4</v>
      </c>
      <c r="N57" s="1">
        <v>0</v>
      </c>
      <c r="O57" s="1">
        <v>1</v>
      </c>
      <c r="P57" s="3">
        <f t="shared" si="0"/>
        <v>420</v>
      </c>
      <c r="Q57" s="3">
        <f t="shared" si="1"/>
        <v>4.4000000000000004</v>
      </c>
      <c r="R57" s="3">
        <f t="shared" si="2"/>
        <v>0</v>
      </c>
      <c r="S57" s="3">
        <f t="shared" si="3"/>
        <v>28</v>
      </c>
      <c r="T57" s="3">
        <f t="shared" si="4"/>
        <v>32</v>
      </c>
      <c r="U57" s="3">
        <f t="shared" si="5"/>
        <v>18.399999999999999</v>
      </c>
      <c r="V57" s="3">
        <f t="shared" si="6"/>
        <v>11.6</v>
      </c>
      <c r="W57" s="3">
        <f t="shared" si="7"/>
        <v>882</v>
      </c>
      <c r="X57" s="3">
        <f t="shared" si="8"/>
        <v>0.4</v>
      </c>
      <c r="Y57" s="3">
        <f t="shared" si="9"/>
        <v>0</v>
      </c>
      <c r="Z57" s="3">
        <f t="shared" si="10"/>
        <v>1</v>
      </c>
    </row>
    <row r="58" spans="1:26" ht="60" x14ac:dyDescent="0.25">
      <c r="A58" s="1" t="s">
        <v>671</v>
      </c>
      <c r="B58" s="1" t="s">
        <v>65</v>
      </c>
      <c r="C58" s="2" t="s">
        <v>312</v>
      </c>
      <c r="D58" s="1">
        <v>115</v>
      </c>
      <c r="E58" s="1">
        <v>209</v>
      </c>
      <c r="F58" s="1">
        <v>5.3</v>
      </c>
      <c r="G58" s="1">
        <v>0</v>
      </c>
      <c r="H58" s="1">
        <v>20</v>
      </c>
      <c r="I58" s="1">
        <v>12</v>
      </c>
      <c r="J58" s="1">
        <v>5.7</v>
      </c>
      <c r="K58" s="1">
        <v>9.1</v>
      </c>
      <c r="L58" s="1">
        <v>295</v>
      </c>
      <c r="M58" s="1">
        <v>0</v>
      </c>
      <c r="N58" s="1">
        <v>0</v>
      </c>
      <c r="O58" s="1">
        <v>0</v>
      </c>
      <c r="P58" s="3">
        <f t="shared" si="0"/>
        <v>181.7391304347826</v>
      </c>
      <c r="Q58" s="3">
        <f t="shared" si="1"/>
        <v>4.6086956521739131</v>
      </c>
      <c r="R58" s="3">
        <f t="shared" si="2"/>
        <v>0</v>
      </c>
      <c r="S58" s="3">
        <f t="shared" si="3"/>
        <v>17.391304347826086</v>
      </c>
      <c r="T58" s="3">
        <f t="shared" si="4"/>
        <v>10.434782608695652</v>
      </c>
      <c r="U58" s="3">
        <f t="shared" si="5"/>
        <v>4.9565217391304346</v>
      </c>
      <c r="V58" s="3">
        <f t="shared" si="6"/>
        <v>7.9130434782608692</v>
      </c>
      <c r="W58" s="3">
        <f t="shared" si="7"/>
        <v>256.52173913043481</v>
      </c>
      <c r="X58" s="3">
        <f t="shared" si="8"/>
        <v>0</v>
      </c>
      <c r="Y58" s="3">
        <f t="shared" si="9"/>
        <v>0</v>
      </c>
      <c r="Z58" s="3">
        <f t="shared" si="10"/>
        <v>0</v>
      </c>
    </row>
    <row r="59" spans="1:26" ht="60" x14ac:dyDescent="0.25">
      <c r="A59" s="1" t="s">
        <v>664</v>
      </c>
      <c r="B59" s="1" t="s">
        <v>545</v>
      </c>
      <c r="C59" s="2" t="s">
        <v>437</v>
      </c>
      <c r="D59" s="1">
        <v>250</v>
      </c>
      <c r="E59" s="1">
        <v>92</v>
      </c>
      <c r="F59" s="1">
        <v>3.7</v>
      </c>
      <c r="G59" s="1">
        <v>2</v>
      </c>
      <c r="H59" s="1">
        <v>3.2</v>
      </c>
      <c r="I59" s="1">
        <v>6.4</v>
      </c>
      <c r="J59" s="1">
        <v>4.2</v>
      </c>
      <c r="K59" s="1">
        <v>2.2999999999999998</v>
      </c>
      <c r="L59" s="1">
        <v>153</v>
      </c>
      <c r="M59" s="1">
        <v>0.7</v>
      </c>
      <c r="N59" s="1">
        <v>232</v>
      </c>
      <c r="O59" s="1">
        <v>0</v>
      </c>
      <c r="P59" s="3">
        <f t="shared" si="0"/>
        <v>36.799999999999997</v>
      </c>
      <c r="Q59" s="3">
        <f t="shared" si="1"/>
        <v>1.48</v>
      </c>
      <c r="R59" s="3">
        <f t="shared" si="2"/>
        <v>0.8</v>
      </c>
      <c r="S59" s="3">
        <f t="shared" si="3"/>
        <v>1.28</v>
      </c>
      <c r="T59" s="3">
        <f t="shared" si="4"/>
        <v>2.56</v>
      </c>
      <c r="U59" s="3">
        <f t="shared" si="5"/>
        <v>1.68</v>
      </c>
      <c r="V59" s="3">
        <f t="shared" si="6"/>
        <v>0.91999999999999993</v>
      </c>
      <c r="W59" s="3">
        <f t="shared" si="7"/>
        <v>61.2</v>
      </c>
      <c r="X59" s="3">
        <f t="shared" si="8"/>
        <v>0.28000000000000003</v>
      </c>
      <c r="Y59" s="3">
        <f t="shared" si="9"/>
        <v>92.8</v>
      </c>
      <c r="Z59" s="3">
        <f t="shared" si="10"/>
        <v>0</v>
      </c>
    </row>
    <row r="60" spans="1:26" ht="60" x14ac:dyDescent="0.25">
      <c r="A60" s="1" t="s">
        <v>664</v>
      </c>
      <c r="B60" s="1" t="s">
        <v>72</v>
      </c>
      <c r="C60" s="2" t="s">
        <v>438</v>
      </c>
      <c r="D60" s="1">
        <v>250</v>
      </c>
      <c r="E60" s="1">
        <v>60</v>
      </c>
      <c r="F60" s="1">
        <v>3.4</v>
      </c>
      <c r="G60" s="1">
        <v>2</v>
      </c>
      <c r="H60" s="1">
        <v>3.2</v>
      </c>
      <c r="I60" s="1">
        <v>3</v>
      </c>
      <c r="J60" s="1">
        <v>2</v>
      </c>
      <c r="K60" s="1">
        <v>9</v>
      </c>
      <c r="L60" s="1">
        <v>152</v>
      </c>
      <c r="M60" s="1">
        <v>0.7</v>
      </c>
      <c r="N60" s="1">
        <v>257</v>
      </c>
      <c r="O60" s="1">
        <v>0</v>
      </c>
      <c r="P60" s="3">
        <f t="shared" si="0"/>
        <v>24</v>
      </c>
      <c r="Q60" s="3">
        <f t="shared" si="1"/>
        <v>1.36</v>
      </c>
      <c r="R60" s="3">
        <f t="shared" si="2"/>
        <v>0.8</v>
      </c>
      <c r="S60" s="3">
        <f t="shared" si="3"/>
        <v>1.28</v>
      </c>
      <c r="T60" s="3">
        <f t="shared" si="4"/>
        <v>1.2</v>
      </c>
      <c r="U60" s="3">
        <f t="shared" si="5"/>
        <v>0.8</v>
      </c>
      <c r="V60" s="3">
        <f t="shared" si="6"/>
        <v>3.6</v>
      </c>
      <c r="W60" s="3">
        <f t="shared" si="7"/>
        <v>60.8</v>
      </c>
      <c r="X60" s="3">
        <f t="shared" si="8"/>
        <v>0.28000000000000003</v>
      </c>
      <c r="Y60" s="3">
        <f t="shared" si="9"/>
        <v>102.8</v>
      </c>
      <c r="Z60" s="3">
        <f t="shared" si="10"/>
        <v>0</v>
      </c>
    </row>
    <row r="61" spans="1:26" ht="30" x14ac:dyDescent="0.25">
      <c r="A61" s="1" t="s">
        <v>663</v>
      </c>
      <c r="B61" s="1" t="s">
        <v>489</v>
      </c>
      <c r="C61" s="2" t="s">
        <v>439</v>
      </c>
      <c r="D61" s="1">
        <v>30</v>
      </c>
      <c r="E61" s="1">
        <v>82</v>
      </c>
      <c r="F61" s="1">
        <v>2.7</v>
      </c>
      <c r="G61" s="1">
        <v>0</v>
      </c>
      <c r="H61" s="1">
        <v>1.5</v>
      </c>
      <c r="I61" s="1">
        <v>7.2</v>
      </c>
      <c r="J61" s="1">
        <v>4.9000000000000004</v>
      </c>
      <c r="K61" s="1">
        <v>0</v>
      </c>
      <c r="L61" s="1">
        <v>72</v>
      </c>
      <c r="M61" s="1">
        <v>0.77</v>
      </c>
      <c r="N61" s="1">
        <v>0</v>
      </c>
      <c r="O61" s="1">
        <v>0</v>
      </c>
      <c r="P61" s="3">
        <f t="shared" si="0"/>
        <v>273.33333333333331</v>
      </c>
      <c r="Q61" s="3">
        <f t="shared" si="1"/>
        <v>9</v>
      </c>
      <c r="R61" s="3">
        <f t="shared" si="2"/>
        <v>0</v>
      </c>
      <c r="S61" s="3">
        <f t="shared" si="3"/>
        <v>5</v>
      </c>
      <c r="T61" s="3">
        <f t="shared" si="4"/>
        <v>24</v>
      </c>
      <c r="U61" s="3">
        <f t="shared" si="5"/>
        <v>16.333333333333336</v>
      </c>
      <c r="V61" s="3">
        <f t="shared" si="6"/>
        <v>0</v>
      </c>
      <c r="W61" s="3">
        <f t="shared" si="7"/>
        <v>240</v>
      </c>
      <c r="X61" s="3">
        <f t="shared" si="8"/>
        <v>2.5666666666666669</v>
      </c>
      <c r="Y61" s="3">
        <f t="shared" si="9"/>
        <v>0</v>
      </c>
      <c r="Z61" s="3">
        <f t="shared" si="10"/>
        <v>0</v>
      </c>
    </row>
    <row r="62" spans="1:26" ht="45" x14ac:dyDescent="0.25">
      <c r="A62" s="1" t="s">
        <v>669</v>
      </c>
      <c r="B62" s="1" t="s">
        <v>32</v>
      </c>
      <c r="C62" s="2" t="s">
        <v>275</v>
      </c>
      <c r="D62" s="1">
        <v>60</v>
      </c>
      <c r="E62" s="1">
        <v>114</v>
      </c>
      <c r="F62" s="1">
        <v>4.5</v>
      </c>
      <c r="G62" s="1">
        <v>0</v>
      </c>
      <c r="H62" s="1">
        <v>7.6</v>
      </c>
      <c r="I62" s="1">
        <v>7.3</v>
      </c>
      <c r="J62" s="1">
        <v>0</v>
      </c>
      <c r="K62" s="1">
        <v>3.5</v>
      </c>
      <c r="L62" s="1">
        <v>112.6</v>
      </c>
      <c r="M62" s="1">
        <v>0</v>
      </c>
      <c r="N62" s="1">
        <v>0</v>
      </c>
      <c r="O62" s="1">
        <v>0</v>
      </c>
      <c r="P62" s="3">
        <f t="shared" si="0"/>
        <v>190</v>
      </c>
      <c r="Q62" s="3">
        <f t="shared" si="1"/>
        <v>7.5</v>
      </c>
      <c r="R62" s="3">
        <f t="shared" si="2"/>
        <v>0</v>
      </c>
      <c r="S62" s="3">
        <f t="shared" si="3"/>
        <v>12.666666666666666</v>
      </c>
      <c r="T62" s="3">
        <f t="shared" si="4"/>
        <v>12.166666666666666</v>
      </c>
      <c r="U62" s="3">
        <f t="shared" si="5"/>
        <v>0</v>
      </c>
      <c r="V62" s="3">
        <f t="shared" si="6"/>
        <v>5.833333333333333</v>
      </c>
      <c r="W62" s="3">
        <f t="shared" si="7"/>
        <v>187.66666666666666</v>
      </c>
      <c r="X62" s="3">
        <f t="shared" si="8"/>
        <v>0</v>
      </c>
      <c r="Y62" s="3">
        <f t="shared" si="9"/>
        <v>0</v>
      </c>
      <c r="Z62" s="3">
        <f t="shared" si="10"/>
        <v>0</v>
      </c>
    </row>
    <row r="63" spans="1:26" ht="60" x14ac:dyDescent="0.25">
      <c r="A63" s="1" t="s">
        <v>664</v>
      </c>
      <c r="B63" s="1" t="s">
        <v>460</v>
      </c>
      <c r="C63" s="2" t="s">
        <v>443</v>
      </c>
      <c r="D63" s="1">
        <v>200</v>
      </c>
      <c r="E63" s="1">
        <v>68</v>
      </c>
      <c r="F63" s="1">
        <v>0.9</v>
      </c>
      <c r="G63" s="1">
        <v>0</v>
      </c>
      <c r="H63" s="1">
        <v>3</v>
      </c>
      <c r="I63" s="1">
        <v>5.8</v>
      </c>
      <c r="J63" s="1">
        <v>2.1</v>
      </c>
      <c r="K63" s="1">
        <v>0.8</v>
      </c>
      <c r="L63" s="1">
        <v>28</v>
      </c>
      <c r="M63" s="1">
        <v>0.44</v>
      </c>
      <c r="N63" s="1">
        <v>330</v>
      </c>
      <c r="O63" s="1">
        <v>0</v>
      </c>
      <c r="P63" s="3">
        <f t="shared" si="0"/>
        <v>34</v>
      </c>
      <c r="Q63" s="3">
        <f t="shared" si="1"/>
        <v>0.45</v>
      </c>
      <c r="R63" s="3">
        <f t="shared" si="2"/>
        <v>0</v>
      </c>
      <c r="S63" s="3">
        <f t="shared" si="3"/>
        <v>1.5</v>
      </c>
      <c r="T63" s="3">
        <f t="shared" si="4"/>
        <v>2.9</v>
      </c>
      <c r="U63" s="3">
        <f t="shared" si="5"/>
        <v>1.05</v>
      </c>
      <c r="V63" s="3">
        <f t="shared" si="6"/>
        <v>0.4</v>
      </c>
      <c r="W63" s="3">
        <f t="shared" si="7"/>
        <v>14</v>
      </c>
      <c r="X63" s="3">
        <f t="shared" si="8"/>
        <v>0.22</v>
      </c>
      <c r="Y63" s="3">
        <f t="shared" si="9"/>
        <v>165</v>
      </c>
      <c r="Z63" s="3">
        <f t="shared" si="10"/>
        <v>0</v>
      </c>
    </row>
    <row r="64" spans="1:26" ht="45" x14ac:dyDescent="0.25">
      <c r="A64" s="1" t="s">
        <v>665</v>
      </c>
      <c r="B64" s="1" t="s">
        <v>450</v>
      </c>
      <c r="C64" s="2" t="s">
        <v>444</v>
      </c>
      <c r="D64" s="1">
        <v>200</v>
      </c>
      <c r="E64" s="1">
        <v>142</v>
      </c>
      <c r="F64" s="1">
        <v>22</v>
      </c>
      <c r="G64" s="1">
        <v>0</v>
      </c>
      <c r="H64" s="1">
        <v>0.8</v>
      </c>
      <c r="I64" s="1">
        <v>5.6</v>
      </c>
      <c r="J64" s="1">
        <v>5.3</v>
      </c>
      <c r="K64" s="1">
        <v>1.1000000000000001</v>
      </c>
      <c r="L64" s="1">
        <v>23</v>
      </c>
      <c r="M64" s="1">
        <v>0</v>
      </c>
      <c r="N64" s="1">
        <v>305</v>
      </c>
      <c r="O64" s="1">
        <v>0</v>
      </c>
      <c r="P64" s="3">
        <f t="shared" si="0"/>
        <v>71</v>
      </c>
      <c r="Q64" s="3">
        <f t="shared" si="1"/>
        <v>11</v>
      </c>
      <c r="R64" s="3">
        <f t="shared" si="2"/>
        <v>0</v>
      </c>
      <c r="S64" s="3">
        <f t="shared" si="3"/>
        <v>0.4</v>
      </c>
      <c r="T64" s="3">
        <f t="shared" si="4"/>
        <v>2.8</v>
      </c>
      <c r="U64" s="3">
        <f t="shared" si="5"/>
        <v>2.65</v>
      </c>
      <c r="V64" s="3">
        <f t="shared" si="6"/>
        <v>0.55000000000000004</v>
      </c>
      <c r="W64" s="3">
        <f t="shared" si="7"/>
        <v>11.5</v>
      </c>
      <c r="X64" s="3">
        <f t="shared" si="8"/>
        <v>0</v>
      </c>
      <c r="Y64" s="3">
        <f t="shared" si="9"/>
        <v>152.5</v>
      </c>
      <c r="Z64" s="3">
        <f t="shared" si="10"/>
        <v>0</v>
      </c>
    </row>
    <row r="65" spans="1:26" ht="30" x14ac:dyDescent="0.25">
      <c r="A65" s="1" t="s">
        <v>663</v>
      </c>
      <c r="B65" s="1" t="s">
        <v>496</v>
      </c>
      <c r="C65" s="2" t="s">
        <v>445</v>
      </c>
      <c r="D65" s="1">
        <v>30</v>
      </c>
      <c r="E65" s="1">
        <v>83</v>
      </c>
      <c r="F65" s="1">
        <v>2.9</v>
      </c>
      <c r="G65" s="1">
        <v>0</v>
      </c>
      <c r="H65" s="1">
        <v>1.5</v>
      </c>
      <c r="I65" s="1">
        <v>7.3</v>
      </c>
      <c r="J65" s="1">
        <v>4.9000000000000004</v>
      </c>
      <c r="K65" s="1">
        <v>0</v>
      </c>
      <c r="L65" s="1">
        <v>77</v>
      </c>
      <c r="M65" s="1">
        <v>0.77</v>
      </c>
      <c r="N65" s="1">
        <v>0</v>
      </c>
      <c r="O65" s="1">
        <v>0</v>
      </c>
      <c r="P65" s="3">
        <f t="shared" ref="P65:P128" si="11">(100*E65)/$D65</f>
        <v>276.66666666666669</v>
      </c>
      <c r="Q65" s="3">
        <f t="shared" ref="Q65:Q128" si="12">(100*F65)/D65</f>
        <v>9.6666666666666661</v>
      </c>
      <c r="R65" s="3">
        <f t="shared" ref="R65:R128" si="13">(100*G65)/D65</f>
        <v>0</v>
      </c>
      <c r="S65" s="3">
        <f t="shared" ref="S65:S128" si="14">(100*H65)/D65</f>
        <v>5</v>
      </c>
      <c r="T65" s="3">
        <f t="shared" ref="T65:T128" si="15">(100*I65)/D65</f>
        <v>24.333333333333332</v>
      </c>
      <c r="U65" s="3">
        <f t="shared" ref="U65:U128" si="16">(100*J65)/D65</f>
        <v>16.333333333333336</v>
      </c>
      <c r="V65" s="3">
        <f t="shared" ref="V65:V128" si="17">(100*K65)/D65</f>
        <v>0</v>
      </c>
      <c r="W65" s="3">
        <f t="shared" ref="W65:W128" si="18">(100*L65)/D65</f>
        <v>256.66666666666669</v>
      </c>
      <c r="X65" s="3">
        <f t="shared" ref="X65:X128" si="19">(100*M65)/D65</f>
        <v>2.5666666666666669</v>
      </c>
      <c r="Y65" s="3">
        <f t="shared" ref="Y65:Y128" si="20">(100*N65)/D65</f>
        <v>0</v>
      </c>
      <c r="Z65" s="3">
        <f t="shared" ref="Z65:Z128" si="21">(100*O65)/D65</f>
        <v>0</v>
      </c>
    </row>
    <row r="66" spans="1:26" ht="90" x14ac:dyDescent="0.25">
      <c r="A66" s="1" t="s">
        <v>673</v>
      </c>
      <c r="B66" s="1" t="s">
        <v>75</v>
      </c>
      <c r="C66" s="2" t="s">
        <v>318</v>
      </c>
      <c r="D66" s="1">
        <v>80</v>
      </c>
      <c r="E66" s="1">
        <v>189</v>
      </c>
      <c r="F66" s="1">
        <v>11</v>
      </c>
      <c r="G66" s="1">
        <v>0</v>
      </c>
      <c r="H66" s="1">
        <v>9.8000000000000007</v>
      </c>
      <c r="I66" s="1">
        <v>12</v>
      </c>
      <c r="J66" s="1">
        <v>10</v>
      </c>
      <c r="K66" s="1">
        <v>1</v>
      </c>
      <c r="L66" s="1">
        <v>340</v>
      </c>
      <c r="M66" s="1">
        <v>0.72</v>
      </c>
      <c r="N66" s="1">
        <v>0</v>
      </c>
      <c r="O66" s="1">
        <v>0</v>
      </c>
      <c r="P66" s="3">
        <f t="shared" si="11"/>
        <v>236.25</v>
      </c>
      <c r="Q66" s="3">
        <f t="shared" si="12"/>
        <v>13.75</v>
      </c>
      <c r="R66" s="3">
        <f t="shared" si="13"/>
        <v>0</v>
      </c>
      <c r="S66" s="3">
        <f t="shared" si="14"/>
        <v>12.250000000000002</v>
      </c>
      <c r="T66" s="3">
        <f t="shared" si="15"/>
        <v>15</v>
      </c>
      <c r="U66" s="3">
        <f t="shared" si="16"/>
        <v>12.5</v>
      </c>
      <c r="V66" s="3">
        <f t="shared" si="17"/>
        <v>1.25</v>
      </c>
      <c r="W66" s="3">
        <f t="shared" si="18"/>
        <v>425</v>
      </c>
      <c r="X66" s="3">
        <f t="shared" si="19"/>
        <v>0.9</v>
      </c>
      <c r="Y66" s="3">
        <f t="shared" si="20"/>
        <v>0</v>
      </c>
      <c r="Z66" s="3">
        <f t="shared" si="21"/>
        <v>0</v>
      </c>
    </row>
    <row r="67" spans="1:26" ht="75" x14ac:dyDescent="0.25">
      <c r="A67" s="1" t="s">
        <v>665</v>
      </c>
      <c r="B67" s="1" t="s">
        <v>451</v>
      </c>
      <c r="C67" s="2" t="s">
        <v>447</v>
      </c>
      <c r="D67" s="1">
        <v>200</v>
      </c>
      <c r="E67" s="1">
        <v>149</v>
      </c>
      <c r="F67" s="1">
        <v>24</v>
      </c>
      <c r="G67" s="1">
        <v>0</v>
      </c>
      <c r="H67" s="1">
        <v>0.8</v>
      </c>
      <c r="I67" s="1">
        <v>5.6</v>
      </c>
      <c r="J67" s="1">
        <v>5.3</v>
      </c>
      <c r="K67" s="1">
        <v>1.1000000000000001</v>
      </c>
      <c r="L67" s="1">
        <v>24</v>
      </c>
      <c r="M67" s="1">
        <v>0</v>
      </c>
      <c r="N67" s="1">
        <v>305</v>
      </c>
      <c r="O67" s="1">
        <v>0</v>
      </c>
      <c r="P67" s="3">
        <f t="shared" si="11"/>
        <v>74.5</v>
      </c>
      <c r="Q67" s="3">
        <f t="shared" si="12"/>
        <v>12</v>
      </c>
      <c r="R67" s="3">
        <f t="shared" si="13"/>
        <v>0</v>
      </c>
      <c r="S67" s="3">
        <f t="shared" si="14"/>
        <v>0.4</v>
      </c>
      <c r="T67" s="3">
        <f t="shared" si="15"/>
        <v>2.8</v>
      </c>
      <c r="U67" s="3">
        <f t="shared" si="16"/>
        <v>2.65</v>
      </c>
      <c r="V67" s="3">
        <f t="shared" si="17"/>
        <v>0.55000000000000004</v>
      </c>
      <c r="W67" s="3">
        <f t="shared" si="18"/>
        <v>12</v>
      </c>
      <c r="X67" s="3">
        <f t="shared" si="19"/>
        <v>0</v>
      </c>
      <c r="Y67" s="3">
        <f t="shared" si="20"/>
        <v>152.5</v>
      </c>
      <c r="Z67" s="3">
        <f t="shared" si="21"/>
        <v>0</v>
      </c>
    </row>
    <row r="68" spans="1:26" ht="75" x14ac:dyDescent="0.25">
      <c r="A68" s="1" t="s">
        <v>665</v>
      </c>
      <c r="B68" s="1" t="s">
        <v>452</v>
      </c>
      <c r="C68" s="2" t="s">
        <v>449</v>
      </c>
      <c r="D68" s="1">
        <v>200</v>
      </c>
      <c r="E68" s="1">
        <v>149</v>
      </c>
      <c r="F68" s="1">
        <v>24</v>
      </c>
      <c r="G68" s="1">
        <v>0</v>
      </c>
      <c r="H68" s="1">
        <v>0.8</v>
      </c>
      <c r="I68" s="1">
        <v>5.6</v>
      </c>
      <c r="J68" s="1">
        <v>5.3</v>
      </c>
      <c r="K68" s="1">
        <v>1.1000000000000001</v>
      </c>
      <c r="L68" s="1">
        <v>24</v>
      </c>
      <c r="M68" s="1">
        <v>0</v>
      </c>
      <c r="N68" s="1">
        <v>305</v>
      </c>
      <c r="O68" s="1">
        <v>0</v>
      </c>
      <c r="P68" s="3">
        <f t="shared" si="11"/>
        <v>74.5</v>
      </c>
      <c r="Q68" s="3">
        <f t="shared" si="12"/>
        <v>12</v>
      </c>
      <c r="R68" s="3">
        <f t="shared" si="13"/>
        <v>0</v>
      </c>
      <c r="S68" s="3">
        <f t="shared" si="14"/>
        <v>0.4</v>
      </c>
      <c r="T68" s="3">
        <f t="shared" si="15"/>
        <v>2.8</v>
      </c>
      <c r="U68" s="3">
        <f t="shared" si="16"/>
        <v>2.65</v>
      </c>
      <c r="V68" s="3">
        <f t="shared" si="17"/>
        <v>0.55000000000000004</v>
      </c>
      <c r="W68" s="3">
        <f t="shared" si="18"/>
        <v>12</v>
      </c>
      <c r="X68" s="3">
        <f t="shared" si="19"/>
        <v>0</v>
      </c>
      <c r="Y68" s="3">
        <f t="shared" si="20"/>
        <v>152.5</v>
      </c>
      <c r="Z68" s="3">
        <f t="shared" si="21"/>
        <v>0</v>
      </c>
    </row>
    <row r="69" spans="1:26" ht="45" x14ac:dyDescent="0.25">
      <c r="A69" s="1" t="s">
        <v>665</v>
      </c>
      <c r="B69" s="1" t="s">
        <v>453</v>
      </c>
      <c r="C69" s="2" t="s">
        <v>458</v>
      </c>
      <c r="D69" s="1">
        <v>200</v>
      </c>
      <c r="E69" s="1">
        <v>92</v>
      </c>
      <c r="F69" s="1">
        <v>6.4</v>
      </c>
      <c r="G69" s="1">
        <v>0</v>
      </c>
      <c r="H69" s="1">
        <v>0.9</v>
      </c>
      <c r="I69" s="1">
        <v>7</v>
      </c>
      <c r="J69" s="1">
        <v>6.6</v>
      </c>
      <c r="K69" s="1">
        <v>2.9</v>
      </c>
      <c r="L69" s="1">
        <v>25</v>
      </c>
      <c r="M69" s="1">
        <v>0</v>
      </c>
      <c r="N69" s="1">
        <v>303</v>
      </c>
      <c r="O69" s="1">
        <v>0</v>
      </c>
      <c r="P69" s="3">
        <f t="shared" si="11"/>
        <v>46</v>
      </c>
      <c r="Q69" s="3">
        <f t="shared" si="12"/>
        <v>3.2</v>
      </c>
      <c r="R69" s="3">
        <f t="shared" si="13"/>
        <v>0</v>
      </c>
      <c r="S69" s="3">
        <f t="shared" si="14"/>
        <v>0.45</v>
      </c>
      <c r="T69" s="3">
        <f t="shared" si="15"/>
        <v>3.5</v>
      </c>
      <c r="U69" s="3">
        <f t="shared" si="16"/>
        <v>3.3</v>
      </c>
      <c r="V69" s="3">
        <f t="shared" si="17"/>
        <v>1.45</v>
      </c>
      <c r="W69" s="3">
        <f t="shared" si="18"/>
        <v>12.5</v>
      </c>
      <c r="X69" s="3">
        <f t="shared" si="19"/>
        <v>0</v>
      </c>
      <c r="Y69" s="3">
        <f t="shared" si="20"/>
        <v>151.5</v>
      </c>
      <c r="Z69" s="3">
        <f t="shared" si="21"/>
        <v>0</v>
      </c>
    </row>
    <row r="70" spans="1:26" ht="75" x14ac:dyDescent="0.25">
      <c r="A70" s="1" t="s">
        <v>665</v>
      </c>
      <c r="B70" s="1" t="s">
        <v>454</v>
      </c>
      <c r="C70" s="2" t="s">
        <v>459</v>
      </c>
      <c r="D70" s="1">
        <v>200</v>
      </c>
      <c r="E70" s="1">
        <v>100</v>
      </c>
      <c r="F70" s="1">
        <v>8.1999999999999993</v>
      </c>
      <c r="G70" s="1">
        <v>0</v>
      </c>
      <c r="H70" s="1">
        <v>1</v>
      </c>
      <c r="I70" s="1">
        <v>7</v>
      </c>
      <c r="J70" s="1">
        <v>6.6</v>
      </c>
      <c r="K70" s="1">
        <v>2.9</v>
      </c>
      <c r="L70" s="1">
        <v>25</v>
      </c>
      <c r="M70" s="1">
        <v>0</v>
      </c>
      <c r="N70" s="1">
        <v>303</v>
      </c>
      <c r="O70" s="1">
        <v>0</v>
      </c>
      <c r="P70" s="3">
        <f t="shared" si="11"/>
        <v>50</v>
      </c>
      <c r="Q70" s="3">
        <f t="shared" si="12"/>
        <v>4.0999999999999996</v>
      </c>
      <c r="R70" s="3">
        <f t="shared" si="13"/>
        <v>0</v>
      </c>
      <c r="S70" s="3">
        <f t="shared" si="14"/>
        <v>0.5</v>
      </c>
      <c r="T70" s="3">
        <f t="shared" si="15"/>
        <v>3.5</v>
      </c>
      <c r="U70" s="3">
        <f t="shared" si="16"/>
        <v>3.3</v>
      </c>
      <c r="V70" s="3">
        <f t="shared" si="17"/>
        <v>1.45</v>
      </c>
      <c r="W70" s="3">
        <f t="shared" si="18"/>
        <v>12.5</v>
      </c>
      <c r="X70" s="3">
        <f t="shared" si="19"/>
        <v>0</v>
      </c>
      <c r="Y70" s="3">
        <f t="shared" si="20"/>
        <v>151.5</v>
      </c>
      <c r="Z70" s="3">
        <f t="shared" si="21"/>
        <v>0</v>
      </c>
    </row>
    <row r="71" spans="1:26" ht="30" x14ac:dyDescent="0.25">
      <c r="A71" s="1" t="s">
        <v>665</v>
      </c>
      <c r="B71" s="1" t="s">
        <v>455</v>
      </c>
      <c r="C71" s="2" t="s">
        <v>479</v>
      </c>
      <c r="D71" s="1">
        <v>150</v>
      </c>
      <c r="E71" s="1">
        <v>145</v>
      </c>
      <c r="F71" s="1">
        <v>20</v>
      </c>
      <c r="G71" s="1">
        <v>0</v>
      </c>
      <c r="H71" s="1">
        <v>1</v>
      </c>
      <c r="I71" s="1">
        <v>7</v>
      </c>
      <c r="J71" s="1">
        <v>6</v>
      </c>
      <c r="K71" s="1">
        <v>0.5</v>
      </c>
      <c r="L71" s="1">
        <v>26.4</v>
      </c>
      <c r="M71" s="1">
        <v>0</v>
      </c>
      <c r="N71" s="1">
        <v>0</v>
      </c>
      <c r="O71" s="1">
        <v>0</v>
      </c>
      <c r="P71" s="3">
        <f t="shared" si="11"/>
        <v>96.666666666666671</v>
      </c>
      <c r="Q71" s="3">
        <f t="shared" si="12"/>
        <v>13.333333333333334</v>
      </c>
      <c r="R71" s="3">
        <f t="shared" si="13"/>
        <v>0</v>
      </c>
      <c r="S71" s="3">
        <f t="shared" si="14"/>
        <v>0.66666666666666663</v>
      </c>
      <c r="T71" s="3">
        <f t="shared" si="15"/>
        <v>4.666666666666667</v>
      </c>
      <c r="U71" s="3">
        <f t="shared" si="16"/>
        <v>4</v>
      </c>
      <c r="V71" s="3">
        <f t="shared" si="17"/>
        <v>0.33333333333333331</v>
      </c>
      <c r="W71" s="3">
        <f t="shared" si="18"/>
        <v>17.600000000000001</v>
      </c>
      <c r="X71" s="3">
        <f t="shared" si="19"/>
        <v>0</v>
      </c>
      <c r="Y71" s="3">
        <f t="shared" si="20"/>
        <v>0</v>
      </c>
      <c r="Z71" s="3">
        <f t="shared" si="21"/>
        <v>0</v>
      </c>
    </row>
    <row r="72" spans="1:26" ht="45" x14ac:dyDescent="0.25">
      <c r="A72" s="1" t="s">
        <v>665</v>
      </c>
      <c r="B72" s="1" t="s">
        <v>456</v>
      </c>
      <c r="C72" s="2" t="s">
        <v>480</v>
      </c>
      <c r="D72" s="1">
        <v>150</v>
      </c>
      <c r="E72" s="1">
        <v>148</v>
      </c>
      <c r="F72" s="1">
        <v>21</v>
      </c>
      <c r="G72" s="1">
        <v>0</v>
      </c>
      <c r="H72" s="1">
        <v>1</v>
      </c>
      <c r="I72" s="1">
        <v>7</v>
      </c>
      <c r="J72" s="1">
        <v>6</v>
      </c>
      <c r="K72" s="1">
        <v>0.7</v>
      </c>
      <c r="L72" s="1">
        <v>26.5</v>
      </c>
      <c r="M72" s="1">
        <v>0</v>
      </c>
      <c r="N72" s="1">
        <v>0</v>
      </c>
      <c r="O72" s="1">
        <v>0</v>
      </c>
      <c r="P72" s="3">
        <f t="shared" si="11"/>
        <v>98.666666666666671</v>
      </c>
      <c r="Q72" s="3">
        <f t="shared" si="12"/>
        <v>14</v>
      </c>
      <c r="R72" s="3">
        <f t="shared" si="13"/>
        <v>0</v>
      </c>
      <c r="S72" s="3">
        <f t="shared" si="14"/>
        <v>0.66666666666666663</v>
      </c>
      <c r="T72" s="3">
        <f t="shared" si="15"/>
        <v>4.666666666666667</v>
      </c>
      <c r="U72" s="3">
        <f t="shared" si="16"/>
        <v>4</v>
      </c>
      <c r="V72" s="3">
        <f t="shared" si="17"/>
        <v>0.46666666666666667</v>
      </c>
      <c r="W72" s="3">
        <f t="shared" si="18"/>
        <v>17.666666666666668</v>
      </c>
      <c r="X72" s="3">
        <f t="shared" si="19"/>
        <v>0</v>
      </c>
      <c r="Y72" s="3">
        <f t="shared" si="20"/>
        <v>0</v>
      </c>
      <c r="Z72" s="3">
        <f t="shared" si="21"/>
        <v>0</v>
      </c>
    </row>
    <row r="73" spans="1:26" ht="60" x14ac:dyDescent="0.25">
      <c r="A73" s="1" t="s">
        <v>664</v>
      </c>
      <c r="B73" s="1" t="s">
        <v>461</v>
      </c>
      <c r="C73" s="2" t="s">
        <v>481</v>
      </c>
      <c r="D73" s="1">
        <v>200</v>
      </c>
      <c r="E73" s="1">
        <v>53</v>
      </c>
      <c r="F73" s="1">
        <v>0</v>
      </c>
      <c r="G73" s="1">
        <v>0</v>
      </c>
      <c r="H73" s="1">
        <v>3</v>
      </c>
      <c r="I73" s="1">
        <v>4.4000000000000004</v>
      </c>
      <c r="J73" s="1">
        <v>3.7</v>
      </c>
      <c r="K73" s="1">
        <v>0</v>
      </c>
      <c r="L73" s="1">
        <v>50</v>
      </c>
      <c r="M73" s="1">
        <v>0.44</v>
      </c>
      <c r="N73" s="1">
        <v>330</v>
      </c>
      <c r="O73" s="1">
        <v>0</v>
      </c>
      <c r="P73" s="3">
        <f t="shared" si="11"/>
        <v>26.5</v>
      </c>
      <c r="Q73" s="3">
        <f t="shared" si="12"/>
        <v>0</v>
      </c>
      <c r="R73" s="3">
        <f t="shared" si="13"/>
        <v>0</v>
      </c>
      <c r="S73" s="3">
        <f t="shared" si="14"/>
        <v>1.5</v>
      </c>
      <c r="T73" s="3">
        <f t="shared" si="15"/>
        <v>2.2000000000000002</v>
      </c>
      <c r="U73" s="3">
        <f t="shared" si="16"/>
        <v>1.85</v>
      </c>
      <c r="V73" s="3">
        <f t="shared" si="17"/>
        <v>0</v>
      </c>
      <c r="W73" s="3">
        <f t="shared" si="18"/>
        <v>25</v>
      </c>
      <c r="X73" s="3">
        <f t="shared" si="19"/>
        <v>0.22</v>
      </c>
      <c r="Y73" s="3">
        <f t="shared" si="20"/>
        <v>165</v>
      </c>
      <c r="Z73" s="3">
        <f t="shared" si="21"/>
        <v>0</v>
      </c>
    </row>
    <row r="74" spans="1:26" ht="60" x14ac:dyDescent="0.25">
      <c r="A74" s="1" t="s">
        <v>664</v>
      </c>
      <c r="B74" s="1" t="s">
        <v>462</v>
      </c>
      <c r="C74" s="2" t="s">
        <v>491</v>
      </c>
      <c r="D74" s="1">
        <v>200</v>
      </c>
      <c r="E74" s="1">
        <v>70</v>
      </c>
      <c r="F74" s="1">
        <v>1</v>
      </c>
      <c r="G74" s="1">
        <v>0</v>
      </c>
      <c r="H74" s="1">
        <v>3</v>
      </c>
      <c r="I74" s="1">
        <v>6</v>
      </c>
      <c r="J74" s="1">
        <v>2.2999999999999998</v>
      </c>
      <c r="K74" s="1">
        <v>1</v>
      </c>
      <c r="L74" s="1">
        <v>96</v>
      </c>
      <c r="M74" s="1">
        <v>0.44</v>
      </c>
      <c r="N74" s="1">
        <v>330</v>
      </c>
      <c r="O74" s="1">
        <v>0</v>
      </c>
      <c r="P74" s="3">
        <f t="shared" si="11"/>
        <v>35</v>
      </c>
      <c r="Q74" s="3">
        <f t="shared" si="12"/>
        <v>0.5</v>
      </c>
      <c r="R74" s="3">
        <f t="shared" si="13"/>
        <v>0</v>
      </c>
      <c r="S74" s="3">
        <f t="shared" si="14"/>
        <v>1.5</v>
      </c>
      <c r="T74" s="3">
        <f t="shared" si="15"/>
        <v>3</v>
      </c>
      <c r="U74" s="3">
        <f t="shared" si="16"/>
        <v>1.1499999999999999</v>
      </c>
      <c r="V74" s="3">
        <f t="shared" si="17"/>
        <v>0.5</v>
      </c>
      <c r="W74" s="3">
        <f t="shared" si="18"/>
        <v>48</v>
      </c>
      <c r="X74" s="3">
        <f t="shared" si="19"/>
        <v>0.22</v>
      </c>
      <c r="Y74" s="3">
        <f t="shared" si="20"/>
        <v>165</v>
      </c>
      <c r="Z74" s="3">
        <f t="shared" si="21"/>
        <v>0</v>
      </c>
    </row>
    <row r="75" spans="1:26" ht="45" x14ac:dyDescent="0.25">
      <c r="A75" s="1" t="s">
        <v>664</v>
      </c>
      <c r="B75" s="1" t="s">
        <v>490</v>
      </c>
      <c r="C75" s="2" t="s">
        <v>492</v>
      </c>
      <c r="D75" s="1">
        <v>200</v>
      </c>
      <c r="E75" s="1">
        <v>88</v>
      </c>
      <c r="F75" s="1">
        <v>4</v>
      </c>
      <c r="G75" s="1">
        <v>0</v>
      </c>
      <c r="H75" s="1">
        <v>3</v>
      </c>
      <c r="I75" s="1">
        <v>6.6</v>
      </c>
      <c r="J75" s="1">
        <v>2.9</v>
      </c>
      <c r="K75" s="1">
        <v>0.8</v>
      </c>
      <c r="L75" s="1">
        <v>69</v>
      </c>
      <c r="M75" s="1">
        <v>0.44</v>
      </c>
      <c r="N75" s="1">
        <v>330</v>
      </c>
      <c r="O75" s="1">
        <v>0</v>
      </c>
      <c r="P75" s="3">
        <f t="shared" si="11"/>
        <v>44</v>
      </c>
      <c r="Q75" s="3">
        <f t="shared" si="12"/>
        <v>2</v>
      </c>
      <c r="R75" s="3">
        <f t="shared" si="13"/>
        <v>0</v>
      </c>
      <c r="S75" s="3">
        <f t="shared" si="14"/>
        <v>1.5</v>
      </c>
      <c r="T75" s="3">
        <f t="shared" si="15"/>
        <v>3.3</v>
      </c>
      <c r="U75" s="3">
        <f t="shared" si="16"/>
        <v>1.45</v>
      </c>
      <c r="V75" s="3">
        <f t="shared" si="17"/>
        <v>0.4</v>
      </c>
      <c r="W75" s="3">
        <f t="shared" si="18"/>
        <v>34.5</v>
      </c>
      <c r="X75" s="3">
        <f t="shared" si="19"/>
        <v>0.22</v>
      </c>
      <c r="Y75" s="3">
        <f t="shared" si="20"/>
        <v>165</v>
      </c>
      <c r="Z75" s="3">
        <f t="shared" si="21"/>
        <v>0</v>
      </c>
    </row>
    <row r="76" spans="1:26" ht="60" x14ac:dyDescent="0.25">
      <c r="A76" s="1" t="s">
        <v>664</v>
      </c>
      <c r="B76" s="1" t="s">
        <v>463</v>
      </c>
      <c r="C76" s="2" t="s">
        <v>493</v>
      </c>
      <c r="D76" s="1">
        <v>200</v>
      </c>
      <c r="E76" s="1">
        <v>58</v>
      </c>
      <c r="F76" s="1">
        <v>0.8</v>
      </c>
      <c r="G76" s="1">
        <v>0</v>
      </c>
      <c r="H76" s="1">
        <v>3</v>
      </c>
      <c r="I76" s="1">
        <v>4.8</v>
      </c>
      <c r="J76" s="1">
        <v>4</v>
      </c>
      <c r="K76" s="1">
        <v>0</v>
      </c>
      <c r="L76" s="1">
        <v>119</v>
      </c>
      <c r="M76" s="1">
        <v>0.44</v>
      </c>
      <c r="N76" s="1">
        <v>330</v>
      </c>
      <c r="O76" s="1">
        <v>0</v>
      </c>
      <c r="P76" s="3">
        <f t="shared" si="11"/>
        <v>29</v>
      </c>
      <c r="Q76" s="3">
        <f t="shared" si="12"/>
        <v>0.4</v>
      </c>
      <c r="R76" s="3">
        <f t="shared" si="13"/>
        <v>0</v>
      </c>
      <c r="S76" s="3">
        <f t="shared" si="14"/>
        <v>1.5</v>
      </c>
      <c r="T76" s="3">
        <f t="shared" si="15"/>
        <v>2.4</v>
      </c>
      <c r="U76" s="3">
        <f t="shared" si="16"/>
        <v>2</v>
      </c>
      <c r="V76" s="3">
        <f t="shared" si="17"/>
        <v>0</v>
      </c>
      <c r="W76" s="3">
        <f t="shared" si="18"/>
        <v>59.5</v>
      </c>
      <c r="X76" s="3">
        <f t="shared" si="19"/>
        <v>0.22</v>
      </c>
      <c r="Y76" s="3">
        <f t="shared" si="20"/>
        <v>165</v>
      </c>
      <c r="Z76" s="3">
        <f t="shared" si="21"/>
        <v>0</v>
      </c>
    </row>
    <row r="77" spans="1:26" ht="90" x14ac:dyDescent="0.25">
      <c r="A77" s="1" t="s">
        <v>665</v>
      </c>
      <c r="B77" s="1" t="s">
        <v>446</v>
      </c>
      <c r="C77" s="2" t="s">
        <v>482</v>
      </c>
      <c r="D77" s="1">
        <v>250</v>
      </c>
      <c r="E77" s="1">
        <v>156</v>
      </c>
      <c r="F77" s="1">
        <v>11.7</v>
      </c>
      <c r="G77" s="1">
        <v>0</v>
      </c>
      <c r="H77" s="1">
        <v>14</v>
      </c>
      <c r="I77" s="1">
        <v>5.9</v>
      </c>
      <c r="J77" s="1">
        <v>4.7</v>
      </c>
      <c r="K77" s="1">
        <v>2.6</v>
      </c>
      <c r="L77" s="1">
        <v>152</v>
      </c>
      <c r="M77" s="1">
        <v>0</v>
      </c>
      <c r="N77" s="1">
        <v>308</v>
      </c>
      <c r="O77" s="1">
        <v>0</v>
      </c>
      <c r="P77" s="3">
        <f t="shared" si="11"/>
        <v>62.4</v>
      </c>
      <c r="Q77" s="3">
        <f t="shared" si="12"/>
        <v>4.68</v>
      </c>
      <c r="R77" s="3">
        <f t="shared" si="13"/>
        <v>0</v>
      </c>
      <c r="S77" s="3">
        <f t="shared" si="14"/>
        <v>5.6</v>
      </c>
      <c r="T77" s="3">
        <f t="shared" si="15"/>
        <v>2.36</v>
      </c>
      <c r="U77" s="3">
        <f t="shared" si="16"/>
        <v>1.88</v>
      </c>
      <c r="V77" s="3">
        <f t="shared" si="17"/>
        <v>1.04</v>
      </c>
      <c r="W77" s="3">
        <f t="shared" si="18"/>
        <v>60.8</v>
      </c>
      <c r="X77" s="3">
        <f t="shared" si="19"/>
        <v>0</v>
      </c>
      <c r="Y77" s="3">
        <f t="shared" si="20"/>
        <v>123.2</v>
      </c>
      <c r="Z77" s="3">
        <f t="shared" si="21"/>
        <v>0</v>
      </c>
    </row>
    <row r="78" spans="1:26" ht="45" x14ac:dyDescent="0.25">
      <c r="A78" s="1" t="s">
        <v>665</v>
      </c>
      <c r="B78" s="1" t="s">
        <v>457</v>
      </c>
      <c r="C78" s="2" t="s">
        <v>485</v>
      </c>
      <c r="D78" s="1">
        <v>250</v>
      </c>
      <c r="E78" s="1">
        <v>123</v>
      </c>
      <c r="F78" s="1">
        <v>11</v>
      </c>
      <c r="G78" s="1">
        <v>0</v>
      </c>
      <c r="H78" s="1">
        <v>10</v>
      </c>
      <c r="I78" s="1">
        <v>5.3</v>
      </c>
      <c r="J78" s="1">
        <v>4</v>
      </c>
      <c r="K78" s="1">
        <v>0.4</v>
      </c>
      <c r="L78" s="1">
        <v>135</v>
      </c>
      <c r="M78" s="1">
        <v>0</v>
      </c>
      <c r="N78" s="1">
        <v>0</v>
      </c>
      <c r="O78" s="1">
        <v>0</v>
      </c>
      <c r="P78" s="3">
        <f t="shared" si="11"/>
        <v>49.2</v>
      </c>
      <c r="Q78" s="3">
        <f t="shared" si="12"/>
        <v>4.4000000000000004</v>
      </c>
      <c r="R78" s="3">
        <f t="shared" si="13"/>
        <v>0</v>
      </c>
      <c r="S78" s="3">
        <f t="shared" si="14"/>
        <v>4</v>
      </c>
      <c r="T78" s="3">
        <f t="shared" si="15"/>
        <v>2.12</v>
      </c>
      <c r="U78" s="3">
        <f t="shared" si="16"/>
        <v>1.6</v>
      </c>
      <c r="V78" s="3">
        <f t="shared" si="17"/>
        <v>0.16</v>
      </c>
      <c r="W78" s="3">
        <f t="shared" si="18"/>
        <v>54</v>
      </c>
      <c r="X78" s="3">
        <f t="shared" si="19"/>
        <v>0</v>
      </c>
      <c r="Y78" s="3">
        <f t="shared" si="20"/>
        <v>0</v>
      </c>
      <c r="Z78" s="3">
        <f t="shared" si="21"/>
        <v>0</v>
      </c>
    </row>
    <row r="79" spans="1:26" ht="90" x14ac:dyDescent="0.25">
      <c r="A79" s="1" t="s">
        <v>665</v>
      </c>
      <c r="B79" s="1" t="s">
        <v>636</v>
      </c>
      <c r="C79" s="2" t="s">
        <v>486</v>
      </c>
      <c r="D79" s="1">
        <v>250</v>
      </c>
      <c r="E79" s="1">
        <v>152</v>
      </c>
      <c r="F79" s="1">
        <v>11</v>
      </c>
      <c r="G79" s="1">
        <v>0</v>
      </c>
      <c r="H79" s="1">
        <v>14</v>
      </c>
      <c r="I79" s="1">
        <v>5.4</v>
      </c>
      <c r="J79" s="1">
        <v>4.2</v>
      </c>
      <c r="K79" s="1">
        <v>2.6</v>
      </c>
      <c r="L79" s="1">
        <v>153</v>
      </c>
      <c r="M79" s="1">
        <v>0</v>
      </c>
      <c r="N79" s="1">
        <v>308</v>
      </c>
      <c r="O79" s="1">
        <v>0</v>
      </c>
      <c r="P79" s="3">
        <f t="shared" si="11"/>
        <v>60.8</v>
      </c>
      <c r="Q79" s="3">
        <f t="shared" si="12"/>
        <v>4.4000000000000004</v>
      </c>
      <c r="R79" s="3">
        <f t="shared" si="13"/>
        <v>0</v>
      </c>
      <c r="S79" s="3">
        <f t="shared" si="14"/>
        <v>5.6</v>
      </c>
      <c r="T79" s="3">
        <f t="shared" si="15"/>
        <v>2.16</v>
      </c>
      <c r="U79" s="3">
        <f t="shared" si="16"/>
        <v>1.68</v>
      </c>
      <c r="V79" s="3">
        <f t="shared" si="17"/>
        <v>1.04</v>
      </c>
      <c r="W79" s="3">
        <f t="shared" si="18"/>
        <v>61.2</v>
      </c>
      <c r="X79" s="3">
        <f t="shared" si="19"/>
        <v>0</v>
      </c>
      <c r="Y79" s="3">
        <f t="shared" si="20"/>
        <v>123.2</v>
      </c>
      <c r="Z79" s="3">
        <f t="shared" si="21"/>
        <v>0</v>
      </c>
    </row>
    <row r="80" spans="1:26" ht="60" x14ac:dyDescent="0.25">
      <c r="A80" s="1" t="s">
        <v>663</v>
      </c>
      <c r="B80" s="1" t="s">
        <v>76</v>
      </c>
      <c r="C80" s="2" t="s">
        <v>487</v>
      </c>
      <c r="D80" s="1">
        <v>30</v>
      </c>
      <c r="E80" s="1">
        <v>95</v>
      </c>
      <c r="F80" s="1">
        <v>9.1</v>
      </c>
      <c r="G80" s="1">
        <v>0</v>
      </c>
      <c r="H80" s="1">
        <v>2</v>
      </c>
      <c r="I80" s="1">
        <v>5.7</v>
      </c>
      <c r="J80" s="1">
        <v>0.8</v>
      </c>
      <c r="K80" s="1">
        <v>0.4</v>
      </c>
      <c r="L80" s="1">
        <v>15.4</v>
      </c>
      <c r="M80" s="1">
        <v>0.43</v>
      </c>
      <c r="N80" s="1">
        <v>0</v>
      </c>
      <c r="O80" s="1">
        <v>0</v>
      </c>
      <c r="P80" s="3">
        <f t="shared" si="11"/>
        <v>316.66666666666669</v>
      </c>
      <c r="Q80" s="3">
        <f t="shared" si="12"/>
        <v>30.333333333333332</v>
      </c>
      <c r="R80" s="3">
        <f t="shared" si="13"/>
        <v>0</v>
      </c>
      <c r="S80" s="3">
        <f t="shared" si="14"/>
        <v>6.666666666666667</v>
      </c>
      <c r="T80" s="3">
        <f t="shared" si="15"/>
        <v>19</v>
      </c>
      <c r="U80" s="3">
        <f t="shared" si="16"/>
        <v>2.6666666666666665</v>
      </c>
      <c r="V80" s="3">
        <f t="shared" si="17"/>
        <v>1.3333333333333333</v>
      </c>
      <c r="W80" s="3">
        <f t="shared" si="18"/>
        <v>51.333333333333336</v>
      </c>
      <c r="X80" s="3">
        <f t="shared" si="19"/>
        <v>1.4333333333333333</v>
      </c>
      <c r="Y80" s="3">
        <f t="shared" si="20"/>
        <v>0</v>
      </c>
      <c r="Z80" s="3">
        <f t="shared" si="21"/>
        <v>0</v>
      </c>
    </row>
    <row r="81" spans="1:26" ht="45" x14ac:dyDescent="0.25">
      <c r="A81" s="1" t="s">
        <v>663</v>
      </c>
      <c r="B81" s="1" t="s">
        <v>77</v>
      </c>
      <c r="C81" s="2" t="s">
        <v>488</v>
      </c>
      <c r="D81" s="1">
        <v>30</v>
      </c>
      <c r="E81" s="1">
        <v>89</v>
      </c>
      <c r="F81" s="1">
        <v>8.1999999999999993</v>
      </c>
      <c r="G81" s="1">
        <v>0</v>
      </c>
      <c r="H81" s="1">
        <v>1.9</v>
      </c>
      <c r="I81" s="1">
        <v>5.4</v>
      </c>
      <c r="J81" s="1">
        <v>0.8</v>
      </c>
      <c r="K81" s="1">
        <v>0.4</v>
      </c>
      <c r="L81" s="1">
        <v>15.4</v>
      </c>
      <c r="M81" s="1">
        <v>0.43</v>
      </c>
      <c r="N81" s="1">
        <v>0</v>
      </c>
      <c r="O81" s="1">
        <v>0</v>
      </c>
      <c r="P81" s="3">
        <f t="shared" si="11"/>
        <v>296.66666666666669</v>
      </c>
      <c r="Q81" s="3">
        <f t="shared" si="12"/>
        <v>27.333333333333329</v>
      </c>
      <c r="R81" s="3">
        <f t="shared" si="13"/>
        <v>0</v>
      </c>
      <c r="S81" s="3">
        <f t="shared" si="14"/>
        <v>6.333333333333333</v>
      </c>
      <c r="T81" s="3">
        <f t="shared" si="15"/>
        <v>18</v>
      </c>
      <c r="U81" s="3">
        <f t="shared" si="16"/>
        <v>2.6666666666666665</v>
      </c>
      <c r="V81" s="3">
        <f t="shared" si="17"/>
        <v>1.3333333333333333</v>
      </c>
      <c r="W81" s="3">
        <f t="shared" si="18"/>
        <v>51.333333333333336</v>
      </c>
      <c r="X81" s="3">
        <f t="shared" si="19"/>
        <v>1.4333333333333333</v>
      </c>
      <c r="Y81" s="3">
        <f t="shared" si="20"/>
        <v>0</v>
      </c>
      <c r="Z81" s="3">
        <f t="shared" si="21"/>
        <v>0</v>
      </c>
    </row>
    <row r="82" spans="1:26" ht="60" x14ac:dyDescent="0.25">
      <c r="A82" s="1" t="s">
        <v>663</v>
      </c>
      <c r="B82" s="1" t="s">
        <v>78</v>
      </c>
      <c r="C82" s="2" t="s">
        <v>494</v>
      </c>
      <c r="D82" s="1">
        <v>30</v>
      </c>
      <c r="E82" s="1">
        <v>93</v>
      </c>
      <c r="F82" s="1">
        <v>8.8000000000000007</v>
      </c>
      <c r="G82" s="1">
        <v>0</v>
      </c>
      <c r="H82" s="1">
        <v>1.9</v>
      </c>
      <c r="I82" s="1">
        <v>5.5</v>
      </c>
      <c r="J82" s="1">
        <v>0.8</v>
      </c>
      <c r="K82" s="1">
        <v>0.4</v>
      </c>
      <c r="L82" s="1">
        <v>15.4</v>
      </c>
      <c r="M82" s="1">
        <v>0.43</v>
      </c>
      <c r="N82" s="1">
        <v>0</v>
      </c>
      <c r="O82" s="1">
        <v>0</v>
      </c>
      <c r="P82" s="3">
        <f t="shared" si="11"/>
        <v>310</v>
      </c>
      <c r="Q82" s="3">
        <f t="shared" si="12"/>
        <v>29.333333333333336</v>
      </c>
      <c r="R82" s="3">
        <f t="shared" si="13"/>
        <v>0</v>
      </c>
      <c r="S82" s="3">
        <f t="shared" si="14"/>
        <v>6.333333333333333</v>
      </c>
      <c r="T82" s="3">
        <f t="shared" si="15"/>
        <v>18.333333333333332</v>
      </c>
      <c r="U82" s="3">
        <f t="shared" si="16"/>
        <v>2.6666666666666665</v>
      </c>
      <c r="V82" s="3">
        <f t="shared" si="17"/>
        <v>1.3333333333333333</v>
      </c>
      <c r="W82" s="3">
        <f t="shared" si="18"/>
        <v>51.333333333333336</v>
      </c>
      <c r="X82" s="3">
        <f t="shared" si="19"/>
        <v>1.4333333333333333</v>
      </c>
      <c r="Y82" s="3">
        <f t="shared" si="20"/>
        <v>0</v>
      </c>
      <c r="Z82" s="3">
        <f t="shared" si="21"/>
        <v>0</v>
      </c>
    </row>
    <row r="83" spans="1:26" ht="30" x14ac:dyDescent="0.25">
      <c r="A83" s="1" t="s">
        <v>663</v>
      </c>
      <c r="B83" s="1" t="s">
        <v>79</v>
      </c>
      <c r="C83" s="2" t="s">
        <v>495</v>
      </c>
      <c r="D83" s="1">
        <v>30</v>
      </c>
      <c r="E83" s="1">
        <v>83</v>
      </c>
      <c r="F83" s="1">
        <v>2.2999999999999998</v>
      </c>
      <c r="G83" s="1">
        <v>0</v>
      </c>
      <c r="H83" s="1">
        <v>1.6</v>
      </c>
      <c r="I83" s="1">
        <v>7.5</v>
      </c>
      <c r="J83" s="1">
        <v>5.0999999999999996</v>
      </c>
      <c r="K83" s="1">
        <v>0</v>
      </c>
      <c r="L83" s="1">
        <v>70</v>
      </c>
      <c r="M83" s="1">
        <v>0.77</v>
      </c>
      <c r="N83" s="1">
        <v>0</v>
      </c>
      <c r="O83" s="1">
        <v>0</v>
      </c>
      <c r="P83" s="3">
        <f t="shared" si="11"/>
        <v>276.66666666666669</v>
      </c>
      <c r="Q83" s="3">
        <f t="shared" si="12"/>
        <v>7.6666666666666661</v>
      </c>
      <c r="R83" s="3">
        <f t="shared" si="13"/>
        <v>0</v>
      </c>
      <c r="S83" s="3">
        <f t="shared" si="14"/>
        <v>5.333333333333333</v>
      </c>
      <c r="T83" s="3">
        <f t="shared" si="15"/>
        <v>25</v>
      </c>
      <c r="U83" s="3">
        <f t="shared" si="16"/>
        <v>16.999999999999996</v>
      </c>
      <c r="V83" s="3">
        <f t="shared" si="17"/>
        <v>0</v>
      </c>
      <c r="W83" s="3">
        <f t="shared" si="18"/>
        <v>233.33333333333334</v>
      </c>
      <c r="X83" s="3">
        <f t="shared" si="19"/>
        <v>2.5666666666666669</v>
      </c>
      <c r="Y83" s="3">
        <f t="shared" si="20"/>
        <v>0</v>
      </c>
      <c r="Z83" s="3">
        <f t="shared" si="21"/>
        <v>0</v>
      </c>
    </row>
    <row r="84" spans="1:26" ht="30" x14ac:dyDescent="0.25">
      <c r="A84" s="1" t="s">
        <v>663</v>
      </c>
      <c r="B84" s="1" t="s">
        <v>497</v>
      </c>
      <c r="C84" s="2" t="s">
        <v>498</v>
      </c>
      <c r="D84" s="1">
        <v>30</v>
      </c>
      <c r="E84" s="1">
        <v>83</v>
      </c>
      <c r="F84" s="1">
        <v>2.2999999999999998</v>
      </c>
      <c r="G84" s="1">
        <v>0</v>
      </c>
      <c r="H84" s="1">
        <v>1.6</v>
      </c>
      <c r="I84" s="1">
        <v>7.5</v>
      </c>
      <c r="J84" s="1">
        <v>5.0999999999999996</v>
      </c>
      <c r="K84" s="1">
        <v>0</v>
      </c>
      <c r="L84" s="1">
        <v>71</v>
      </c>
      <c r="M84" s="1">
        <v>0.77</v>
      </c>
      <c r="N84" s="1">
        <v>0</v>
      </c>
      <c r="O84" s="1">
        <v>0</v>
      </c>
      <c r="P84" s="3">
        <f t="shared" si="11"/>
        <v>276.66666666666669</v>
      </c>
      <c r="Q84" s="3">
        <f t="shared" si="12"/>
        <v>7.6666666666666661</v>
      </c>
      <c r="R84" s="3">
        <f t="shared" si="13"/>
        <v>0</v>
      </c>
      <c r="S84" s="3">
        <f t="shared" si="14"/>
        <v>5.333333333333333</v>
      </c>
      <c r="T84" s="3">
        <f t="shared" si="15"/>
        <v>25</v>
      </c>
      <c r="U84" s="3">
        <f t="shared" si="16"/>
        <v>16.999999999999996</v>
      </c>
      <c r="V84" s="3">
        <f t="shared" si="17"/>
        <v>0</v>
      </c>
      <c r="W84" s="3">
        <f t="shared" si="18"/>
        <v>236.66666666666666</v>
      </c>
      <c r="X84" s="3">
        <f t="shared" si="19"/>
        <v>2.5666666666666669</v>
      </c>
      <c r="Y84" s="3">
        <f t="shared" si="20"/>
        <v>0</v>
      </c>
      <c r="Z84" s="3">
        <f t="shared" si="21"/>
        <v>0</v>
      </c>
    </row>
    <row r="85" spans="1:26" ht="45" x14ac:dyDescent="0.25">
      <c r="A85" s="1" t="s">
        <v>663</v>
      </c>
      <c r="B85" s="1" t="s">
        <v>80</v>
      </c>
      <c r="C85" s="2" t="s">
        <v>499</v>
      </c>
      <c r="D85" s="1">
        <v>30</v>
      </c>
      <c r="E85" s="1">
        <v>83</v>
      </c>
      <c r="F85" s="1">
        <v>2.2999999999999998</v>
      </c>
      <c r="G85" s="1">
        <v>0</v>
      </c>
      <c r="H85" s="1">
        <v>1.6</v>
      </c>
      <c r="I85" s="1">
        <v>7.5</v>
      </c>
      <c r="J85" s="1">
        <v>5.0999999999999996</v>
      </c>
      <c r="K85" s="1">
        <v>0</v>
      </c>
      <c r="L85" s="1">
        <v>68</v>
      </c>
      <c r="M85" s="1">
        <v>0.77</v>
      </c>
      <c r="N85" s="1">
        <v>0</v>
      </c>
      <c r="O85" s="1">
        <v>0</v>
      </c>
      <c r="P85" s="3">
        <f t="shared" si="11"/>
        <v>276.66666666666669</v>
      </c>
      <c r="Q85" s="3">
        <f t="shared" si="12"/>
        <v>7.6666666666666661</v>
      </c>
      <c r="R85" s="3">
        <f t="shared" si="13"/>
        <v>0</v>
      </c>
      <c r="S85" s="3">
        <f t="shared" si="14"/>
        <v>5.333333333333333</v>
      </c>
      <c r="T85" s="3">
        <f t="shared" si="15"/>
        <v>25</v>
      </c>
      <c r="U85" s="3">
        <f t="shared" si="16"/>
        <v>16.999999999999996</v>
      </c>
      <c r="V85" s="3">
        <f t="shared" si="17"/>
        <v>0</v>
      </c>
      <c r="W85" s="3">
        <f t="shared" si="18"/>
        <v>226.66666666666666</v>
      </c>
      <c r="X85" s="3">
        <f t="shared" si="19"/>
        <v>2.5666666666666669</v>
      </c>
      <c r="Y85" s="3">
        <f t="shared" si="20"/>
        <v>0</v>
      </c>
      <c r="Z85" s="3">
        <f t="shared" si="21"/>
        <v>0</v>
      </c>
    </row>
    <row r="86" spans="1:26" ht="90" x14ac:dyDescent="0.25">
      <c r="A86" s="1" t="s">
        <v>671</v>
      </c>
      <c r="B86" s="1" t="s">
        <v>97</v>
      </c>
      <c r="C86" s="2" t="s">
        <v>365</v>
      </c>
      <c r="D86" s="1">
        <v>80</v>
      </c>
      <c r="E86" s="1">
        <v>170</v>
      </c>
      <c r="F86" s="1">
        <v>4.5999999999999996</v>
      </c>
      <c r="G86" s="1">
        <v>0</v>
      </c>
      <c r="H86" s="1">
        <v>12</v>
      </c>
      <c r="I86" s="1">
        <v>12</v>
      </c>
      <c r="J86" s="1">
        <v>6.4</v>
      </c>
      <c r="K86" s="1">
        <v>0</v>
      </c>
      <c r="L86" s="1">
        <v>4.0999999999999996</v>
      </c>
      <c r="M86" s="1">
        <v>301</v>
      </c>
      <c r="N86" s="1">
        <v>0</v>
      </c>
      <c r="O86" s="1">
        <v>0</v>
      </c>
      <c r="P86" s="3">
        <f t="shared" si="11"/>
        <v>212.5</v>
      </c>
      <c r="Q86" s="3">
        <f t="shared" si="12"/>
        <v>5.7499999999999991</v>
      </c>
      <c r="R86" s="3">
        <f t="shared" si="13"/>
        <v>0</v>
      </c>
      <c r="S86" s="3">
        <f t="shared" si="14"/>
        <v>15</v>
      </c>
      <c r="T86" s="3">
        <f t="shared" si="15"/>
        <v>15</v>
      </c>
      <c r="U86" s="3">
        <f t="shared" si="16"/>
        <v>8</v>
      </c>
      <c r="V86" s="3">
        <f t="shared" si="17"/>
        <v>0</v>
      </c>
      <c r="W86" s="3">
        <f t="shared" si="18"/>
        <v>5.1249999999999991</v>
      </c>
      <c r="X86" s="3">
        <f t="shared" si="19"/>
        <v>376.25</v>
      </c>
      <c r="Y86" s="3">
        <f t="shared" si="20"/>
        <v>0</v>
      </c>
      <c r="Z86" s="3">
        <f t="shared" si="21"/>
        <v>0</v>
      </c>
    </row>
    <row r="87" spans="1:26" ht="120" x14ac:dyDescent="0.25">
      <c r="A87" s="1" t="s">
        <v>669</v>
      </c>
      <c r="B87" s="1" t="s">
        <v>50</v>
      </c>
      <c r="C87" s="2" t="s">
        <v>346</v>
      </c>
      <c r="D87" s="1">
        <v>60</v>
      </c>
      <c r="E87" s="1">
        <v>134</v>
      </c>
      <c r="F87" s="1">
        <v>5.9</v>
      </c>
      <c r="G87" s="1">
        <v>0</v>
      </c>
      <c r="H87" s="1">
        <v>7.3</v>
      </c>
      <c r="I87" s="1">
        <v>9</v>
      </c>
      <c r="J87" s="1">
        <v>7.4</v>
      </c>
      <c r="K87" s="1">
        <v>2.8</v>
      </c>
      <c r="L87" s="1">
        <v>258</v>
      </c>
      <c r="M87" s="1">
        <v>1.2</v>
      </c>
      <c r="N87" s="1">
        <v>0</v>
      </c>
      <c r="O87" s="1">
        <v>0</v>
      </c>
      <c r="P87" s="3">
        <f t="shared" si="11"/>
        <v>223.33333333333334</v>
      </c>
      <c r="Q87" s="3">
        <f t="shared" si="12"/>
        <v>9.8333333333333339</v>
      </c>
      <c r="R87" s="3">
        <f t="shared" si="13"/>
        <v>0</v>
      </c>
      <c r="S87" s="3">
        <f t="shared" si="14"/>
        <v>12.166666666666666</v>
      </c>
      <c r="T87" s="3">
        <f t="shared" si="15"/>
        <v>15</v>
      </c>
      <c r="U87" s="3">
        <f t="shared" si="16"/>
        <v>12.333333333333334</v>
      </c>
      <c r="V87" s="3">
        <f t="shared" si="17"/>
        <v>4.666666666666667</v>
      </c>
      <c r="W87" s="3">
        <f t="shared" si="18"/>
        <v>430</v>
      </c>
      <c r="X87" s="3">
        <f t="shared" si="19"/>
        <v>2</v>
      </c>
      <c r="Y87" s="3">
        <f t="shared" si="20"/>
        <v>0</v>
      </c>
      <c r="Z87" s="3">
        <f t="shared" si="21"/>
        <v>0</v>
      </c>
    </row>
    <row r="88" spans="1:26" ht="60" x14ac:dyDescent="0.25">
      <c r="A88" s="1" t="s">
        <v>669</v>
      </c>
      <c r="B88" s="1" t="s">
        <v>102</v>
      </c>
      <c r="C88" s="2" t="s">
        <v>320</v>
      </c>
      <c r="D88" s="1">
        <v>134</v>
      </c>
      <c r="E88" s="1">
        <v>237</v>
      </c>
      <c r="F88" s="1">
        <v>29</v>
      </c>
      <c r="G88" s="1">
        <v>0</v>
      </c>
      <c r="H88" s="1">
        <v>16</v>
      </c>
      <c r="I88" s="1">
        <v>6.9</v>
      </c>
      <c r="J88" s="1">
        <v>3.1</v>
      </c>
      <c r="K88" s="1">
        <v>1.9</v>
      </c>
      <c r="L88" s="1">
        <v>604</v>
      </c>
      <c r="M88" s="1">
        <v>0</v>
      </c>
      <c r="N88" s="1">
        <v>0</v>
      </c>
      <c r="O88" s="1">
        <v>0</v>
      </c>
      <c r="P88" s="3">
        <f t="shared" si="11"/>
        <v>176.86567164179104</v>
      </c>
      <c r="Q88" s="3">
        <f t="shared" si="12"/>
        <v>21.64179104477612</v>
      </c>
      <c r="R88" s="3">
        <f t="shared" si="13"/>
        <v>0</v>
      </c>
      <c r="S88" s="3">
        <f t="shared" si="14"/>
        <v>11.940298507462687</v>
      </c>
      <c r="T88" s="3">
        <f t="shared" si="15"/>
        <v>5.1492537313432836</v>
      </c>
      <c r="U88" s="3">
        <f t="shared" si="16"/>
        <v>2.3134328358208953</v>
      </c>
      <c r="V88" s="3">
        <f t="shared" si="17"/>
        <v>1.4179104477611941</v>
      </c>
      <c r="W88" s="3">
        <f t="shared" si="18"/>
        <v>450.74626865671644</v>
      </c>
      <c r="X88" s="3">
        <f t="shared" si="19"/>
        <v>0</v>
      </c>
      <c r="Y88" s="3">
        <f t="shared" si="20"/>
        <v>0</v>
      </c>
      <c r="Z88" s="3">
        <f t="shared" si="21"/>
        <v>0</v>
      </c>
    </row>
    <row r="89" spans="1:26" ht="45" x14ac:dyDescent="0.25">
      <c r="A89" s="1" t="s">
        <v>671</v>
      </c>
      <c r="B89" s="1" t="s">
        <v>100</v>
      </c>
      <c r="C89" s="2" t="s">
        <v>321</v>
      </c>
      <c r="D89" s="1">
        <v>60</v>
      </c>
      <c r="E89" s="1">
        <v>115</v>
      </c>
      <c r="F89" s="1">
        <v>13</v>
      </c>
      <c r="G89" s="1">
        <v>0</v>
      </c>
      <c r="H89" s="1">
        <v>8.9</v>
      </c>
      <c r="I89" s="1">
        <v>3.3</v>
      </c>
      <c r="J89" s="1">
        <v>1.5</v>
      </c>
      <c r="K89" s="1">
        <v>0.4</v>
      </c>
      <c r="L89" s="1">
        <v>244</v>
      </c>
      <c r="M89" s="1">
        <v>0</v>
      </c>
      <c r="N89" s="1">
        <v>0</v>
      </c>
      <c r="O89" s="1">
        <v>0</v>
      </c>
      <c r="P89" s="3">
        <f t="shared" si="11"/>
        <v>191.66666666666666</v>
      </c>
      <c r="Q89" s="3">
        <f t="shared" si="12"/>
        <v>21.666666666666668</v>
      </c>
      <c r="R89" s="3">
        <f t="shared" si="13"/>
        <v>0</v>
      </c>
      <c r="S89" s="3">
        <f t="shared" si="14"/>
        <v>14.833333333333334</v>
      </c>
      <c r="T89" s="3">
        <f t="shared" si="15"/>
        <v>5.5</v>
      </c>
      <c r="U89" s="3">
        <f t="shared" si="16"/>
        <v>2.5</v>
      </c>
      <c r="V89" s="3">
        <f t="shared" si="17"/>
        <v>0.66666666666666663</v>
      </c>
      <c r="W89" s="3">
        <f t="shared" si="18"/>
        <v>406.66666666666669</v>
      </c>
      <c r="X89" s="3">
        <f t="shared" si="19"/>
        <v>0</v>
      </c>
      <c r="Y89" s="3">
        <f t="shared" si="20"/>
        <v>0</v>
      </c>
      <c r="Z89" s="3">
        <f t="shared" si="21"/>
        <v>0</v>
      </c>
    </row>
    <row r="90" spans="1:26" ht="60" x14ac:dyDescent="0.25">
      <c r="A90" s="1" t="s">
        <v>671</v>
      </c>
      <c r="B90" s="1" t="s">
        <v>98</v>
      </c>
      <c r="C90" s="2" t="s">
        <v>324</v>
      </c>
      <c r="D90" s="1">
        <v>60</v>
      </c>
      <c r="E90" s="1">
        <v>118</v>
      </c>
      <c r="F90" s="1">
        <v>11</v>
      </c>
      <c r="G90" s="1">
        <v>0</v>
      </c>
      <c r="H90" s="1">
        <v>6</v>
      </c>
      <c r="I90" s="1">
        <v>5.7</v>
      </c>
      <c r="J90" s="1">
        <v>2.7</v>
      </c>
      <c r="K90" s="1">
        <v>0</v>
      </c>
      <c r="L90" s="1">
        <v>336</v>
      </c>
      <c r="M90" s="1">
        <v>0</v>
      </c>
      <c r="N90" s="1">
        <v>0</v>
      </c>
      <c r="O90" s="1">
        <v>0</v>
      </c>
      <c r="P90" s="3">
        <f t="shared" si="11"/>
        <v>196.66666666666666</v>
      </c>
      <c r="Q90" s="3">
        <f t="shared" si="12"/>
        <v>18.333333333333332</v>
      </c>
      <c r="R90" s="3">
        <f t="shared" si="13"/>
        <v>0</v>
      </c>
      <c r="S90" s="3">
        <f t="shared" si="14"/>
        <v>10</v>
      </c>
      <c r="T90" s="3">
        <f t="shared" si="15"/>
        <v>9.5</v>
      </c>
      <c r="U90" s="3">
        <f t="shared" si="16"/>
        <v>4.5</v>
      </c>
      <c r="V90" s="3">
        <f t="shared" si="17"/>
        <v>0</v>
      </c>
      <c r="W90" s="3">
        <f t="shared" si="18"/>
        <v>560</v>
      </c>
      <c r="X90" s="3">
        <f t="shared" si="19"/>
        <v>0</v>
      </c>
      <c r="Y90" s="3">
        <f t="shared" si="20"/>
        <v>0</v>
      </c>
      <c r="Z90" s="3">
        <f t="shared" si="21"/>
        <v>0</v>
      </c>
    </row>
    <row r="91" spans="1:26" ht="60" x14ac:dyDescent="0.25">
      <c r="A91" s="1" t="s">
        <v>671</v>
      </c>
      <c r="B91" s="1" t="s">
        <v>99</v>
      </c>
      <c r="C91" s="2" t="s">
        <v>324</v>
      </c>
      <c r="D91" s="1">
        <v>60</v>
      </c>
      <c r="E91" s="1">
        <v>118</v>
      </c>
      <c r="F91" s="1">
        <v>11</v>
      </c>
      <c r="G91" s="1">
        <v>0</v>
      </c>
      <c r="H91" s="1">
        <v>6</v>
      </c>
      <c r="I91" s="1">
        <v>5.7</v>
      </c>
      <c r="J91" s="1">
        <v>2.7</v>
      </c>
      <c r="K91" s="1">
        <v>0</v>
      </c>
      <c r="L91" s="1">
        <v>336</v>
      </c>
      <c r="M91" s="1">
        <v>0</v>
      </c>
      <c r="N91" s="1">
        <v>0</v>
      </c>
      <c r="O91" s="1">
        <v>0</v>
      </c>
      <c r="P91" s="3">
        <f t="shared" si="11"/>
        <v>196.66666666666666</v>
      </c>
      <c r="Q91" s="3">
        <f t="shared" si="12"/>
        <v>18.333333333333332</v>
      </c>
      <c r="R91" s="3">
        <f t="shared" si="13"/>
        <v>0</v>
      </c>
      <c r="S91" s="3">
        <f t="shared" si="14"/>
        <v>10</v>
      </c>
      <c r="T91" s="3">
        <f t="shared" si="15"/>
        <v>9.5</v>
      </c>
      <c r="U91" s="3">
        <f t="shared" si="16"/>
        <v>4.5</v>
      </c>
      <c r="V91" s="3">
        <f t="shared" si="17"/>
        <v>0</v>
      </c>
      <c r="W91" s="3">
        <f t="shared" si="18"/>
        <v>560</v>
      </c>
      <c r="X91" s="3">
        <f t="shared" si="19"/>
        <v>0</v>
      </c>
      <c r="Y91" s="3">
        <f t="shared" si="20"/>
        <v>0</v>
      </c>
      <c r="Z91" s="3">
        <f t="shared" si="21"/>
        <v>0</v>
      </c>
    </row>
    <row r="92" spans="1:26" ht="75" x14ac:dyDescent="0.25">
      <c r="A92" s="1" t="s">
        <v>669</v>
      </c>
      <c r="B92" s="1" t="s">
        <v>11</v>
      </c>
      <c r="C92" s="6" t="s">
        <v>288</v>
      </c>
      <c r="D92" s="2">
        <v>80</v>
      </c>
      <c r="E92" s="1">
        <v>197</v>
      </c>
      <c r="F92" s="1">
        <v>10</v>
      </c>
      <c r="G92" s="1">
        <v>0</v>
      </c>
      <c r="H92" s="1">
        <v>11</v>
      </c>
      <c r="I92" s="1">
        <v>13</v>
      </c>
      <c r="J92" s="1">
        <v>4.2</v>
      </c>
      <c r="K92" s="1">
        <v>2.8</v>
      </c>
      <c r="L92" s="1">
        <v>476</v>
      </c>
      <c r="M92" s="1">
        <v>0</v>
      </c>
      <c r="N92" s="1">
        <v>0</v>
      </c>
      <c r="O92" s="1">
        <v>0</v>
      </c>
      <c r="P92" s="3">
        <f t="shared" si="11"/>
        <v>246.25</v>
      </c>
      <c r="Q92" s="3">
        <f t="shared" si="12"/>
        <v>12.5</v>
      </c>
      <c r="R92" s="3">
        <f t="shared" si="13"/>
        <v>0</v>
      </c>
      <c r="S92" s="3">
        <f t="shared" si="14"/>
        <v>13.75</v>
      </c>
      <c r="T92" s="3">
        <f t="shared" si="15"/>
        <v>16.25</v>
      </c>
      <c r="U92" s="3">
        <f t="shared" si="16"/>
        <v>5.25</v>
      </c>
      <c r="V92" s="3">
        <f t="shared" si="17"/>
        <v>3.5</v>
      </c>
      <c r="W92" s="3">
        <f t="shared" si="18"/>
        <v>595</v>
      </c>
      <c r="X92" s="3">
        <f t="shared" si="19"/>
        <v>0</v>
      </c>
      <c r="Y92" s="3">
        <f t="shared" si="20"/>
        <v>0</v>
      </c>
      <c r="Z92" s="3">
        <f t="shared" si="21"/>
        <v>0</v>
      </c>
    </row>
    <row r="93" spans="1:26" ht="30" x14ac:dyDescent="0.25">
      <c r="A93" s="1" t="s">
        <v>664</v>
      </c>
      <c r="B93" s="1" t="s">
        <v>500</v>
      </c>
      <c r="C93" s="2" t="s">
        <v>509</v>
      </c>
      <c r="D93" s="1">
        <v>200</v>
      </c>
      <c r="E93" s="1">
        <v>108</v>
      </c>
      <c r="F93" s="1">
        <v>13</v>
      </c>
      <c r="G93" s="1">
        <v>0</v>
      </c>
      <c r="H93" s="1">
        <v>1.1000000000000001</v>
      </c>
      <c r="I93" s="1">
        <v>5.8</v>
      </c>
      <c r="J93" s="1">
        <v>0.6</v>
      </c>
      <c r="K93" s="1">
        <v>2.2999999999999998</v>
      </c>
      <c r="L93" s="1">
        <v>121</v>
      </c>
      <c r="M93" s="1">
        <v>240</v>
      </c>
      <c r="N93" s="1">
        <v>0</v>
      </c>
      <c r="O93" s="1">
        <v>0</v>
      </c>
      <c r="P93" s="3">
        <f t="shared" si="11"/>
        <v>54</v>
      </c>
      <c r="Q93" s="3">
        <f t="shared" si="12"/>
        <v>6.5</v>
      </c>
      <c r="R93" s="3">
        <f t="shared" si="13"/>
        <v>0</v>
      </c>
      <c r="S93" s="3">
        <f t="shared" si="14"/>
        <v>0.55000000000000004</v>
      </c>
      <c r="T93" s="3">
        <f t="shared" si="15"/>
        <v>2.9</v>
      </c>
      <c r="U93" s="3">
        <f t="shared" si="16"/>
        <v>0.3</v>
      </c>
      <c r="V93" s="3">
        <f t="shared" si="17"/>
        <v>1.1499999999999999</v>
      </c>
      <c r="W93" s="3">
        <f t="shared" si="18"/>
        <v>60.5</v>
      </c>
      <c r="X93" s="3">
        <f t="shared" si="19"/>
        <v>120</v>
      </c>
      <c r="Y93" s="3">
        <f t="shared" si="20"/>
        <v>0</v>
      </c>
      <c r="Z93" s="3">
        <f t="shared" si="21"/>
        <v>0</v>
      </c>
    </row>
    <row r="94" spans="1:26" ht="45" x14ac:dyDescent="0.25">
      <c r="A94" s="1" t="s">
        <v>664</v>
      </c>
      <c r="B94" s="1" t="s">
        <v>501</v>
      </c>
      <c r="C94" s="2" t="s">
        <v>511</v>
      </c>
      <c r="D94" s="1">
        <v>200</v>
      </c>
      <c r="E94" s="1">
        <v>145</v>
      </c>
      <c r="F94" s="1">
        <v>18</v>
      </c>
      <c r="G94" s="1">
        <v>0</v>
      </c>
      <c r="H94" s="1">
        <v>1.5</v>
      </c>
      <c r="I94" s="1">
        <v>7.5</v>
      </c>
      <c r="J94" s="1">
        <v>0.8</v>
      </c>
      <c r="K94" s="1">
        <v>3.2</v>
      </c>
      <c r="L94" s="1">
        <v>121</v>
      </c>
      <c r="M94" s="1">
        <v>300</v>
      </c>
      <c r="N94" s="1">
        <v>0</v>
      </c>
      <c r="O94" s="1">
        <v>0</v>
      </c>
      <c r="P94" s="3">
        <f t="shared" si="11"/>
        <v>72.5</v>
      </c>
      <c r="Q94" s="3">
        <f t="shared" si="12"/>
        <v>9</v>
      </c>
      <c r="R94" s="3">
        <f t="shared" si="13"/>
        <v>0</v>
      </c>
      <c r="S94" s="3">
        <f t="shared" si="14"/>
        <v>0.75</v>
      </c>
      <c r="T94" s="3">
        <f t="shared" si="15"/>
        <v>3.75</v>
      </c>
      <c r="U94" s="3">
        <f t="shared" si="16"/>
        <v>0.4</v>
      </c>
      <c r="V94" s="3">
        <f t="shared" si="17"/>
        <v>1.6</v>
      </c>
      <c r="W94" s="3">
        <f t="shared" si="18"/>
        <v>60.5</v>
      </c>
      <c r="X94" s="3">
        <f t="shared" si="19"/>
        <v>150</v>
      </c>
      <c r="Y94" s="3">
        <f t="shared" si="20"/>
        <v>0</v>
      </c>
      <c r="Z94" s="3">
        <f t="shared" si="21"/>
        <v>0</v>
      </c>
    </row>
    <row r="95" spans="1:26" ht="30" x14ac:dyDescent="0.25">
      <c r="A95" s="1" t="s">
        <v>664</v>
      </c>
      <c r="B95" s="1" t="s">
        <v>512</v>
      </c>
      <c r="C95" s="2" t="s">
        <v>536</v>
      </c>
      <c r="D95" s="1">
        <v>200</v>
      </c>
      <c r="E95" s="1">
        <v>117</v>
      </c>
      <c r="F95" s="1">
        <v>27</v>
      </c>
      <c r="G95" s="1">
        <v>10</v>
      </c>
      <c r="H95" s="1">
        <v>0</v>
      </c>
      <c r="I95" s="1">
        <v>1</v>
      </c>
      <c r="J95" s="1">
        <v>0.2</v>
      </c>
      <c r="K95" s="1">
        <v>0</v>
      </c>
      <c r="L95" s="1">
        <v>36</v>
      </c>
      <c r="M95" s="1">
        <v>0</v>
      </c>
      <c r="N95" s="1">
        <v>240</v>
      </c>
      <c r="O95" s="1">
        <v>0.41</v>
      </c>
      <c r="P95" s="3">
        <f t="shared" si="11"/>
        <v>58.5</v>
      </c>
      <c r="Q95" s="3">
        <f t="shared" si="12"/>
        <v>13.5</v>
      </c>
      <c r="R95" s="3">
        <f t="shared" si="13"/>
        <v>5</v>
      </c>
      <c r="S95" s="3">
        <f t="shared" si="14"/>
        <v>0</v>
      </c>
      <c r="T95" s="3">
        <f t="shared" si="15"/>
        <v>0.5</v>
      </c>
      <c r="U95" s="3">
        <f t="shared" si="16"/>
        <v>0.1</v>
      </c>
      <c r="V95" s="3">
        <f t="shared" si="17"/>
        <v>0</v>
      </c>
      <c r="W95" s="3">
        <f t="shared" si="18"/>
        <v>18</v>
      </c>
      <c r="X95" s="3">
        <f t="shared" si="19"/>
        <v>0</v>
      </c>
      <c r="Y95" s="3">
        <f t="shared" si="20"/>
        <v>120</v>
      </c>
      <c r="Z95" s="3">
        <f t="shared" si="21"/>
        <v>0.20499999999999999</v>
      </c>
    </row>
    <row r="96" spans="1:26" x14ac:dyDescent="0.25">
      <c r="A96" s="1" t="s">
        <v>664</v>
      </c>
      <c r="B96" s="1" t="s">
        <v>513</v>
      </c>
      <c r="C96" s="2" t="s">
        <v>537</v>
      </c>
      <c r="D96" s="1">
        <v>200</v>
      </c>
      <c r="E96" s="1">
        <v>111</v>
      </c>
      <c r="F96" s="1">
        <v>20</v>
      </c>
      <c r="G96" s="1">
        <v>9.4</v>
      </c>
      <c r="H96" s="1">
        <v>0</v>
      </c>
      <c r="I96" s="1">
        <v>3</v>
      </c>
      <c r="J96" s="1">
        <v>0.6</v>
      </c>
      <c r="K96" s="1">
        <v>0</v>
      </c>
      <c r="L96" s="1">
        <v>30</v>
      </c>
      <c r="M96" s="1">
        <v>0</v>
      </c>
      <c r="N96" s="1">
        <v>0</v>
      </c>
      <c r="O96" s="1">
        <v>0</v>
      </c>
      <c r="P96" s="3">
        <f t="shared" si="11"/>
        <v>55.5</v>
      </c>
      <c r="Q96" s="3">
        <f t="shared" si="12"/>
        <v>10</v>
      </c>
      <c r="R96" s="3">
        <f t="shared" si="13"/>
        <v>4.7</v>
      </c>
      <c r="S96" s="3">
        <f t="shared" si="14"/>
        <v>0</v>
      </c>
      <c r="T96" s="3">
        <f t="shared" si="15"/>
        <v>1.5</v>
      </c>
      <c r="U96" s="3">
        <f t="shared" si="16"/>
        <v>0.3</v>
      </c>
      <c r="V96" s="3">
        <f t="shared" si="17"/>
        <v>0</v>
      </c>
      <c r="W96" s="3">
        <f t="shared" si="18"/>
        <v>15</v>
      </c>
      <c r="X96" s="3">
        <f t="shared" si="19"/>
        <v>0</v>
      </c>
      <c r="Y96" s="3">
        <f t="shared" si="20"/>
        <v>0</v>
      </c>
      <c r="Z96" s="3">
        <f t="shared" si="21"/>
        <v>0</v>
      </c>
    </row>
    <row r="97" spans="1:26" ht="30" x14ac:dyDescent="0.25">
      <c r="A97" s="1" t="s">
        <v>664</v>
      </c>
      <c r="B97" s="1" t="s">
        <v>514</v>
      </c>
      <c r="C97" s="2" t="s">
        <v>538</v>
      </c>
      <c r="D97" s="1">
        <v>200</v>
      </c>
      <c r="E97" s="1">
        <v>117</v>
      </c>
      <c r="F97" s="1">
        <v>27</v>
      </c>
      <c r="G97" s="1">
        <v>10</v>
      </c>
      <c r="H97" s="1">
        <v>1</v>
      </c>
      <c r="I97" s="1">
        <v>1</v>
      </c>
      <c r="J97" s="1">
        <v>0.2</v>
      </c>
      <c r="K97" s="1">
        <v>0.6</v>
      </c>
      <c r="L97" s="1">
        <v>36</v>
      </c>
      <c r="M97" s="1">
        <v>0</v>
      </c>
      <c r="N97" s="1">
        <v>240</v>
      </c>
      <c r="O97" s="1">
        <v>0.41</v>
      </c>
      <c r="P97" s="3">
        <f t="shared" si="11"/>
        <v>58.5</v>
      </c>
      <c r="Q97" s="3">
        <f t="shared" si="12"/>
        <v>13.5</v>
      </c>
      <c r="R97" s="3">
        <f t="shared" si="13"/>
        <v>5</v>
      </c>
      <c r="S97" s="3">
        <f t="shared" si="14"/>
        <v>0.5</v>
      </c>
      <c r="T97" s="3">
        <f t="shared" si="15"/>
        <v>0.5</v>
      </c>
      <c r="U97" s="3">
        <f t="shared" si="16"/>
        <v>0.1</v>
      </c>
      <c r="V97" s="3">
        <f t="shared" si="17"/>
        <v>0.3</v>
      </c>
      <c r="W97" s="3">
        <f t="shared" si="18"/>
        <v>18</v>
      </c>
      <c r="X97" s="3">
        <f t="shared" si="19"/>
        <v>0</v>
      </c>
      <c r="Y97" s="3">
        <f t="shared" si="20"/>
        <v>120</v>
      </c>
      <c r="Z97" s="3">
        <f t="shared" si="21"/>
        <v>0.20499999999999999</v>
      </c>
    </row>
    <row r="98" spans="1:26" x14ac:dyDescent="0.25">
      <c r="A98" s="1" t="s">
        <v>664</v>
      </c>
      <c r="B98" s="1" t="s">
        <v>502</v>
      </c>
      <c r="C98" s="2" t="s">
        <v>539</v>
      </c>
      <c r="D98" s="1">
        <v>200</v>
      </c>
      <c r="E98" s="1">
        <v>145</v>
      </c>
      <c r="F98" s="1">
        <v>18</v>
      </c>
      <c r="G98" s="1">
        <v>0</v>
      </c>
      <c r="H98" s="1">
        <v>1.5</v>
      </c>
      <c r="I98" s="1">
        <v>7.5</v>
      </c>
      <c r="J98" s="1">
        <v>0.8</v>
      </c>
      <c r="K98" s="1">
        <v>3.2</v>
      </c>
      <c r="L98" s="1">
        <v>121</v>
      </c>
      <c r="M98" s="1">
        <v>300</v>
      </c>
      <c r="N98" s="1">
        <v>0</v>
      </c>
      <c r="O98" s="1">
        <v>0</v>
      </c>
      <c r="P98" s="3">
        <f t="shared" si="11"/>
        <v>72.5</v>
      </c>
      <c r="Q98" s="3">
        <f t="shared" si="12"/>
        <v>9</v>
      </c>
      <c r="R98" s="3">
        <f t="shared" si="13"/>
        <v>0</v>
      </c>
      <c r="S98" s="3">
        <f t="shared" si="14"/>
        <v>0.75</v>
      </c>
      <c r="T98" s="3">
        <f t="shared" si="15"/>
        <v>3.75</v>
      </c>
      <c r="U98" s="3">
        <f t="shared" si="16"/>
        <v>0.4</v>
      </c>
      <c r="V98" s="3">
        <f t="shared" si="17"/>
        <v>1.6</v>
      </c>
      <c r="W98" s="3">
        <f t="shared" si="18"/>
        <v>60.5</v>
      </c>
      <c r="X98" s="3">
        <f t="shared" si="19"/>
        <v>150</v>
      </c>
      <c r="Y98" s="3">
        <f t="shared" si="20"/>
        <v>0</v>
      </c>
      <c r="Z98" s="3">
        <f t="shared" si="21"/>
        <v>0</v>
      </c>
    </row>
    <row r="99" spans="1:26" ht="30" x14ac:dyDescent="0.25">
      <c r="A99" s="1" t="s">
        <v>664</v>
      </c>
      <c r="B99" s="1" t="s">
        <v>515</v>
      </c>
      <c r="C99" s="2" t="s">
        <v>540</v>
      </c>
      <c r="D99" s="1">
        <v>200</v>
      </c>
      <c r="E99" s="1">
        <v>117</v>
      </c>
      <c r="F99" s="1">
        <v>27</v>
      </c>
      <c r="G99" s="1">
        <v>10</v>
      </c>
      <c r="H99" s="1">
        <v>0</v>
      </c>
      <c r="I99" s="1">
        <v>1</v>
      </c>
      <c r="J99" s="1">
        <v>0.2</v>
      </c>
      <c r="K99" s="1">
        <v>0</v>
      </c>
      <c r="L99" s="1">
        <v>36</v>
      </c>
      <c r="M99" s="1">
        <v>0</v>
      </c>
      <c r="N99" s="1">
        <v>240</v>
      </c>
      <c r="O99" s="1">
        <v>0.41</v>
      </c>
      <c r="P99" s="3">
        <f t="shared" si="11"/>
        <v>58.5</v>
      </c>
      <c r="Q99" s="3">
        <f t="shared" si="12"/>
        <v>13.5</v>
      </c>
      <c r="R99" s="3">
        <f t="shared" si="13"/>
        <v>5</v>
      </c>
      <c r="S99" s="3">
        <f t="shared" si="14"/>
        <v>0</v>
      </c>
      <c r="T99" s="3">
        <f t="shared" si="15"/>
        <v>0.5</v>
      </c>
      <c r="U99" s="3">
        <f t="shared" si="16"/>
        <v>0.1</v>
      </c>
      <c r="V99" s="3">
        <f t="shared" si="17"/>
        <v>0</v>
      </c>
      <c r="W99" s="3">
        <f t="shared" si="18"/>
        <v>18</v>
      </c>
      <c r="X99" s="3">
        <f t="shared" si="19"/>
        <v>0</v>
      </c>
      <c r="Y99" s="3">
        <f t="shared" si="20"/>
        <v>120</v>
      </c>
      <c r="Z99" s="3">
        <f t="shared" si="21"/>
        <v>0.20499999999999999</v>
      </c>
    </row>
    <row r="100" spans="1:26" ht="30" x14ac:dyDescent="0.25">
      <c r="A100" s="1" t="s">
        <v>664</v>
      </c>
      <c r="B100" s="1" t="s">
        <v>516</v>
      </c>
      <c r="C100" s="24" t="s">
        <v>541</v>
      </c>
      <c r="D100" s="1">
        <v>200</v>
      </c>
      <c r="E100" s="1">
        <v>134</v>
      </c>
      <c r="F100" s="1">
        <v>27</v>
      </c>
      <c r="G100" s="1">
        <v>10</v>
      </c>
      <c r="H100" s="1">
        <v>4.5999999999999996</v>
      </c>
      <c r="I100" s="1">
        <v>0.8</v>
      </c>
      <c r="J100" s="1">
        <v>0.2</v>
      </c>
      <c r="K100" s="1">
        <v>0.8</v>
      </c>
      <c r="L100" s="1">
        <v>15</v>
      </c>
      <c r="M100" s="1">
        <v>0</v>
      </c>
      <c r="N100" s="1">
        <v>240</v>
      </c>
      <c r="O100" s="1">
        <v>0</v>
      </c>
      <c r="P100" s="3">
        <f t="shared" si="11"/>
        <v>67</v>
      </c>
      <c r="Q100" s="3">
        <f t="shared" si="12"/>
        <v>13.5</v>
      </c>
      <c r="R100" s="3">
        <f t="shared" si="13"/>
        <v>5</v>
      </c>
      <c r="S100" s="3">
        <f t="shared" si="14"/>
        <v>2.2999999999999998</v>
      </c>
      <c r="T100" s="3">
        <f t="shared" si="15"/>
        <v>0.4</v>
      </c>
      <c r="U100" s="3">
        <f t="shared" si="16"/>
        <v>0.1</v>
      </c>
      <c r="V100" s="3">
        <f t="shared" si="17"/>
        <v>0.4</v>
      </c>
      <c r="W100" s="3">
        <f t="shared" si="18"/>
        <v>7.5</v>
      </c>
      <c r="X100" s="3">
        <f t="shared" si="19"/>
        <v>0</v>
      </c>
      <c r="Y100" s="3">
        <f t="shared" si="20"/>
        <v>120</v>
      </c>
      <c r="Z100" s="3">
        <f t="shared" si="21"/>
        <v>0</v>
      </c>
    </row>
    <row r="101" spans="1:26" ht="30" x14ac:dyDescent="0.25">
      <c r="A101" s="1" t="s">
        <v>672</v>
      </c>
      <c r="B101" s="1" t="s">
        <v>86</v>
      </c>
      <c r="C101" s="2" t="s">
        <v>325</v>
      </c>
      <c r="D101" s="1">
        <v>80</v>
      </c>
      <c r="E101" s="1">
        <v>94</v>
      </c>
      <c r="F101" s="1">
        <v>3.1</v>
      </c>
      <c r="G101" s="1">
        <v>0</v>
      </c>
      <c r="H101" s="1">
        <v>17</v>
      </c>
      <c r="I101" s="1">
        <v>1.6</v>
      </c>
      <c r="J101" s="1">
        <v>0.4</v>
      </c>
      <c r="K101" s="1">
        <v>2.6</v>
      </c>
      <c r="L101" s="1">
        <v>560</v>
      </c>
      <c r="M101" s="1">
        <v>0</v>
      </c>
      <c r="N101" s="1">
        <v>0</v>
      </c>
      <c r="O101" s="1">
        <v>0</v>
      </c>
      <c r="P101" s="3">
        <f t="shared" si="11"/>
        <v>117.5</v>
      </c>
      <c r="Q101" s="3">
        <f t="shared" si="12"/>
        <v>3.875</v>
      </c>
      <c r="R101" s="3">
        <f t="shared" si="13"/>
        <v>0</v>
      </c>
      <c r="S101" s="3">
        <f t="shared" si="14"/>
        <v>21.25</v>
      </c>
      <c r="T101" s="3">
        <f t="shared" si="15"/>
        <v>2</v>
      </c>
      <c r="U101" s="3">
        <f t="shared" si="16"/>
        <v>0.5</v>
      </c>
      <c r="V101" s="3">
        <f t="shared" si="17"/>
        <v>3.25</v>
      </c>
      <c r="W101" s="3">
        <f t="shared" si="18"/>
        <v>700</v>
      </c>
      <c r="X101" s="3">
        <f t="shared" si="19"/>
        <v>0</v>
      </c>
      <c r="Y101" s="3">
        <f t="shared" si="20"/>
        <v>0</v>
      </c>
      <c r="Z101" s="3">
        <f t="shared" si="21"/>
        <v>0</v>
      </c>
    </row>
    <row r="102" spans="1:26" ht="30" x14ac:dyDescent="0.25">
      <c r="A102" s="1" t="s">
        <v>672</v>
      </c>
      <c r="B102" s="1" t="s">
        <v>87</v>
      </c>
      <c r="C102" s="2" t="s">
        <v>325</v>
      </c>
      <c r="D102" s="1">
        <v>80</v>
      </c>
      <c r="E102" s="1">
        <v>94</v>
      </c>
      <c r="F102" s="1">
        <v>3.1</v>
      </c>
      <c r="G102" s="1">
        <v>0</v>
      </c>
      <c r="H102" s="1">
        <v>17</v>
      </c>
      <c r="I102" s="1">
        <v>1.6</v>
      </c>
      <c r="J102" s="1">
        <v>0.4</v>
      </c>
      <c r="K102" s="1">
        <v>2.6</v>
      </c>
      <c r="L102" s="1">
        <v>560</v>
      </c>
      <c r="M102" s="1">
        <v>0</v>
      </c>
      <c r="N102" s="1">
        <v>0</v>
      </c>
      <c r="O102" s="1">
        <v>0</v>
      </c>
      <c r="P102" s="3">
        <f t="shared" si="11"/>
        <v>117.5</v>
      </c>
      <c r="Q102" s="3">
        <f t="shared" si="12"/>
        <v>3.875</v>
      </c>
      <c r="R102" s="3">
        <f t="shared" si="13"/>
        <v>0</v>
      </c>
      <c r="S102" s="3">
        <f t="shared" si="14"/>
        <v>21.25</v>
      </c>
      <c r="T102" s="3">
        <f t="shared" si="15"/>
        <v>2</v>
      </c>
      <c r="U102" s="3">
        <f t="shared" si="16"/>
        <v>0.5</v>
      </c>
      <c r="V102" s="3">
        <f t="shared" si="17"/>
        <v>3.25</v>
      </c>
      <c r="W102" s="3">
        <f t="shared" si="18"/>
        <v>700</v>
      </c>
      <c r="X102" s="3">
        <f t="shared" si="19"/>
        <v>0</v>
      </c>
      <c r="Y102" s="3">
        <f t="shared" si="20"/>
        <v>0</v>
      </c>
      <c r="Z102" s="3">
        <f t="shared" si="21"/>
        <v>0</v>
      </c>
    </row>
    <row r="103" spans="1:26" ht="30" x14ac:dyDescent="0.25">
      <c r="A103" s="1" t="s">
        <v>667</v>
      </c>
      <c r="B103" s="1" t="s">
        <v>88</v>
      </c>
      <c r="C103" s="2" t="s">
        <v>326</v>
      </c>
      <c r="D103" s="1">
        <v>100</v>
      </c>
      <c r="E103" s="1">
        <v>166</v>
      </c>
      <c r="F103" s="1">
        <v>10</v>
      </c>
      <c r="G103" s="1">
        <v>0</v>
      </c>
      <c r="H103" s="1">
        <v>13</v>
      </c>
      <c r="I103" s="1">
        <v>11</v>
      </c>
      <c r="J103" s="1">
        <v>0</v>
      </c>
      <c r="K103" s="1">
        <v>4.3</v>
      </c>
      <c r="L103" s="1">
        <v>686</v>
      </c>
      <c r="M103" s="1">
        <v>1</v>
      </c>
      <c r="N103" s="1">
        <v>0</v>
      </c>
      <c r="O103" s="1">
        <v>0</v>
      </c>
      <c r="P103" s="3">
        <f t="shared" si="11"/>
        <v>166</v>
      </c>
      <c r="Q103" s="3">
        <f t="shared" si="12"/>
        <v>10</v>
      </c>
      <c r="R103" s="3">
        <f t="shared" si="13"/>
        <v>0</v>
      </c>
      <c r="S103" s="3">
        <f t="shared" si="14"/>
        <v>13</v>
      </c>
      <c r="T103" s="3">
        <f t="shared" si="15"/>
        <v>11</v>
      </c>
      <c r="U103" s="3">
        <f t="shared" si="16"/>
        <v>0</v>
      </c>
      <c r="V103" s="3">
        <f t="shared" si="17"/>
        <v>4.3</v>
      </c>
      <c r="W103" s="3">
        <f t="shared" si="18"/>
        <v>686</v>
      </c>
      <c r="X103" s="3">
        <f t="shared" si="19"/>
        <v>1</v>
      </c>
      <c r="Y103" s="3">
        <f t="shared" si="20"/>
        <v>0</v>
      </c>
      <c r="Z103" s="3">
        <f t="shared" si="21"/>
        <v>0</v>
      </c>
    </row>
    <row r="104" spans="1:26" ht="60" x14ac:dyDescent="0.25">
      <c r="A104" s="1" t="s">
        <v>671</v>
      </c>
      <c r="B104" s="1" t="s">
        <v>68</v>
      </c>
      <c r="C104" s="2" t="s">
        <v>327</v>
      </c>
      <c r="D104" s="1">
        <v>115</v>
      </c>
      <c r="E104" s="1">
        <v>309</v>
      </c>
      <c r="F104" s="1">
        <v>45</v>
      </c>
      <c r="G104" s="1">
        <v>0</v>
      </c>
      <c r="H104" s="1">
        <v>7</v>
      </c>
      <c r="I104" s="1">
        <v>11</v>
      </c>
      <c r="J104" s="1">
        <v>0</v>
      </c>
      <c r="K104" s="1">
        <v>4.2</v>
      </c>
      <c r="L104" s="1">
        <v>273</v>
      </c>
      <c r="M104" s="1">
        <v>0</v>
      </c>
      <c r="N104" s="1">
        <v>0</v>
      </c>
      <c r="O104" s="1">
        <v>0</v>
      </c>
      <c r="P104" s="3">
        <f t="shared" si="11"/>
        <v>268.69565217391306</v>
      </c>
      <c r="Q104" s="3">
        <f t="shared" si="12"/>
        <v>39.130434782608695</v>
      </c>
      <c r="R104" s="3">
        <f t="shared" si="13"/>
        <v>0</v>
      </c>
      <c r="S104" s="3">
        <f t="shared" si="14"/>
        <v>6.0869565217391308</v>
      </c>
      <c r="T104" s="3">
        <f t="shared" si="15"/>
        <v>9.5652173913043477</v>
      </c>
      <c r="U104" s="3">
        <f t="shared" si="16"/>
        <v>0</v>
      </c>
      <c r="V104" s="3">
        <f t="shared" si="17"/>
        <v>3.652173913043478</v>
      </c>
      <c r="W104" s="3">
        <f t="shared" si="18"/>
        <v>237.39130434782609</v>
      </c>
      <c r="X104" s="3">
        <f t="shared" si="19"/>
        <v>0</v>
      </c>
      <c r="Y104" s="3">
        <f t="shared" si="20"/>
        <v>0</v>
      </c>
      <c r="Z104" s="3">
        <f t="shared" si="21"/>
        <v>0</v>
      </c>
    </row>
    <row r="105" spans="1:26" ht="60" x14ac:dyDescent="0.25">
      <c r="A105" s="1" t="s">
        <v>673</v>
      </c>
      <c r="B105" s="1" t="s">
        <v>90</v>
      </c>
      <c r="C105" s="2" t="s">
        <v>333</v>
      </c>
      <c r="D105" s="1">
        <v>80</v>
      </c>
      <c r="E105" s="1">
        <v>173</v>
      </c>
      <c r="F105" s="1">
        <v>3.6</v>
      </c>
      <c r="G105" s="1">
        <v>0</v>
      </c>
      <c r="H105" s="1">
        <v>13</v>
      </c>
      <c r="I105" s="1">
        <v>11</v>
      </c>
      <c r="J105" s="1">
        <v>3</v>
      </c>
      <c r="K105" s="1">
        <v>2.5</v>
      </c>
      <c r="L105" s="1">
        <v>377</v>
      </c>
      <c r="M105" s="1">
        <v>0.72</v>
      </c>
      <c r="N105" s="1">
        <v>0</v>
      </c>
      <c r="O105" s="1">
        <v>0</v>
      </c>
      <c r="P105" s="3">
        <f t="shared" si="11"/>
        <v>216.25</v>
      </c>
      <c r="Q105" s="3">
        <f t="shared" si="12"/>
        <v>4.5</v>
      </c>
      <c r="R105" s="3">
        <f t="shared" si="13"/>
        <v>0</v>
      </c>
      <c r="S105" s="3">
        <f t="shared" si="14"/>
        <v>16.25</v>
      </c>
      <c r="T105" s="3">
        <f t="shared" si="15"/>
        <v>13.75</v>
      </c>
      <c r="U105" s="3">
        <f t="shared" si="16"/>
        <v>3.75</v>
      </c>
      <c r="V105" s="3">
        <f t="shared" si="17"/>
        <v>3.125</v>
      </c>
      <c r="W105" s="3">
        <f t="shared" si="18"/>
        <v>471.25</v>
      </c>
      <c r="X105" s="3">
        <f t="shared" si="19"/>
        <v>0.9</v>
      </c>
      <c r="Y105" s="3">
        <f t="shared" si="20"/>
        <v>0</v>
      </c>
      <c r="Z105" s="3">
        <f t="shared" si="21"/>
        <v>0</v>
      </c>
    </row>
    <row r="106" spans="1:26" ht="120" x14ac:dyDescent="0.25">
      <c r="A106" s="1" t="s">
        <v>674</v>
      </c>
      <c r="B106" s="1" t="s">
        <v>91</v>
      </c>
      <c r="C106" s="2" t="s">
        <v>366</v>
      </c>
      <c r="D106" s="1">
        <v>130</v>
      </c>
      <c r="E106" s="1">
        <v>449</v>
      </c>
      <c r="F106" s="1">
        <v>31</v>
      </c>
      <c r="G106" s="1">
        <v>0</v>
      </c>
      <c r="H106" s="1">
        <v>12</v>
      </c>
      <c r="I106" s="1">
        <v>28</v>
      </c>
      <c r="J106" s="1">
        <v>5.6</v>
      </c>
      <c r="K106" s="1">
        <v>5.5</v>
      </c>
      <c r="L106" s="1">
        <v>791</v>
      </c>
      <c r="M106" s="1">
        <v>0.72</v>
      </c>
      <c r="N106" s="1">
        <v>0</v>
      </c>
      <c r="O106" s="1">
        <v>0</v>
      </c>
      <c r="P106" s="3">
        <f t="shared" si="11"/>
        <v>345.38461538461536</v>
      </c>
      <c r="Q106" s="3">
        <f t="shared" si="12"/>
        <v>23.846153846153847</v>
      </c>
      <c r="R106" s="3">
        <f t="shared" si="13"/>
        <v>0</v>
      </c>
      <c r="S106" s="3">
        <f t="shared" si="14"/>
        <v>9.2307692307692299</v>
      </c>
      <c r="T106" s="3">
        <f t="shared" si="15"/>
        <v>21.53846153846154</v>
      </c>
      <c r="U106" s="3">
        <f t="shared" si="16"/>
        <v>4.3076923076923075</v>
      </c>
      <c r="V106" s="3">
        <f t="shared" si="17"/>
        <v>4.2307692307692308</v>
      </c>
      <c r="W106" s="3">
        <f t="shared" si="18"/>
        <v>608.46153846153845</v>
      </c>
      <c r="X106" s="3">
        <f t="shared" si="19"/>
        <v>0.55384615384615388</v>
      </c>
      <c r="Y106" s="3">
        <f t="shared" si="20"/>
        <v>0</v>
      </c>
      <c r="Z106" s="3">
        <f t="shared" si="21"/>
        <v>0</v>
      </c>
    </row>
    <row r="107" spans="1:26" ht="60" x14ac:dyDescent="0.25">
      <c r="A107" s="1" t="s">
        <v>679</v>
      </c>
      <c r="B107" s="1" t="s">
        <v>92</v>
      </c>
      <c r="C107" s="2" t="s">
        <v>333</v>
      </c>
      <c r="D107" s="1">
        <v>300</v>
      </c>
      <c r="E107" s="1">
        <v>304</v>
      </c>
      <c r="F107" s="1">
        <v>19</v>
      </c>
      <c r="G107" s="1">
        <v>0</v>
      </c>
      <c r="H107" s="1">
        <v>21</v>
      </c>
      <c r="I107" s="1">
        <v>16</v>
      </c>
      <c r="J107" s="1">
        <v>2.2000000000000002</v>
      </c>
      <c r="K107" s="1">
        <v>5.5</v>
      </c>
      <c r="L107" s="1">
        <v>777</v>
      </c>
      <c r="M107" s="1">
        <v>0.72</v>
      </c>
      <c r="N107" s="1">
        <v>0</v>
      </c>
      <c r="O107" s="1">
        <v>0</v>
      </c>
      <c r="P107" s="3">
        <f t="shared" si="11"/>
        <v>101.33333333333333</v>
      </c>
      <c r="Q107" s="3">
        <f t="shared" si="12"/>
        <v>6.333333333333333</v>
      </c>
      <c r="R107" s="3">
        <f t="shared" si="13"/>
        <v>0</v>
      </c>
      <c r="S107" s="3">
        <f t="shared" si="14"/>
        <v>7</v>
      </c>
      <c r="T107" s="3">
        <f t="shared" si="15"/>
        <v>5.333333333333333</v>
      </c>
      <c r="U107" s="3">
        <f t="shared" si="16"/>
        <v>0.73333333333333339</v>
      </c>
      <c r="V107" s="3">
        <f t="shared" si="17"/>
        <v>1.8333333333333333</v>
      </c>
      <c r="W107" s="3">
        <f t="shared" si="18"/>
        <v>259</v>
      </c>
      <c r="X107" s="3">
        <f t="shared" si="19"/>
        <v>0.24</v>
      </c>
      <c r="Y107" s="3">
        <f t="shared" si="20"/>
        <v>0</v>
      </c>
      <c r="Z107" s="3">
        <f t="shared" si="21"/>
        <v>0</v>
      </c>
    </row>
    <row r="108" spans="1:26" ht="120" x14ac:dyDescent="0.25">
      <c r="A108" s="1" t="s">
        <v>679</v>
      </c>
      <c r="B108" s="1" t="s">
        <v>93</v>
      </c>
      <c r="C108" s="2" t="s">
        <v>366</v>
      </c>
      <c r="D108" s="1">
        <v>130</v>
      </c>
      <c r="E108" s="1">
        <v>440</v>
      </c>
      <c r="F108" s="1">
        <v>31</v>
      </c>
      <c r="G108" s="1">
        <v>0</v>
      </c>
      <c r="H108" s="1">
        <v>12</v>
      </c>
      <c r="I108" s="1">
        <v>28</v>
      </c>
      <c r="J108" s="1">
        <v>5.6</v>
      </c>
      <c r="K108" s="1">
        <v>5.5</v>
      </c>
      <c r="L108" s="1">
        <v>721</v>
      </c>
      <c r="M108" s="1">
        <v>0.72</v>
      </c>
      <c r="N108" s="1">
        <v>0</v>
      </c>
      <c r="O108" s="1">
        <v>0</v>
      </c>
      <c r="P108" s="3">
        <f t="shared" si="11"/>
        <v>338.46153846153845</v>
      </c>
      <c r="Q108" s="3">
        <f t="shared" si="12"/>
        <v>23.846153846153847</v>
      </c>
      <c r="R108" s="3">
        <f t="shared" si="13"/>
        <v>0</v>
      </c>
      <c r="S108" s="3">
        <f t="shared" si="14"/>
        <v>9.2307692307692299</v>
      </c>
      <c r="T108" s="3">
        <f t="shared" si="15"/>
        <v>21.53846153846154</v>
      </c>
      <c r="U108" s="3">
        <f t="shared" si="16"/>
        <v>4.3076923076923075</v>
      </c>
      <c r="V108" s="3">
        <f t="shared" si="17"/>
        <v>4.2307692307692308</v>
      </c>
      <c r="W108" s="3">
        <f t="shared" si="18"/>
        <v>554.61538461538464</v>
      </c>
      <c r="X108" s="3">
        <f t="shared" si="19"/>
        <v>0.55384615384615388</v>
      </c>
      <c r="Y108" s="3">
        <f t="shared" si="20"/>
        <v>0</v>
      </c>
      <c r="Z108" s="3">
        <f t="shared" si="21"/>
        <v>0</v>
      </c>
    </row>
    <row r="109" spans="1:26" ht="60" x14ac:dyDescent="0.25">
      <c r="A109" s="1" t="s">
        <v>667</v>
      </c>
      <c r="B109" s="1" t="s">
        <v>94</v>
      </c>
      <c r="C109" s="2" t="s">
        <v>333</v>
      </c>
      <c r="D109" s="1">
        <v>100</v>
      </c>
      <c r="E109" s="1">
        <v>166</v>
      </c>
      <c r="F109" s="1">
        <v>10</v>
      </c>
      <c r="G109" s="1">
        <v>0</v>
      </c>
      <c r="H109" s="1">
        <v>13</v>
      </c>
      <c r="I109" s="1">
        <v>11</v>
      </c>
      <c r="J109" s="1">
        <v>0</v>
      </c>
      <c r="K109" s="1">
        <v>4.3</v>
      </c>
      <c r="L109" s="1">
        <v>686</v>
      </c>
      <c r="M109" s="1">
        <v>0.72</v>
      </c>
      <c r="N109" s="1">
        <v>0</v>
      </c>
      <c r="O109" s="1">
        <v>0</v>
      </c>
      <c r="P109" s="3">
        <f t="shared" si="11"/>
        <v>166</v>
      </c>
      <c r="Q109" s="3">
        <f t="shared" si="12"/>
        <v>10</v>
      </c>
      <c r="R109" s="3">
        <f t="shared" si="13"/>
        <v>0</v>
      </c>
      <c r="S109" s="3">
        <f t="shared" si="14"/>
        <v>13</v>
      </c>
      <c r="T109" s="3">
        <f t="shared" si="15"/>
        <v>11</v>
      </c>
      <c r="U109" s="3">
        <f t="shared" si="16"/>
        <v>0</v>
      </c>
      <c r="V109" s="3">
        <f t="shared" si="17"/>
        <v>4.3</v>
      </c>
      <c r="W109" s="3">
        <f t="shared" si="18"/>
        <v>686</v>
      </c>
      <c r="X109" s="3">
        <f t="shared" si="19"/>
        <v>0.72</v>
      </c>
      <c r="Y109" s="3">
        <f t="shared" si="20"/>
        <v>0</v>
      </c>
      <c r="Z109" s="3">
        <f t="shared" si="21"/>
        <v>0</v>
      </c>
    </row>
    <row r="110" spans="1:26" ht="60" x14ac:dyDescent="0.25">
      <c r="A110" s="1" t="s">
        <v>668</v>
      </c>
      <c r="B110" s="1" t="s">
        <v>95</v>
      </c>
      <c r="C110" s="2" t="s">
        <v>333</v>
      </c>
      <c r="D110" s="1">
        <v>350</v>
      </c>
      <c r="E110" s="1">
        <v>121</v>
      </c>
      <c r="F110" s="1">
        <v>9.3000000000000007</v>
      </c>
      <c r="G110" s="1">
        <v>0</v>
      </c>
      <c r="H110" s="1">
        <v>9.3000000000000007</v>
      </c>
      <c r="I110" s="1">
        <v>4.8</v>
      </c>
      <c r="J110" s="1">
        <v>0.7</v>
      </c>
      <c r="K110" s="1">
        <v>0.8</v>
      </c>
      <c r="L110" s="1">
        <v>946</v>
      </c>
      <c r="M110" s="1">
        <v>0.72</v>
      </c>
      <c r="N110" s="1">
        <v>0</v>
      </c>
      <c r="O110" s="1">
        <v>0</v>
      </c>
      <c r="P110" s="3">
        <f t="shared" si="11"/>
        <v>34.571428571428569</v>
      </c>
      <c r="Q110" s="3">
        <f t="shared" si="12"/>
        <v>2.6571428571428575</v>
      </c>
      <c r="R110" s="3">
        <f t="shared" si="13"/>
        <v>0</v>
      </c>
      <c r="S110" s="3">
        <f t="shared" si="14"/>
        <v>2.6571428571428575</v>
      </c>
      <c r="T110" s="3">
        <f t="shared" si="15"/>
        <v>1.3714285714285714</v>
      </c>
      <c r="U110" s="3">
        <f t="shared" si="16"/>
        <v>0.2</v>
      </c>
      <c r="V110" s="3">
        <f t="shared" si="17"/>
        <v>0.22857142857142856</v>
      </c>
      <c r="W110" s="3">
        <f t="shared" si="18"/>
        <v>270.28571428571428</v>
      </c>
      <c r="X110" s="3">
        <f t="shared" si="19"/>
        <v>0.20571428571428571</v>
      </c>
      <c r="Y110" s="3">
        <f t="shared" si="20"/>
        <v>0</v>
      </c>
      <c r="Z110" s="3">
        <f t="shared" si="21"/>
        <v>0</v>
      </c>
    </row>
    <row r="111" spans="1:26" ht="60" x14ac:dyDescent="0.25">
      <c r="A111" s="1" t="s">
        <v>676</v>
      </c>
      <c r="B111" s="1" t="s">
        <v>261</v>
      </c>
      <c r="C111" s="2" t="s">
        <v>333</v>
      </c>
      <c r="D111" s="1">
        <v>80</v>
      </c>
      <c r="E111" s="1">
        <v>115</v>
      </c>
      <c r="F111" s="1">
        <v>3.6</v>
      </c>
      <c r="G111" s="1">
        <v>0</v>
      </c>
      <c r="H111" s="1">
        <v>9.6999999999999993</v>
      </c>
      <c r="I111" s="1">
        <v>6.7</v>
      </c>
      <c r="J111" s="1">
        <v>0.4</v>
      </c>
      <c r="K111" s="1">
        <v>0.5</v>
      </c>
      <c r="L111" s="1">
        <v>255</v>
      </c>
      <c r="M111" s="1">
        <v>0.72</v>
      </c>
      <c r="N111" s="1">
        <v>0</v>
      </c>
      <c r="O111" s="1">
        <v>0</v>
      </c>
      <c r="P111" s="3">
        <f t="shared" si="11"/>
        <v>143.75</v>
      </c>
      <c r="Q111" s="3">
        <f t="shared" si="12"/>
        <v>4.5</v>
      </c>
      <c r="R111" s="3">
        <f t="shared" si="13"/>
        <v>0</v>
      </c>
      <c r="S111" s="3">
        <f t="shared" si="14"/>
        <v>12.124999999999998</v>
      </c>
      <c r="T111" s="3">
        <f t="shared" si="15"/>
        <v>8.375</v>
      </c>
      <c r="U111" s="3">
        <f t="shared" si="16"/>
        <v>0.5</v>
      </c>
      <c r="V111" s="3">
        <f t="shared" si="17"/>
        <v>0.625</v>
      </c>
      <c r="W111" s="3">
        <f t="shared" si="18"/>
        <v>318.75</v>
      </c>
      <c r="X111" s="3">
        <f t="shared" si="19"/>
        <v>0.9</v>
      </c>
      <c r="Y111" s="3">
        <f t="shared" si="20"/>
        <v>0</v>
      </c>
      <c r="Z111" s="3">
        <f t="shared" si="21"/>
        <v>0</v>
      </c>
    </row>
    <row r="112" spans="1:26" ht="120" x14ac:dyDescent="0.25">
      <c r="A112" s="1" t="s">
        <v>674</v>
      </c>
      <c r="B112" s="1" t="s">
        <v>96</v>
      </c>
      <c r="C112" s="2" t="s">
        <v>366</v>
      </c>
      <c r="D112" s="1">
        <v>130</v>
      </c>
      <c r="E112" s="1">
        <v>291</v>
      </c>
      <c r="F112" s="1">
        <v>29</v>
      </c>
      <c r="G112" s="1">
        <v>0</v>
      </c>
      <c r="H112" s="1">
        <v>17</v>
      </c>
      <c r="I112" s="1">
        <v>12</v>
      </c>
      <c r="J112" s="1">
        <v>1.3</v>
      </c>
      <c r="K112" s="1">
        <v>4.8</v>
      </c>
      <c r="L112" s="1">
        <v>801</v>
      </c>
      <c r="M112" s="1">
        <v>0</v>
      </c>
      <c r="N112" s="1">
        <v>0</v>
      </c>
      <c r="O112" s="1">
        <v>0</v>
      </c>
      <c r="P112" s="3">
        <f t="shared" si="11"/>
        <v>223.84615384615384</v>
      </c>
      <c r="Q112" s="3">
        <f t="shared" si="12"/>
        <v>22.307692307692307</v>
      </c>
      <c r="R112" s="3">
        <f t="shared" si="13"/>
        <v>0</v>
      </c>
      <c r="S112" s="3">
        <f t="shared" si="14"/>
        <v>13.076923076923077</v>
      </c>
      <c r="T112" s="3">
        <f t="shared" si="15"/>
        <v>9.2307692307692299</v>
      </c>
      <c r="U112" s="3">
        <f t="shared" si="16"/>
        <v>1</v>
      </c>
      <c r="V112" s="3">
        <f t="shared" si="17"/>
        <v>3.6923076923076925</v>
      </c>
      <c r="W112" s="3">
        <f t="shared" si="18"/>
        <v>616.15384615384619</v>
      </c>
      <c r="X112" s="3">
        <f t="shared" si="19"/>
        <v>0</v>
      </c>
      <c r="Y112" s="3">
        <f t="shared" si="20"/>
        <v>0</v>
      </c>
      <c r="Z112" s="3">
        <f t="shared" si="21"/>
        <v>0</v>
      </c>
    </row>
    <row r="113" spans="1:26" ht="45" x14ac:dyDescent="0.25">
      <c r="A113" s="1" t="s">
        <v>669</v>
      </c>
      <c r="B113" s="1" t="s">
        <v>82</v>
      </c>
      <c r="C113" s="2" t="s">
        <v>328</v>
      </c>
      <c r="D113" s="1">
        <v>90</v>
      </c>
      <c r="E113" s="1">
        <v>127</v>
      </c>
      <c r="F113" s="1">
        <v>23</v>
      </c>
      <c r="G113" s="1">
        <v>0</v>
      </c>
      <c r="H113" s="1">
        <v>3.1</v>
      </c>
      <c r="I113" s="1">
        <v>3.2</v>
      </c>
      <c r="J113" s="1">
        <v>0.4</v>
      </c>
      <c r="K113" s="1">
        <v>2.9</v>
      </c>
      <c r="L113" s="1">
        <v>376</v>
      </c>
      <c r="M113" s="1">
        <v>0</v>
      </c>
      <c r="N113" s="1">
        <v>0</v>
      </c>
      <c r="O113" s="1">
        <v>0</v>
      </c>
      <c r="P113" s="3">
        <f t="shared" si="11"/>
        <v>141.11111111111111</v>
      </c>
      <c r="Q113" s="3">
        <f t="shared" si="12"/>
        <v>25.555555555555557</v>
      </c>
      <c r="R113" s="3">
        <f t="shared" si="13"/>
        <v>0</v>
      </c>
      <c r="S113" s="3">
        <f t="shared" si="14"/>
        <v>3.4444444444444446</v>
      </c>
      <c r="T113" s="3">
        <f t="shared" si="15"/>
        <v>3.5555555555555554</v>
      </c>
      <c r="U113" s="3">
        <f t="shared" si="16"/>
        <v>0.44444444444444442</v>
      </c>
      <c r="V113" s="3">
        <f t="shared" si="17"/>
        <v>3.2222222222222223</v>
      </c>
      <c r="W113" s="3">
        <f t="shared" si="18"/>
        <v>417.77777777777777</v>
      </c>
      <c r="X113" s="3">
        <f t="shared" si="19"/>
        <v>0</v>
      </c>
      <c r="Y113" s="3">
        <f t="shared" si="20"/>
        <v>0</v>
      </c>
      <c r="Z113" s="3">
        <f t="shared" si="21"/>
        <v>0</v>
      </c>
    </row>
    <row r="114" spans="1:26" x14ac:dyDescent="0.25">
      <c r="A114" s="1" t="s">
        <v>669</v>
      </c>
      <c r="B114" s="1" t="s">
        <v>18</v>
      </c>
      <c r="C114" s="2" t="s">
        <v>267</v>
      </c>
      <c r="D114" s="1">
        <v>50</v>
      </c>
      <c r="E114" s="1">
        <v>150</v>
      </c>
      <c r="F114" s="1">
        <v>10</v>
      </c>
      <c r="G114" s="1">
        <v>0</v>
      </c>
      <c r="H114" s="1">
        <v>25</v>
      </c>
      <c r="I114" s="1">
        <v>0</v>
      </c>
      <c r="J114" s="1">
        <v>0</v>
      </c>
      <c r="K114" s="1">
        <v>10</v>
      </c>
      <c r="L114" s="1">
        <v>0.2</v>
      </c>
      <c r="M114" s="1">
        <v>0</v>
      </c>
      <c r="N114" s="1">
        <v>0</v>
      </c>
      <c r="O114" s="1">
        <v>0</v>
      </c>
      <c r="P114" s="3">
        <f t="shared" si="11"/>
        <v>300</v>
      </c>
      <c r="Q114" s="3">
        <f t="shared" si="12"/>
        <v>20</v>
      </c>
      <c r="R114" s="3">
        <f t="shared" si="13"/>
        <v>0</v>
      </c>
      <c r="S114" s="3">
        <f t="shared" si="14"/>
        <v>50</v>
      </c>
      <c r="T114" s="3">
        <f t="shared" si="15"/>
        <v>0</v>
      </c>
      <c r="U114" s="3">
        <f t="shared" si="16"/>
        <v>0</v>
      </c>
      <c r="V114" s="3">
        <f t="shared" si="17"/>
        <v>20</v>
      </c>
      <c r="W114" s="3">
        <f t="shared" si="18"/>
        <v>0.4</v>
      </c>
      <c r="X114" s="3">
        <f t="shared" si="19"/>
        <v>0</v>
      </c>
      <c r="Y114" s="3">
        <f t="shared" si="20"/>
        <v>0</v>
      </c>
      <c r="Z114" s="3">
        <f t="shared" si="21"/>
        <v>0</v>
      </c>
    </row>
    <row r="115" spans="1:26" ht="60" x14ac:dyDescent="0.25">
      <c r="A115" s="1" t="s">
        <v>671</v>
      </c>
      <c r="B115" s="1" t="s">
        <v>332</v>
      </c>
      <c r="C115" s="2" t="s">
        <v>329</v>
      </c>
      <c r="D115" s="1">
        <v>90</v>
      </c>
      <c r="E115" s="1">
        <v>120</v>
      </c>
      <c r="F115" s="1">
        <v>17</v>
      </c>
      <c r="G115" s="1">
        <v>0</v>
      </c>
      <c r="H115" s="1">
        <v>5.4</v>
      </c>
      <c r="I115" s="1">
        <v>3.7</v>
      </c>
      <c r="J115" s="1">
        <v>0.5</v>
      </c>
      <c r="K115" s="1">
        <v>7</v>
      </c>
      <c r="L115" s="1">
        <v>386</v>
      </c>
      <c r="M115" s="1">
        <v>0</v>
      </c>
      <c r="N115" s="1">
        <v>0</v>
      </c>
      <c r="O115" s="1">
        <v>0</v>
      </c>
      <c r="P115" s="3">
        <f t="shared" si="11"/>
        <v>133.33333333333334</v>
      </c>
      <c r="Q115" s="3">
        <f t="shared" si="12"/>
        <v>18.888888888888889</v>
      </c>
      <c r="R115" s="3">
        <f t="shared" si="13"/>
        <v>0</v>
      </c>
      <c r="S115" s="3">
        <f t="shared" si="14"/>
        <v>6</v>
      </c>
      <c r="T115" s="3">
        <f t="shared" si="15"/>
        <v>4.1111111111111107</v>
      </c>
      <c r="U115" s="3">
        <f t="shared" si="16"/>
        <v>0.55555555555555558</v>
      </c>
      <c r="V115" s="3">
        <f t="shared" si="17"/>
        <v>7.7777777777777777</v>
      </c>
      <c r="W115" s="3">
        <f t="shared" si="18"/>
        <v>428.88888888888891</v>
      </c>
      <c r="X115" s="3">
        <f t="shared" si="19"/>
        <v>0</v>
      </c>
      <c r="Y115" s="3">
        <f t="shared" si="20"/>
        <v>0</v>
      </c>
      <c r="Z115" s="3">
        <f t="shared" si="21"/>
        <v>0</v>
      </c>
    </row>
    <row r="116" spans="1:26" ht="90" x14ac:dyDescent="0.25">
      <c r="A116" s="1" t="s">
        <v>669</v>
      </c>
      <c r="B116" s="1" t="s">
        <v>83</v>
      </c>
      <c r="C116" s="2" t="s">
        <v>377</v>
      </c>
      <c r="D116" s="1">
        <v>90</v>
      </c>
      <c r="E116" s="1">
        <v>171</v>
      </c>
      <c r="F116" s="1">
        <v>28</v>
      </c>
      <c r="G116" s="1">
        <v>0</v>
      </c>
      <c r="H116" s="1">
        <v>3.4</v>
      </c>
      <c r="I116" s="1">
        <v>0.4</v>
      </c>
      <c r="J116" s="1">
        <v>0</v>
      </c>
      <c r="K116" s="1">
        <v>8.1999999999999993</v>
      </c>
      <c r="L116" s="1">
        <v>387</v>
      </c>
      <c r="M116" s="1">
        <v>0</v>
      </c>
      <c r="N116" s="1">
        <v>0</v>
      </c>
      <c r="O116" s="1">
        <v>0</v>
      </c>
      <c r="P116" s="3">
        <f t="shared" si="11"/>
        <v>190</v>
      </c>
      <c r="Q116" s="3">
        <f t="shared" si="12"/>
        <v>31.111111111111111</v>
      </c>
      <c r="R116" s="3">
        <f t="shared" si="13"/>
        <v>0</v>
      </c>
      <c r="S116" s="3">
        <f t="shared" si="14"/>
        <v>3.7777777777777777</v>
      </c>
      <c r="T116" s="3">
        <f t="shared" si="15"/>
        <v>0.44444444444444442</v>
      </c>
      <c r="U116" s="3">
        <f t="shared" si="16"/>
        <v>0</v>
      </c>
      <c r="V116" s="3">
        <f t="shared" si="17"/>
        <v>9.1111111111111107</v>
      </c>
      <c r="W116" s="3">
        <f t="shared" si="18"/>
        <v>430</v>
      </c>
      <c r="X116" s="3">
        <f t="shared" si="19"/>
        <v>0</v>
      </c>
      <c r="Y116" s="3">
        <f t="shared" si="20"/>
        <v>0</v>
      </c>
      <c r="Z116" s="3">
        <f t="shared" si="21"/>
        <v>0</v>
      </c>
    </row>
    <row r="117" spans="1:26" ht="30" x14ac:dyDescent="0.25">
      <c r="A117" s="1" t="s">
        <v>669</v>
      </c>
      <c r="B117" s="1" t="s">
        <v>63</v>
      </c>
      <c r="C117" s="2" t="s">
        <v>296</v>
      </c>
      <c r="D117" s="1">
        <v>100</v>
      </c>
      <c r="E117" s="1">
        <v>196</v>
      </c>
      <c r="F117" s="1">
        <v>9.6999999999999993</v>
      </c>
      <c r="G117" s="1">
        <v>0</v>
      </c>
      <c r="H117" s="1">
        <v>19</v>
      </c>
      <c r="I117" s="1">
        <v>9.1999999999999993</v>
      </c>
      <c r="J117" s="1">
        <v>1.5</v>
      </c>
      <c r="K117" s="1">
        <v>6.8</v>
      </c>
      <c r="L117" s="1">
        <v>575</v>
      </c>
      <c r="M117" s="1">
        <v>0</v>
      </c>
      <c r="N117" s="1">
        <v>0</v>
      </c>
      <c r="O117" s="1">
        <v>0</v>
      </c>
      <c r="P117" s="3">
        <f t="shared" si="11"/>
        <v>196</v>
      </c>
      <c r="Q117" s="3">
        <f t="shared" si="12"/>
        <v>9.6999999999999993</v>
      </c>
      <c r="R117" s="3">
        <f t="shared" si="13"/>
        <v>0</v>
      </c>
      <c r="S117" s="3">
        <f t="shared" si="14"/>
        <v>19</v>
      </c>
      <c r="T117" s="3">
        <f t="shared" si="15"/>
        <v>9.1999999999999993</v>
      </c>
      <c r="U117" s="3">
        <f t="shared" si="16"/>
        <v>1.5</v>
      </c>
      <c r="V117" s="3">
        <f t="shared" si="17"/>
        <v>6.8</v>
      </c>
      <c r="W117" s="3">
        <f t="shared" si="18"/>
        <v>575</v>
      </c>
      <c r="X117" s="3">
        <f t="shared" si="19"/>
        <v>0</v>
      </c>
      <c r="Y117" s="3">
        <f t="shared" si="20"/>
        <v>0</v>
      </c>
      <c r="Z117" s="3">
        <f t="shared" si="21"/>
        <v>0</v>
      </c>
    </row>
    <row r="118" spans="1:26" ht="45" x14ac:dyDescent="0.25">
      <c r="A118" s="1" t="s">
        <v>669</v>
      </c>
      <c r="B118" s="1" t="s">
        <v>60</v>
      </c>
      <c r="C118" s="2" t="s">
        <v>305</v>
      </c>
      <c r="D118" s="1">
        <v>63</v>
      </c>
      <c r="E118" s="1">
        <v>146</v>
      </c>
      <c r="F118" s="1">
        <v>7</v>
      </c>
      <c r="G118" s="1">
        <v>0</v>
      </c>
      <c r="H118" s="1">
        <v>12.3</v>
      </c>
      <c r="I118" s="1">
        <v>7.6</v>
      </c>
      <c r="J118" s="1">
        <v>1.3</v>
      </c>
      <c r="K118" s="1">
        <v>3.8</v>
      </c>
      <c r="L118" s="1">
        <v>438</v>
      </c>
      <c r="M118" s="1">
        <v>0</v>
      </c>
      <c r="N118" s="1">
        <v>0</v>
      </c>
      <c r="O118" s="1">
        <v>0</v>
      </c>
      <c r="P118" s="3">
        <f t="shared" si="11"/>
        <v>231.74603174603175</v>
      </c>
      <c r="Q118" s="3">
        <f t="shared" si="12"/>
        <v>11.111111111111111</v>
      </c>
      <c r="R118" s="3">
        <f t="shared" si="13"/>
        <v>0</v>
      </c>
      <c r="S118" s="3">
        <f t="shared" si="14"/>
        <v>19.523809523809526</v>
      </c>
      <c r="T118" s="3">
        <f t="shared" si="15"/>
        <v>12.063492063492063</v>
      </c>
      <c r="U118" s="3">
        <f t="shared" si="16"/>
        <v>2.0634920634920637</v>
      </c>
      <c r="V118" s="3">
        <f t="shared" si="17"/>
        <v>6.0317460317460316</v>
      </c>
      <c r="W118" s="3">
        <f t="shared" si="18"/>
        <v>695.23809523809518</v>
      </c>
      <c r="X118" s="3">
        <f t="shared" si="19"/>
        <v>0</v>
      </c>
      <c r="Y118" s="3">
        <f t="shared" si="20"/>
        <v>0</v>
      </c>
      <c r="Z118" s="3">
        <f t="shared" si="21"/>
        <v>0</v>
      </c>
    </row>
    <row r="119" spans="1:26" ht="75" x14ac:dyDescent="0.25">
      <c r="A119" s="1" t="s">
        <v>669</v>
      </c>
      <c r="B119" s="1" t="s">
        <v>154</v>
      </c>
      <c r="C119" s="2" t="s">
        <v>331</v>
      </c>
      <c r="D119" s="1">
        <v>70</v>
      </c>
      <c r="E119" s="1">
        <v>80</v>
      </c>
      <c r="F119" s="1">
        <v>4.4000000000000004</v>
      </c>
      <c r="G119" s="1">
        <v>0</v>
      </c>
      <c r="H119" s="1">
        <v>8.1999999999999993</v>
      </c>
      <c r="I119" s="1">
        <v>3.3</v>
      </c>
      <c r="J119" s="1">
        <v>0.8</v>
      </c>
      <c r="K119" s="1">
        <v>3.1</v>
      </c>
      <c r="L119" s="1">
        <v>257.60000000000002</v>
      </c>
      <c r="M119" s="1">
        <v>0</v>
      </c>
      <c r="N119" s="1">
        <v>0</v>
      </c>
      <c r="O119" s="1">
        <v>0</v>
      </c>
      <c r="P119" s="3">
        <f t="shared" si="11"/>
        <v>114.28571428571429</v>
      </c>
      <c r="Q119" s="3">
        <f t="shared" si="12"/>
        <v>6.2857142857142865</v>
      </c>
      <c r="R119" s="3">
        <f t="shared" si="13"/>
        <v>0</v>
      </c>
      <c r="S119" s="3">
        <f t="shared" si="14"/>
        <v>11.714285714285714</v>
      </c>
      <c r="T119" s="3">
        <f t="shared" si="15"/>
        <v>4.7142857142857144</v>
      </c>
      <c r="U119" s="3">
        <f t="shared" si="16"/>
        <v>1.1428571428571428</v>
      </c>
      <c r="V119" s="3">
        <f t="shared" si="17"/>
        <v>4.4285714285714288</v>
      </c>
      <c r="W119" s="3">
        <f t="shared" si="18"/>
        <v>368.00000000000006</v>
      </c>
      <c r="X119" s="3">
        <f t="shared" si="19"/>
        <v>0</v>
      </c>
      <c r="Y119" s="3">
        <f t="shared" si="20"/>
        <v>0</v>
      </c>
      <c r="Z119" s="3">
        <f t="shared" si="21"/>
        <v>0</v>
      </c>
    </row>
    <row r="120" spans="1:26" ht="45" x14ac:dyDescent="0.25">
      <c r="A120" s="1" t="s">
        <v>669</v>
      </c>
      <c r="B120" s="1" t="s">
        <v>278</v>
      </c>
      <c r="C120" s="2" t="s">
        <v>291</v>
      </c>
      <c r="D120" s="1">
        <v>67</v>
      </c>
      <c r="E120" s="1">
        <v>301</v>
      </c>
      <c r="F120" s="1">
        <v>40</v>
      </c>
      <c r="G120" s="1">
        <v>0</v>
      </c>
      <c r="H120" s="1">
        <v>8.9</v>
      </c>
      <c r="I120" s="1">
        <v>12</v>
      </c>
      <c r="J120" s="1">
        <v>4.8</v>
      </c>
      <c r="K120" s="1">
        <v>6.3</v>
      </c>
      <c r="L120" s="1">
        <v>511</v>
      </c>
      <c r="M120" s="1">
        <v>0</v>
      </c>
      <c r="N120" s="1">
        <v>0</v>
      </c>
      <c r="O120" s="1">
        <v>0</v>
      </c>
      <c r="P120" s="3">
        <f t="shared" si="11"/>
        <v>449.25373134328356</v>
      </c>
      <c r="Q120" s="3">
        <f t="shared" si="12"/>
        <v>59.701492537313435</v>
      </c>
      <c r="R120" s="3">
        <f t="shared" si="13"/>
        <v>0</v>
      </c>
      <c r="S120" s="3">
        <f t="shared" si="14"/>
        <v>13.283582089552239</v>
      </c>
      <c r="T120" s="3">
        <f t="shared" si="15"/>
        <v>17.910447761194028</v>
      </c>
      <c r="U120" s="3">
        <f t="shared" si="16"/>
        <v>7.1641791044776122</v>
      </c>
      <c r="V120" s="3">
        <f t="shared" si="17"/>
        <v>9.4029850746268657</v>
      </c>
      <c r="W120" s="3">
        <f t="shared" si="18"/>
        <v>762.68656716417911</v>
      </c>
      <c r="X120" s="3">
        <f t="shared" si="19"/>
        <v>0</v>
      </c>
      <c r="Y120" s="3">
        <f t="shared" si="20"/>
        <v>0</v>
      </c>
      <c r="Z120" s="3">
        <f t="shared" si="21"/>
        <v>0</v>
      </c>
    </row>
    <row r="121" spans="1:26" ht="45" x14ac:dyDescent="0.25">
      <c r="A121" s="1" t="s">
        <v>667</v>
      </c>
      <c r="B121" s="1" t="s">
        <v>103</v>
      </c>
      <c r="C121" s="2" t="s">
        <v>322</v>
      </c>
      <c r="D121" s="1">
        <v>75</v>
      </c>
      <c r="E121" s="1">
        <v>178</v>
      </c>
      <c r="F121" s="1">
        <v>33</v>
      </c>
      <c r="G121" s="1">
        <v>0</v>
      </c>
      <c r="H121" s="1">
        <v>4.3</v>
      </c>
      <c r="I121" s="1">
        <v>3.4</v>
      </c>
      <c r="J121" s="1">
        <v>1.3</v>
      </c>
      <c r="K121" s="1">
        <v>3.6</v>
      </c>
      <c r="L121" s="1">
        <v>494</v>
      </c>
      <c r="M121" s="1">
        <v>0</v>
      </c>
      <c r="N121" s="1">
        <v>0</v>
      </c>
      <c r="O121" s="1">
        <v>0</v>
      </c>
      <c r="P121" s="3">
        <f t="shared" si="11"/>
        <v>237.33333333333334</v>
      </c>
      <c r="Q121" s="3">
        <f t="shared" si="12"/>
        <v>44</v>
      </c>
      <c r="R121" s="3">
        <f t="shared" si="13"/>
        <v>0</v>
      </c>
      <c r="S121" s="3">
        <f t="shared" si="14"/>
        <v>5.7333333333333334</v>
      </c>
      <c r="T121" s="3">
        <f t="shared" si="15"/>
        <v>4.5333333333333332</v>
      </c>
      <c r="U121" s="3">
        <f t="shared" si="16"/>
        <v>1.7333333333333334</v>
      </c>
      <c r="V121" s="3">
        <f t="shared" si="17"/>
        <v>4.8</v>
      </c>
      <c r="W121" s="3">
        <f t="shared" si="18"/>
        <v>658.66666666666663</v>
      </c>
      <c r="X121" s="3">
        <f t="shared" si="19"/>
        <v>0</v>
      </c>
      <c r="Y121" s="3">
        <f t="shared" si="20"/>
        <v>0</v>
      </c>
      <c r="Z121" s="3">
        <f t="shared" si="21"/>
        <v>0</v>
      </c>
    </row>
    <row r="122" spans="1:26" ht="45" x14ac:dyDescent="0.25">
      <c r="A122" s="1" t="s">
        <v>677</v>
      </c>
      <c r="B122" s="1" t="s">
        <v>104</v>
      </c>
      <c r="C122" s="2" t="s">
        <v>376</v>
      </c>
      <c r="D122" s="1">
        <v>60</v>
      </c>
      <c r="E122" s="1">
        <v>185</v>
      </c>
      <c r="F122" s="1">
        <v>31</v>
      </c>
      <c r="G122" s="1">
        <v>0</v>
      </c>
      <c r="H122" s="1">
        <v>1.1000000000000001</v>
      </c>
      <c r="I122" s="1">
        <v>6.3</v>
      </c>
      <c r="J122" s="1">
        <v>0.7</v>
      </c>
      <c r="K122" s="1">
        <v>0</v>
      </c>
      <c r="L122" s="1">
        <v>778</v>
      </c>
      <c r="M122" s="1">
        <v>0</v>
      </c>
      <c r="N122" s="1">
        <v>0</v>
      </c>
      <c r="O122" s="1">
        <v>0</v>
      </c>
      <c r="P122" s="3">
        <f t="shared" si="11"/>
        <v>308.33333333333331</v>
      </c>
      <c r="Q122" s="3">
        <f t="shared" si="12"/>
        <v>51.666666666666664</v>
      </c>
      <c r="R122" s="3">
        <f t="shared" si="13"/>
        <v>0</v>
      </c>
      <c r="S122" s="3">
        <f t="shared" si="14"/>
        <v>1.8333333333333335</v>
      </c>
      <c r="T122" s="3">
        <f t="shared" si="15"/>
        <v>10.5</v>
      </c>
      <c r="U122" s="3">
        <f t="shared" si="16"/>
        <v>1.1666666666666667</v>
      </c>
      <c r="V122" s="3">
        <f t="shared" si="17"/>
        <v>0</v>
      </c>
      <c r="W122" s="3">
        <f t="shared" si="18"/>
        <v>1296.6666666666667</v>
      </c>
      <c r="X122" s="3">
        <f t="shared" si="19"/>
        <v>0</v>
      </c>
      <c r="Y122" s="3">
        <f t="shared" si="20"/>
        <v>0</v>
      </c>
      <c r="Z122" s="3">
        <f t="shared" si="21"/>
        <v>0</v>
      </c>
    </row>
    <row r="123" spans="1:26" ht="30" x14ac:dyDescent="0.25">
      <c r="A123" s="1" t="s">
        <v>664</v>
      </c>
      <c r="B123" s="1" t="s">
        <v>517</v>
      </c>
      <c r="C123" s="2" t="s">
        <v>542</v>
      </c>
      <c r="D123" s="1">
        <v>200</v>
      </c>
      <c r="E123" s="1">
        <v>72</v>
      </c>
      <c r="F123" s="1">
        <v>11</v>
      </c>
      <c r="G123" s="1">
        <v>8.9</v>
      </c>
      <c r="H123" s="1">
        <v>1.1000000000000001</v>
      </c>
      <c r="I123" s="1">
        <v>2.4</v>
      </c>
      <c r="J123" s="1">
        <v>0.2</v>
      </c>
      <c r="K123" s="1">
        <v>6.2</v>
      </c>
      <c r="L123" s="1">
        <v>58</v>
      </c>
      <c r="M123" s="1">
        <v>0</v>
      </c>
      <c r="N123" s="1">
        <v>348</v>
      </c>
      <c r="O123" s="1">
        <v>0</v>
      </c>
      <c r="P123" s="3">
        <f t="shared" si="11"/>
        <v>36</v>
      </c>
      <c r="Q123" s="3">
        <f t="shared" si="12"/>
        <v>5.5</v>
      </c>
      <c r="R123" s="3">
        <f t="shared" si="13"/>
        <v>4.45</v>
      </c>
      <c r="S123" s="3">
        <f t="shared" si="14"/>
        <v>0.55000000000000004</v>
      </c>
      <c r="T123" s="3">
        <f t="shared" si="15"/>
        <v>1.2</v>
      </c>
      <c r="U123" s="3">
        <f t="shared" si="16"/>
        <v>0.1</v>
      </c>
      <c r="V123" s="3">
        <f t="shared" si="17"/>
        <v>3.1</v>
      </c>
      <c r="W123" s="3">
        <f t="shared" si="18"/>
        <v>29</v>
      </c>
      <c r="X123" s="3">
        <f t="shared" si="19"/>
        <v>0</v>
      </c>
      <c r="Y123" s="3">
        <f t="shared" si="20"/>
        <v>174</v>
      </c>
      <c r="Z123" s="3">
        <f t="shared" si="21"/>
        <v>0</v>
      </c>
    </row>
    <row r="124" spans="1:26" ht="30" x14ac:dyDescent="0.25">
      <c r="A124" s="1" t="s">
        <v>664</v>
      </c>
      <c r="B124" s="1" t="s">
        <v>105</v>
      </c>
      <c r="C124" s="2" t="s">
        <v>543</v>
      </c>
      <c r="D124" s="1">
        <v>200</v>
      </c>
      <c r="E124" s="1">
        <v>113</v>
      </c>
      <c r="F124" s="1">
        <v>7.5</v>
      </c>
      <c r="G124" s="1">
        <v>6.7</v>
      </c>
      <c r="H124" s="1">
        <v>7</v>
      </c>
      <c r="I124" s="1">
        <v>6.1</v>
      </c>
      <c r="J124" s="1">
        <v>0.5</v>
      </c>
      <c r="K124" s="1">
        <v>0</v>
      </c>
      <c r="L124" s="1">
        <v>176</v>
      </c>
      <c r="M124" s="1">
        <v>0</v>
      </c>
      <c r="N124" s="1">
        <v>260</v>
      </c>
      <c r="O124" s="1">
        <v>0</v>
      </c>
      <c r="P124" s="3">
        <f t="shared" si="11"/>
        <v>56.5</v>
      </c>
      <c r="Q124" s="3">
        <f t="shared" si="12"/>
        <v>3.75</v>
      </c>
      <c r="R124" s="3">
        <f t="shared" si="13"/>
        <v>3.35</v>
      </c>
      <c r="S124" s="3">
        <f t="shared" si="14"/>
        <v>3.5</v>
      </c>
      <c r="T124" s="3">
        <f t="shared" si="15"/>
        <v>3.05</v>
      </c>
      <c r="U124" s="3">
        <f t="shared" si="16"/>
        <v>0.25</v>
      </c>
      <c r="V124" s="3">
        <f t="shared" si="17"/>
        <v>0</v>
      </c>
      <c r="W124" s="3">
        <f t="shared" si="18"/>
        <v>88</v>
      </c>
      <c r="X124" s="3">
        <f t="shared" si="19"/>
        <v>0</v>
      </c>
      <c r="Y124" s="3">
        <f t="shared" si="20"/>
        <v>130</v>
      </c>
      <c r="Z124" s="3">
        <f t="shared" si="21"/>
        <v>0</v>
      </c>
    </row>
    <row r="125" spans="1:26" ht="60" x14ac:dyDescent="0.25">
      <c r="A125" s="1" t="s">
        <v>664</v>
      </c>
      <c r="B125" s="1" t="s">
        <v>546</v>
      </c>
      <c r="C125" s="2" t="s">
        <v>544</v>
      </c>
      <c r="D125" s="1">
        <v>200</v>
      </c>
      <c r="E125" s="1">
        <v>79</v>
      </c>
      <c r="F125" s="1">
        <v>12</v>
      </c>
      <c r="G125" s="1">
        <v>10</v>
      </c>
      <c r="H125" s="1">
        <v>1.2</v>
      </c>
      <c r="I125" s="1">
        <v>2.7</v>
      </c>
      <c r="J125" s="1">
        <v>0.3</v>
      </c>
      <c r="K125" s="1">
        <v>6.3</v>
      </c>
      <c r="L125" s="1">
        <v>58</v>
      </c>
      <c r="M125" s="1">
        <v>0</v>
      </c>
      <c r="N125" s="1">
        <v>348</v>
      </c>
      <c r="O125" s="1">
        <v>0</v>
      </c>
      <c r="P125" s="3">
        <f t="shared" si="11"/>
        <v>39.5</v>
      </c>
      <c r="Q125" s="3">
        <f t="shared" si="12"/>
        <v>6</v>
      </c>
      <c r="R125" s="3">
        <f t="shared" si="13"/>
        <v>5</v>
      </c>
      <c r="S125" s="3">
        <f t="shared" si="14"/>
        <v>0.6</v>
      </c>
      <c r="T125" s="3">
        <f t="shared" si="15"/>
        <v>1.35</v>
      </c>
      <c r="U125" s="3">
        <f t="shared" si="16"/>
        <v>0.15</v>
      </c>
      <c r="V125" s="3">
        <f t="shared" si="17"/>
        <v>3.15</v>
      </c>
      <c r="W125" s="3">
        <f t="shared" si="18"/>
        <v>29</v>
      </c>
      <c r="X125" s="3">
        <f t="shared" si="19"/>
        <v>0</v>
      </c>
      <c r="Y125" s="3">
        <f t="shared" si="20"/>
        <v>174</v>
      </c>
      <c r="Z125" s="3">
        <f t="shared" si="21"/>
        <v>0</v>
      </c>
    </row>
    <row r="126" spans="1:26" ht="60" x14ac:dyDescent="0.25">
      <c r="A126" s="1" t="s">
        <v>664</v>
      </c>
      <c r="B126" s="1" t="s">
        <v>518</v>
      </c>
      <c r="C126" s="2" t="s">
        <v>547</v>
      </c>
      <c r="D126" s="1">
        <v>200</v>
      </c>
      <c r="E126" s="1">
        <v>91</v>
      </c>
      <c r="F126" s="1">
        <v>15</v>
      </c>
      <c r="G126" s="1">
        <v>10</v>
      </c>
      <c r="H126" s="1">
        <v>1.1000000000000001</v>
      </c>
      <c r="I126" s="1">
        <v>2.8</v>
      </c>
      <c r="J126" s="1">
        <v>0.4</v>
      </c>
      <c r="K126" s="1">
        <v>6.2</v>
      </c>
      <c r="L126" s="1">
        <v>60</v>
      </c>
      <c r="M126" s="1">
        <v>0</v>
      </c>
      <c r="N126" s="1">
        <v>348</v>
      </c>
      <c r="O126" s="1">
        <v>0</v>
      </c>
      <c r="P126" s="3">
        <f t="shared" si="11"/>
        <v>45.5</v>
      </c>
      <c r="Q126" s="3">
        <f t="shared" si="12"/>
        <v>7.5</v>
      </c>
      <c r="R126" s="3">
        <f t="shared" si="13"/>
        <v>5</v>
      </c>
      <c r="S126" s="3">
        <f t="shared" si="14"/>
        <v>0.55000000000000004</v>
      </c>
      <c r="T126" s="3">
        <f t="shared" si="15"/>
        <v>1.4</v>
      </c>
      <c r="U126" s="3">
        <f t="shared" si="16"/>
        <v>0.2</v>
      </c>
      <c r="V126" s="3">
        <f t="shared" si="17"/>
        <v>3.1</v>
      </c>
      <c r="W126" s="3">
        <f t="shared" si="18"/>
        <v>30</v>
      </c>
      <c r="X126" s="3">
        <f t="shared" si="19"/>
        <v>0</v>
      </c>
      <c r="Y126" s="3">
        <f t="shared" si="20"/>
        <v>174</v>
      </c>
      <c r="Z126" s="3">
        <f t="shared" si="21"/>
        <v>0</v>
      </c>
    </row>
    <row r="127" spans="1:26" ht="30" x14ac:dyDescent="0.25">
      <c r="A127" s="1" t="s">
        <v>664</v>
      </c>
      <c r="B127" s="1" t="s">
        <v>503</v>
      </c>
      <c r="C127" s="2" t="s">
        <v>548</v>
      </c>
      <c r="D127" s="1">
        <v>200</v>
      </c>
      <c r="E127" s="1">
        <v>84</v>
      </c>
      <c r="F127" s="1">
        <v>16</v>
      </c>
      <c r="G127" s="1">
        <v>9.4</v>
      </c>
      <c r="H127" s="1">
        <v>2</v>
      </c>
      <c r="I127" s="1">
        <v>1.1000000000000001</v>
      </c>
      <c r="J127" s="1">
        <v>0.4</v>
      </c>
      <c r="K127" s="1">
        <v>7.6</v>
      </c>
      <c r="L127" s="1">
        <v>46</v>
      </c>
      <c r="M127" s="1">
        <v>0</v>
      </c>
      <c r="N127" s="1">
        <v>347</v>
      </c>
      <c r="O127" s="1">
        <v>0</v>
      </c>
      <c r="P127" s="3">
        <f t="shared" si="11"/>
        <v>42</v>
      </c>
      <c r="Q127" s="3">
        <f t="shared" si="12"/>
        <v>8</v>
      </c>
      <c r="R127" s="3">
        <f t="shared" si="13"/>
        <v>4.7</v>
      </c>
      <c r="S127" s="3">
        <f t="shared" si="14"/>
        <v>1</v>
      </c>
      <c r="T127" s="3">
        <f t="shared" si="15"/>
        <v>0.55000000000000004</v>
      </c>
      <c r="U127" s="3">
        <f t="shared" si="16"/>
        <v>0.2</v>
      </c>
      <c r="V127" s="3">
        <f t="shared" si="17"/>
        <v>3.8</v>
      </c>
      <c r="W127" s="3">
        <f t="shared" si="18"/>
        <v>23</v>
      </c>
      <c r="X127" s="3">
        <f t="shared" si="19"/>
        <v>0</v>
      </c>
      <c r="Y127" s="3">
        <f t="shared" si="20"/>
        <v>173.5</v>
      </c>
      <c r="Z127" s="3">
        <f t="shared" si="21"/>
        <v>0</v>
      </c>
    </row>
    <row r="128" spans="1:26" ht="45" x14ac:dyDescent="0.25">
      <c r="A128" s="1" t="s">
        <v>664</v>
      </c>
      <c r="B128" s="1" t="s">
        <v>504</v>
      </c>
      <c r="C128" s="2" t="s">
        <v>549</v>
      </c>
      <c r="D128" s="1">
        <v>260</v>
      </c>
      <c r="E128" s="1">
        <v>104</v>
      </c>
      <c r="F128" s="1">
        <v>20</v>
      </c>
      <c r="G128" s="1">
        <v>12</v>
      </c>
      <c r="H128" s="1">
        <v>3</v>
      </c>
      <c r="I128" s="1">
        <v>1.3</v>
      </c>
      <c r="J128" s="1">
        <v>0.4</v>
      </c>
      <c r="K128" s="1">
        <v>10</v>
      </c>
      <c r="L128" s="1">
        <v>61</v>
      </c>
      <c r="M128" s="1">
        <v>0</v>
      </c>
      <c r="N128" s="1">
        <v>462</v>
      </c>
      <c r="O128" s="1">
        <v>0</v>
      </c>
      <c r="P128" s="3">
        <f t="shared" si="11"/>
        <v>40</v>
      </c>
      <c r="Q128" s="3">
        <f t="shared" si="12"/>
        <v>7.6923076923076925</v>
      </c>
      <c r="R128" s="3">
        <f t="shared" si="13"/>
        <v>4.615384615384615</v>
      </c>
      <c r="S128" s="3">
        <f t="shared" si="14"/>
        <v>1.1538461538461537</v>
      </c>
      <c r="T128" s="3">
        <f t="shared" si="15"/>
        <v>0.5</v>
      </c>
      <c r="U128" s="3">
        <f t="shared" si="16"/>
        <v>0.15384615384615385</v>
      </c>
      <c r="V128" s="3">
        <f t="shared" si="17"/>
        <v>3.8461538461538463</v>
      </c>
      <c r="W128" s="3">
        <f t="shared" si="18"/>
        <v>23.46153846153846</v>
      </c>
      <c r="X128" s="3">
        <f t="shared" si="19"/>
        <v>0</v>
      </c>
      <c r="Y128" s="3">
        <f t="shared" si="20"/>
        <v>177.69230769230768</v>
      </c>
      <c r="Z128" s="3">
        <f t="shared" si="21"/>
        <v>0</v>
      </c>
    </row>
    <row r="129" spans="1:26" ht="45" x14ac:dyDescent="0.25">
      <c r="A129" s="1" t="s">
        <v>664</v>
      </c>
      <c r="B129" s="1" t="s">
        <v>106</v>
      </c>
      <c r="C129" s="2" t="s">
        <v>551</v>
      </c>
      <c r="D129" s="1">
        <v>25</v>
      </c>
      <c r="E129" s="1">
        <v>79</v>
      </c>
      <c r="F129" s="1">
        <v>8.6</v>
      </c>
      <c r="G129" s="1">
        <v>3.1</v>
      </c>
      <c r="H129" s="1">
        <v>7.3</v>
      </c>
      <c r="I129" s="1">
        <v>1.3</v>
      </c>
      <c r="J129" s="1">
        <v>0.2</v>
      </c>
      <c r="K129" s="1">
        <v>4.5</v>
      </c>
      <c r="L129" s="1">
        <v>158</v>
      </c>
      <c r="M129" s="1">
        <v>0.4</v>
      </c>
      <c r="N129" s="1">
        <v>500</v>
      </c>
      <c r="O129" s="1">
        <v>0</v>
      </c>
      <c r="P129" s="3">
        <f t="shared" ref="P129:P192" si="22">(100*E129)/$D129</f>
        <v>316</v>
      </c>
      <c r="Q129" s="3">
        <f t="shared" ref="Q129:Q192" si="23">(100*F129)/D129</f>
        <v>34.4</v>
      </c>
      <c r="R129" s="3">
        <f t="shared" ref="R129:R192" si="24">(100*G129)/D129</f>
        <v>12.4</v>
      </c>
      <c r="S129" s="3">
        <f t="shared" ref="S129:S192" si="25">(100*H129)/D129</f>
        <v>29.2</v>
      </c>
      <c r="T129" s="3">
        <f t="shared" ref="T129:T192" si="26">(100*I129)/D129</f>
        <v>5.2</v>
      </c>
      <c r="U129" s="3">
        <f t="shared" ref="U129:U192" si="27">(100*J129)/D129</f>
        <v>0.8</v>
      </c>
      <c r="V129" s="3">
        <f t="shared" ref="V129:V192" si="28">(100*K129)/D129</f>
        <v>18</v>
      </c>
      <c r="W129" s="3">
        <f t="shared" ref="W129:W192" si="29">(100*L129)/D129</f>
        <v>632</v>
      </c>
      <c r="X129" s="3">
        <f t="shared" ref="X129:X192" si="30">(100*M129)/D129</f>
        <v>1.6</v>
      </c>
      <c r="Y129" s="3">
        <f t="shared" ref="Y129:Y192" si="31">(100*N129)/D129</f>
        <v>2000</v>
      </c>
      <c r="Z129" s="3">
        <f t="shared" ref="Z129:Z192" si="32">(100*O129)/D129</f>
        <v>0</v>
      </c>
    </row>
    <row r="130" spans="1:26" ht="45" x14ac:dyDescent="0.25">
      <c r="A130" s="1" t="s">
        <v>664</v>
      </c>
      <c r="B130" s="1" t="s">
        <v>107</v>
      </c>
      <c r="C130" s="2" t="s">
        <v>551</v>
      </c>
      <c r="D130" s="1">
        <v>25</v>
      </c>
      <c r="E130" s="1">
        <v>73</v>
      </c>
      <c r="F130" s="1">
        <v>11</v>
      </c>
      <c r="G130" s="1">
        <v>3.2</v>
      </c>
      <c r="H130" s="1">
        <v>5</v>
      </c>
      <c r="I130" s="1">
        <v>1</v>
      </c>
      <c r="J130" s="1">
        <v>0</v>
      </c>
      <c r="K130" s="1">
        <v>5.9</v>
      </c>
      <c r="L130" s="1">
        <v>104</v>
      </c>
      <c r="M130" s="1">
        <v>0</v>
      </c>
      <c r="N130" s="1">
        <v>380</v>
      </c>
      <c r="O130" s="1">
        <v>2.1</v>
      </c>
      <c r="P130" s="3">
        <f t="shared" si="22"/>
        <v>292</v>
      </c>
      <c r="Q130" s="3">
        <f t="shared" si="23"/>
        <v>44</v>
      </c>
      <c r="R130" s="3">
        <f t="shared" si="24"/>
        <v>12.8</v>
      </c>
      <c r="S130" s="3">
        <f t="shared" si="25"/>
        <v>20</v>
      </c>
      <c r="T130" s="3">
        <f t="shared" si="26"/>
        <v>4</v>
      </c>
      <c r="U130" s="3">
        <f t="shared" si="27"/>
        <v>0</v>
      </c>
      <c r="V130" s="3">
        <f t="shared" si="28"/>
        <v>23.6</v>
      </c>
      <c r="W130" s="3">
        <f t="shared" si="29"/>
        <v>416</v>
      </c>
      <c r="X130" s="3">
        <f t="shared" si="30"/>
        <v>0</v>
      </c>
      <c r="Y130" s="3">
        <f t="shared" si="31"/>
        <v>1520</v>
      </c>
      <c r="Z130" s="3">
        <f t="shared" si="32"/>
        <v>8.4</v>
      </c>
    </row>
    <row r="131" spans="1:26" ht="45" x14ac:dyDescent="0.25">
      <c r="A131" s="1" t="s">
        <v>664</v>
      </c>
      <c r="B131" s="1" t="s">
        <v>448</v>
      </c>
      <c r="C131" s="2" t="s">
        <v>551</v>
      </c>
      <c r="D131" s="1">
        <v>200</v>
      </c>
      <c r="E131" s="1">
        <v>120</v>
      </c>
      <c r="F131" s="1">
        <v>15</v>
      </c>
      <c r="G131" s="1">
        <v>11</v>
      </c>
      <c r="H131" s="1">
        <v>4.8</v>
      </c>
      <c r="I131" s="1">
        <v>4.5999999999999996</v>
      </c>
      <c r="J131" s="1">
        <v>0.4</v>
      </c>
      <c r="K131" s="1">
        <v>2.7</v>
      </c>
      <c r="L131" s="1">
        <v>104</v>
      </c>
      <c r="M131" s="1">
        <v>0</v>
      </c>
      <c r="N131" s="1">
        <v>197</v>
      </c>
      <c r="O131" s="1">
        <v>1.5</v>
      </c>
      <c r="P131" s="3">
        <f t="shared" si="22"/>
        <v>60</v>
      </c>
      <c r="Q131" s="3">
        <f t="shared" si="23"/>
        <v>7.5</v>
      </c>
      <c r="R131" s="3">
        <f t="shared" si="24"/>
        <v>5.5</v>
      </c>
      <c r="S131" s="3">
        <f t="shared" si="25"/>
        <v>2.4</v>
      </c>
      <c r="T131" s="3">
        <f t="shared" si="26"/>
        <v>2.2999999999999998</v>
      </c>
      <c r="U131" s="3">
        <f t="shared" si="27"/>
        <v>0.2</v>
      </c>
      <c r="V131" s="3">
        <f t="shared" si="28"/>
        <v>1.35</v>
      </c>
      <c r="W131" s="3">
        <f t="shared" si="29"/>
        <v>52</v>
      </c>
      <c r="X131" s="3">
        <f t="shared" si="30"/>
        <v>0</v>
      </c>
      <c r="Y131" s="3">
        <f t="shared" si="31"/>
        <v>98.5</v>
      </c>
      <c r="Z131" s="3">
        <f t="shared" si="32"/>
        <v>0.75</v>
      </c>
    </row>
    <row r="132" spans="1:26" x14ac:dyDescent="0.25">
      <c r="A132" s="1" t="s">
        <v>663</v>
      </c>
      <c r="B132" s="1" t="s">
        <v>108</v>
      </c>
      <c r="C132" s="2" t="s">
        <v>552</v>
      </c>
      <c r="D132" s="1">
        <v>100</v>
      </c>
      <c r="E132" s="1">
        <v>581</v>
      </c>
      <c r="F132" s="1">
        <v>30.2</v>
      </c>
      <c r="G132" s="1">
        <v>0</v>
      </c>
      <c r="H132" s="1">
        <v>18.2</v>
      </c>
      <c r="I132" s="1">
        <v>43.8</v>
      </c>
      <c r="J132" s="1">
        <v>7.7</v>
      </c>
      <c r="K132" s="1">
        <v>3.3</v>
      </c>
      <c r="L132" s="1">
        <v>731</v>
      </c>
      <c r="M132" s="1">
        <v>0</v>
      </c>
      <c r="N132" s="1">
        <v>37</v>
      </c>
      <c r="O132" s="1">
        <v>0</v>
      </c>
      <c r="P132" s="3">
        <f t="shared" si="22"/>
        <v>581</v>
      </c>
      <c r="Q132" s="3">
        <f t="shared" si="23"/>
        <v>30.2</v>
      </c>
      <c r="R132" s="3">
        <f t="shared" si="24"/>
        <v>0</v>
      </c>
      <c r="S132" s="3">
        <f t="shared" si="25"/>
        <v>18.2</v>
      </c>
      <c r="T132" s="3">
        <f t="shared" si="26"/>
        <v>43.8</v>
      </c>
      <c r="U132" s="3">
        <f t="shared" si="27"/>
        <v>7.7</v>
      </c>
      <c r="V132" s="3">
        <f t="shared" si="28"/>
        <v>3.3</v>
      </c>
      <c r="W132" s="3">
        <f t="shared" si="29"/>
        <v>731</v>
      </c>
      <c r="X132" s="3">
        <f t="shared" si="30"/>
        <v>0</v>
      </c>
      <c r="Y132" s="3">
        <f t="shared" si="31"/>
        <v>37</v>
      </c>
      <c r="Z132" s="3">
        <f t="shared" si="32"/>
        <v>0</v>
      </c>
    </row>
    <row r="133" spans="1:26" x14ac:dyDescent="0.25">
      <c r="A133" s="1" t="s">
        <v>666</v>
      </c>
      <c r="B133" s="1" t="s">
        <v>109</v>
      </c>
      <c r="C133" s="2" t="s">
        <v>553</v>
      </c>
      <c r="D133" s="1">
        <v>100</v>
      </c>
      <c r="E133" s="1">
        <v>581</v>
      </c>
      <c r="F133" s="1">
        <v>30.2</v>
      </c>
      <c r="G133" s="1">
        <v>0</v>
      </c>
      <c r="H133" s="1">
        <v>18.2</v>
      </c>
      <c r="I133" s="1">
        <v>43.8</v>
      </c>
      <c r="J133" s="1">
        <v>7.7</v>
      </c>
      <c r="K133" s="1">
        <v>3.3</v>
      </c>
      <c r="L133" s="1">
        <v>731</v>
      </c>
      <c r="M133" s="1">
        <v>0</v>
      </c>
      <c r="N133" s="1">
        <v>37</v>
      </c>
      <c r="O133" s="1">
        <v>0</v>
      </c>
      <c r="P133" s="3">
        <f t="shared" si="22"/>
        <v>581</v>
      </c>
      <c r="Q133" s="3">
        <f t="shared" si="23"/>
        <v>30.2</v>
      </c>
      <c r="R133" s="3">
        <f t="shared" si="24"/>
        <v>0</v>
      </c>
      <c r="S133" s="3">
        <f t="shared" si="25"/>
        <v>18.2</v>
      </c>
      <c r="T133" s="3">
        <f t="shared" si="26"/>
        <v>43.8</v>
      </c>
      <c r="U133" s="3">
        <f t="shared" si="27"/>
        <v>7.7</v>
      </c>
      <c r="V133" s="3">
        <f t="shared" si="28"/>
        <v>3.3</v>
      </c>
      <c r="W133" s="3">
        <f t="shared" si="29"/>
        <v>731</v>
      </c>
      <c r="X133" s="3">
        <f t="shared" si="30"/>
        <v>0</v>
      </c>
      <c r="Y133" s="3">
        <f t="shared" si="31"/>
        <v>37</v>
      </c>
      <c r="Z133" s="3">
        <f t="shared" si="32"/>
        <v>0</v>
      </c>
    </row>
    <row r="134" spans="1:26" ht="30" x14ac:dyDescent="0.25">
      <c r="A134" s="1" t="s">
        <v>664</v>
      </c>
      <c r="B134" s="1" t="s">
        <v>110</v>
      </c>
      <c r="C134" s="2" t="s">
        <v>554</v>
      </c>
      <c r="D134" s="1">
        <v>200</v>
      </c>
      <c r="E134" s="1">
        <v>97</v>
      </c>
      <c r="F134" s="1">
        <v>8.4</v>
      </c>
      <c r="G134" s="1">
        <v>5.9</v>
      </c>
      <c r="H134" s="1">
        <v>2.2999999999999998</v>
      </c>
      <c r="I134" s="1">
        <v>6</v>
      </c>
      <c r="J134" s="1">
        <v>1</v>
      </c>
      <c r="K134" s="1">
        <v>0</v>
      </c>
      <c r="L134" s="1">
        <v>18</v>
      </c>
      <c r="M134" s="1">
        <v>0.76</v>
      </c>
      <c r="N134" s="1">
        <v>240</v>
      </c>
      <c r="O134" s="1">
        <v>0</v>
      </c>
      <c r="P134" s="3">
        <f t="shared" si="22"/>
        <v>48.5</v>
      </c>
      <c r="Q134" s="3">
        <f t="shared" si="23"/>
        <v>4.2</v>
      </c>
      <c r="R134" s="3">
        <f t="shared" si="24"/>
        <v>2.95</v>
      </c>
      <c r="S134" s="3">
        <f t="shared" si="25"/>
        <v>1.1499999999999999</v>
      </c>
      <c r="T134" s="3">
        <f t="shared" si="26"/>
        <v>3</v>
      </c>
      <c r="U134" s="3">
        <f t="shared" si="27"/>
        <v>0.5</v>
      </c>
      <c r="V134" s="3">
        <f t="shared" si="28"/>
        <v>0</v>
      </c>
      <c r="W134" s="3">
        <f t="shared" si="29"/>
        <v>9</v>
      </c>
      <c r="X134" s="3">
        <f t="shared" si="30"/>
        <v>0.38</v>
      </c>
      <c r="Y134" s="3">
        <f t="shared" si="31"/>
        <v>120</v>
      </c>
      <c r="Z134" s="3">
        <f t="shared" si="32"/>
        <v>0</v>
      </c>
    </row>
    <row r="135" spans="1:26" x14ac:dyDescent="0.25">
      <c r="A135" s="1" t="s">
        <v>664</v>
      </c>
      <c r="B135" s="1" t="s">
        <v>442</v>
      </c>
      <c r="C135" s="2" t="s">
        <v>510</v>
      </c>
      <c r="D135" s="1">
        <v>200</v>
      </c>
      <c r="E135" s="1">
        <v>66</v>
      </c>
      <c r="F135" s="1">
        <v>10</v>
      </c>
      <c r="G135" s="1">
        <v>7.3</v>
      </c>
      <c r="H135" s="1">
        <v>2.7</v>
      </c>
      <c r="I135" s="1">
        <v>1.5</v>
      </c>
      <c r="J135" s="1">
        <v>0.4</v>
      </c>
      <c r="K135" s="1">
        <v>1</v>
      </c>
      <c r="L135" s="1">
        <v>80</v>
      </c>
      <c r="M135" s="1">
        <v>0</v>
      </c>
      <c r="N135" s="1">
        <v>0</v>
      </c>
      <c r="O135" s="1">
        <v>0</v>
      </c>
      <c r="P135" s="3">
        <f t="shared" si="22"/>
        <v>33</v>
      </c>
      <c r="Q135" s="3">
        <f t="shared" si="23"/>
        <v>5</v>
      </c>
      <c r="R135" s="3">
        <f t="shared" si="24"/>
        <v>3.65</v>
      </c>
      <c r="S135" s="3">
        <f t="shared" si="25"/>
        <v>1.35</v>
      </c>
      <c r="T135" s="3">
        <f t="shared" si="26"/>
        <v>0.75</v>
      </c>
      <c r="U135" s="3">
        <f t="shared" si="27"/>
        <v>0.2</v>
      </c>
      <c r="V135" s="3">
        <f t="shared" si="28"/>
        <v>0.5</v>
      </c>
      <c r="W135" s="3">
        <f t="shared" si="29"/>
        <v>40</v>
      </c>
      <c r="X135" s="3">
        <f t="shared" si="30"/>
        <v>0</v>
      </c>
      <c r="Y135" s="3">
        <f t="shared" si="31"/>
        <v>0</v>
      </c>
      <c r="Z135" s="3">
        <f t="shared" si="32"/>
        <v>0</v>
      </c>
    </row>
    <row r="136" spans="1:26" x14ac:dyDescent="0.25">
      <c r="A136" s="1" t="s">
        <v>664</v>
      </c>
      <c r="B136" s="1" t="s">
        <v>111</v>
      </c>
      <c r="C136" s="2" t="s">
        <v>555</v>
      </c>
      <c r="D136" s="1">
        <v>200</v>
      </c>
      <c r="E136" s="1">
        <v>99</v>
      </c>
      <c r="F136" s="1">
        <v>16</v>
      </c>
      <c r="G136" s="1">
        <v>11.5</v>
      </c>
      <c r="H136" s="1">
        <v>4.0999999999999996</v>
      </c>
      <c r="I136" s="1">
        <v>1.9</v>
      </c>
      <c r="J136" s="1">
        <v>0.5</v>
      </c>
      <c r="K136" s="1">
        <v>1.1000000000000001</v>
      </c>
      <c r="L136" s="1">
        <v>80</v>
      </c>
      <c r="M136" s="1">
        <v>0</v>
      </c>
      <c r="N136" s="1">
        <v>0</v>
      </c>
      <c r="O136" s="1">
        <v>0</v>
      </c>
      <c r="P136" s="3">
        <f t="shared" si="22"/>
        <v>49.5</v>
      </c>
      <c r="Q136" s="3">
        <f t="shared" si="23"/>
        <v>8</v>
      </c>
      <c r="R136" s="3">
        <f t="shared" si="24"/>
        <v>5.75</v>
      </c>
      <c r="S136" s="3">
        <f t="shared" si="25"/>
        <v>2.0499999999999998</v>
      </c>
      <c r="T136" s="3">
        <f t="shared" si="26"/>
        <v>0.95</v>
      </c>
      <c r="U136" s="3">
        <f t="shared" si="27"/>
        <v>0.25</v>
      </c>
      <c r="V136" s="3">
        <f t="shared" si="28"/>
        <v>0.55000000000000004</v>
      </c>
      <c r="W136" s="3">
        <f t="shared" si="29"/>
        <v>40</v>
      </c>
      <c r="X136" s="3">
        <f t="shared" si="30"/>
        <v>0</v>
      </c>
      <c r="Y136" s="3">
        <f t="shared" si="31"/>
        <v>0</v>
      </c>
      <c r="Z136" s="3">
        <f t="shared" si="32"/>
        <v>0</v>
      </c>
    </row>
    <row r="137" spans="1:26" x14ac:dyDescent="0.25">
      <c r="A137" s="1" t="s">
        <v>664</v>
      </c>
      <c r="B137" s="1" t="s">
        <v>483</v>
      </c>
      <c r="C137" s="2" t="s">
        <v>556</v>
      </c>
      <c r="D137" s="1">
        <v>200</v>
      </c>
      <c r="E137" s="1">
        <v>104</v>
      </c>
      <c r="F137" s="1">
        <v>18</v>
      </c>
      <c r="G137" s="1">
        <v>12.6</v>
      </c>
      <c r="H137" s="1">
        <v>3.6</v>
      </c>
      <c r="I137" s="1">
        <v>2</v>
      </c>
      <c r="J137" s="1">
        <v>0.5</v>
      </c>
      <c r="K137" s="1">
        <v>1</v>
      </c>
      <c r="L137" s="1">
        <v>80</v>
      </c>
      <c r="M137" s="1">
        <v>0</v>
      </c>
      <c r="N137" s="1">
        <v>0</v>
      </c>
      <c r="O137" s="1">
        <v>0</v>
      </c>
      <c r="P137" s="3">
        <f t="shared" si="22"/>
        <v>52</v>
      </c>
      <c r="Q137" s="3">
        <f t="shared" si="23"/>
        <v>9</v>
      </c>
      <c r="R137" s="3">
        <f t="shared" si="24"/>
        <v>6.3</v>
      </c>
      <c r="S137" s="3">
        <f t="shared" si="25"/>
        <v>1.8</v>
      </c>
      <c r="T137" s="3">
        <f t="shared" si="26"/>
        <v>1</v>
      </c>
      <c r="U137" s="3">
        <f t="shared" si="27"/>
        <v>0.25</v>
      </c>
      <c r="V137" s="3">
        <f t="shared" si="28"/>
        <v>0.5</v>
      </c>
      <c r="W137" s="3">
        <f t="shared" si="29"/>
        <v>40</v>
      </c>
      <c r="X137" s="3">
        <f t="shared" si="30"/>
        <v>0</v>
      </c>
      <c r="Y137" s="3">
        <f t="shared" si="31"/>
        <v>0</v>
      </c>
      <c r="Z137" s="3">
        <f t="shared" si="32"/>
        <v>0</v>
      </c>
    </row>
    <row r="138" spans="1:26" x14ac:dyDescent="0.25">
      <c r="A138" s="1" t="s">
        <v>664</v>
      </c>
      <c r="B138" s="1" t="s">
        <v>533</v>
      </c>
      <c r="C138" s="2" t="s">
        <v>557</v>
      </c>
      <c r="D138" s="1">
        <v>200</v>
      </c>
      <c r="E138" s="1">
        <v>82</v>
      </c>
      <c r="F138" s="1">
        <v>14</v>
      </c>
      <c r="G138" s="1">
        <v>8.8000000000000007</v>
      </c>
      <c r="H138" s="1">
        <v>3.3</v>
      </c>
      <c r="I138" s="1">
        <v>1.6</v>
      </c>
      <c r="J138" s="1">
        <v>0.5</v>
      </c>
      <c r="K138" s="1">
        <v>0.9</v>
      </c>
      <c r="L138" s="1">
        <v>80</v>
      </c>
      <c r="M138" s="1">
        <v>0</v>
      </c>
      <c r="N138" s="1">
        <v>150</v>
      </c>
      <c r="O138" s="1">
        <v>0</v>
      </c>
      <c r="P138" s="3">
        <f t="shared" si="22"/>
        <v>41</v>
      </c>
      <c r="Q138" s="3">
        <f t="shared" si="23"/>
        <v>7</v>
      </c>
      <c r="R138" s="3">
        <f t="shared" si="24"/>
        <v>4.4000000000000004</v>
      </c>
      <c r="S138" s="3">
        <f t="shared" si="25"/>
        <v>1.65</v>
      </c>
      <c r="T138" s="3">
        <f t="shared" si="26"/>
        <v>0.8</v>
      </c>
      <c r="U138" s="3">
        <f t="shared" si="27"/>
        <v>0.25</v>
      </c>
      <c r="V138" s="3">
        <f t="shared" si="28"/>
        <v>0.45</v>
      </c>
      <c r="W138" s="3">
        <f t="shared" si="29"/>
        <v>40</v>
      </c>
      <c r="X138" s="3">
        <f t="shared" si="30"/>
        <v>0</v>
      </c>
      <c r="Y138" s="3">
        <f t="shared" si="31"/>
        <v>75</v>
      </c>
      <c r="Z138" s="3">
        <f t="shared" si="32"/>
        <v>0</v>
      </c>
    </row>
    <row r="139" spans="1:26" ht="30" x14ac:dyDescent="0.25">
      <c r="A139" s="1" t="s">
        <v>664</v>
      </c>
      <c r="B139" s="1" t="s">
        <v>112</v>
      </c>
      <c r="C139" s="2" t="s">
        <v>554</v>
      </c>
      <c r="D139" s="1">
        <v>200</v>
      </c>
      <c r="E139" s="1">
        <v>97</v>
      </c>
      <c r="F139" s="1">
        <v>8.4</v>
      </c>
      <c r="G139" s="1">
        <v>5.9</v>
      </c>
      <c r="H139" s="1">
        <v>2.2999999999999998</v>
      </c>
      <c r="I139" s="1">
        <v>6</v>
      </c>
      <c r="J139" s="1">
        <v>1</v>
      </c>
      <c r="K139" s="1">
        <v>0</v>
      </c>
      <c r="L139" s="1">
        <v>18</v>
      </c>
      <c r="M139" s="1">
        <v>0.76</v>
      </c>
      <c r="N139" s="1">
        <v>240</v>
      </c>
      <c r="O139" s="1">
        <v>0</v>
      </c>
      <c r="P139" s="3">
        <f t="shared" si="22"/>
        <v>48.5</v>
      </c>
      <c r="Q139" s="3">
        <f t="shared" si="23"/>
        <v>4.2</v>
      </c>
      <c r="R139" s="3">
        <f t="shared" si="24"/>
        <v>2.95</v>
      </c>
      <c r="S139" s="3">
        <f t="shared" si="25"/>
        <v>1.1499999999999999</v>
      </c>
      <c r="T139" s="3">
        <f t="shared" si="26"/>
        <v>3</v>
      </c>
      <c r="U139" s="3">
        <f t="shared" si="27"/>
        <v>0.5</v>
      </c>
      <c r="V139" s="3">
        <f t="shared" si="28"/>
        <v>0</v>
      </c>
      <c r="W139" s="3">
        <f t="shared" si="29"/>
        <v>9</v>
      </c>
      <c r="X139" s="3">
        <f t="shared" si="30"/>
        <v>0.38</v>
      </c>
      <c r="Y139" s="3">
        <f t="shared" si="31"/>
        <v>120</v>
      </c>
      <c r="Z139" s="3">
        <f t="shared" si="32"/>
        <v>0</v>
      </c>
    </row>
    <row r="140" spans="1:26" ht="30" x14ac:dyDescent="0.25">
      <c r="A140" s="1" t="s">
        <v>663</v>
      </c>
      <c r="B140" s="1" t="s">
        <v>113</v>
      </c>
      <c r="C140" s="2" t="s">
        <v>558</v>
      </c>
      <c r="D140" s="1">
        <v>30</v>
      </c>
      <c r="E140" s="1">
        <v>59</v>
      </c>
      <c r="F140" s="1">
        <v>2</v>
      </c>
      <c r="G140" s="1">
        <v>0</v>
      </c>
      <c r="H140" s="1">
        <v>0.9</v>
      </c>
      <c r="I140" s="1">
        <v>5.6</v>
      </c>
      <c r="J140" s="1">
        <v>3.8</v>
      </c>
      <c r="K140" s="1">
        <v>0.2</v>
      </c>
      <c r="L140" s="1">
        <v>73</v>
      </c>
      <c r="M140" s="1">
        <v>0.12</v>
      </c>
      <c r="N140" s="1">
        <v>0</v>
      </c>
      <c r="O140" s="1">
        <v>0</v>
      </c>
      <c r="P140" s="3">
        <f t="shared" si="22"/>
        <v>196.66666666666666</v>
      </c>
      <c r="Q140" s="3">
        <f t="shared" si="23"/>
        <v>6.666666666666667</v>
      </c>
      <c r="R140" s="3">
        <f t="shared" si="24"/>
        <v>0</v>
      </c>
      <c r="S140" s="3">
        <f t="shared" si="25"/>
        <v>3</v>
      </c>
      <c r="T140" s="3">
        <f t="shared" si="26"/>
        <v>18.666666666666668</v>
      </c>
      <c r="U140" s="3">
        <f t="shared" si="27"/>
        <v>12.666666666666666</v>
      </c>
      <c r="V140" s="3">
        <f t="shared" si="28"/>
        <v>0.66666666666666663</v>
      </c>
      <c r="W140" s="3">
        <f t="shared" si="29"/>
        <v>243.33333333333334</v>
      </c>
      <c r="X140" s="3">
        <f t="shared" si="30"/>
        <v>0.4</v>
      </c>
      <c r="Y140" s="3">
        <f t="shared" si="31"/>
        <v>0</v>
      </c>
      <c r="Z140" s="3">
        <f t="shared" si="32"/>
        <v>0</v>
      </c>
    </row>
    <row r="141" spans="1:26" ht="45" x14ac:dyDescent="0.25">
      <c r="A141" s="1" t="s">
        <v>663</v>
      </c>
      <c r="B141" s="1" t="s">
        <v>114</v>
      </c>
      <c r="C141" s="2" t="s">
        <v>559</v>
      </c>
      <c r="D141" s="1">
        <v>30</v>
      </c>
      <c r="E141" s="1">
        <v>43</v>
      </c>
      <c r="F141" s="1">
        <v>1.2</v>
      </c>
      <c r="G141" s="1">
        <v>0</v>
      </c>
      <c r="H141" s="1">
        <v>0.8</v>
      </c>
      <c r="I141" s="1">
        <v>4.0999999999999996</v>
      </c>
      <c r="J141" s="1">
        <v>2.8</v>
      </c>
      <c r="K141" s="1">
        <v>0.2</v>
      </c>
      <c r="L141" s="1">
        <v>48</v>
      </c>
      <c r="M141" s="1">
        <v>0.21</v>
      </c>
      <c r="N141" s="1">
        <v>0</v>
      </c>
      <c r="O141" s="1">
        <v>0</v>
      </c>
      <c r="P141" s="3">
        <f t="shared" si="22"/>
        <v>143.33333333333334</v>
      </c>
      <c r="Q141" s="3">
        <f t="shared" si="23"/>
        <v>4</v>
      </c>
      <c r="R141" s="3">
        <f t="shared" si="24"/>
        <v>0</v>
      </c>
      <c r="S141" s="3">
        <f t="shared" si="25"/>
        <v>2.6666666666666665</v>
      </c>
      <c r="T141" s="3">
        <f t="shared" si="26"/>
        <v>13.666666666666664</v>
      </c>
      <c r="U141" s="3">
        <f t="shared" si="27"/>
        <v>9.3333333333333339</v>
      </c>
      <c r="V141" s="3">
        <f t="shared" si="28"/>
        <v>0.66666666666666663</v>
      </c>
      <c r="W141" s="3">
        <f t="shared" si="29"/>
        <v>160</v>
      </c>
      <c r="X141" s="3">
        <f t="shared" si="30"/>
        <v>0.7</v>
      </c>
      <c r="Y141" s="3">
        <f t="shared" si="31"/>
        <v>0</v>
      </c>
      <c r="Z141" s="3">
        <f t="shared" si="32"/>
        <v>0</v>
      </c>
    </row>
    <row r="142" spans="1:26" x14ac:dyDescent="0.25">
      <c r="A142" s="1" t="s">
        <v>663</v>
      </c>
      <c r="B142" s="1" t="s">
        <v>115</v>
      </c>
      <c r="C142" s="2" t="s">
        <v>561</v>
      </c>
      <c r="D142" s="1">
        <v>30</v>
      </c>
      <c r="E142" s="1">
        <v>100</v>
      </c>
      <c r="F142" s="1">
        <v>5.4</v>
      </c>
      <c r="G142" s="1">
        <v>0</v>
      </c>
      <c r="H142" s="1">
        <v>2.9</v>
      </c>
      <c r="I142" s="1">
        <v>8.5</v>
      </c>
      <c r="J142" s="1">
        <v>2.2999999999999998</v>
      </c>
      <c r="K142" s="1">
        <v>0.5</v>
      </c>
      <c r="L142" s="1">
        <v>50</v>
      </c>
      <c r="M142" s="1">
        <v>0</v>
      </c>
      <c r="N142" s="1">
        <v>0</v>
      </c>
      <c r="O142" s="1">
        <v>0</v>
      </c>
      <c r="P142" s="3">
        <f t="shared" si="22"/>
        <v>333.33333333333331</v>
      </c>
      <c r="Q142" s="3">
        <f t="shared" si="23"/>
        <v>18</v>
      </c>
      <c r="R142" s="3">
        <f t="shared" si="24"/>
        <v>0</v>
      </c>
      <c r="S142" s="3">
        <f t="shared" si="25"/>
        <v>9.6666666666666661</v>
      </c>
      <c r="T142" s="3">
        <f t="shared" si="26"/>
        <v>28.333333333333332</v>
      </c>
      <c r="U142" s="3">
        <f t="shared" si="27"/>
        <v>7.6666666666666661</v>
      </c>
      <c r="V142" s="3">
        <f t="shared" si="28"/>
        <v>1.6666666666666667</v>
      </c>
      <c r="W142" s="3">
        <f t="shared" si="29"/>
        <v>166.66666666666666</v>
      </c>
      <c r="X142" s="3">
        <f t="shared" si="30"/>
        <v>0</v>
      </c>
      <c r="Y142" s="3">
        <f t="shared" si="31"/>
        <v>0</v>
      </c>
      <c r="Z142" s="3">
        <f t="shared" si="32"/>
        <v>0</v>
      </c>
    </row>
    <row r="143" spans="1:26" ht="45" x14ac:dyDescent="0.25">
      <c r="A143" s="1" t="s">
        <v>663</v>
      </c>
      <c r="B143" s="1" t="s">
        <v>116</v>
      </c>
      <c r="C143" s="2" t="s">
        <v>560</v>
      </c>
      <c r="D143" s="1">
        <v>30</v>
      </c>
      <c r="E143" s="1">
        <v>43</v>
      </c>
      <c r="F143" s="1" t="s">
        <v>117</v>
      </c>
      <c r="G143" s="1">
        <v>0</v>
      </c>
      <c r="H143" s="1">
        <v>0.8</v>
      </c>
      <c r="I143" s="1">
        <v>4.0999999999999996</v>
      </c>
      <c r="J143" s="1">
        <v>2.8</v>
      </c>
      <c r="K143" s="1">
        <v>0.2</v>
      </c>
      <c r="L143" s="1">
        <v>48</v>
      </c>
      <c r="M143" s="1">
        <v>0.21</v>
      </c>
      <c r="N143" s="1">
        <v>0</v>
      </c>
      <c r="O143" s="1">
        <v>0</v>
      </c>
      <c r="P143" s="3">
        <f t="shared" si="22"/>
        <v>143.33333333333334</v>
      </c>
      <c r="Q143" s="3" t="e">
        <f t="shared" si="23"/>
        <v>#VALUE!</v>
      </c>
      <c r="R143" s="3">
        <f t="shared" si="24"/>
        <v>0</v>
      </c>
      <c r="S143" s="3">
        <f t="shared" si="25"/>
        <v>2.6666666666666665</v>
      </c>
      <c r="T143" s="3">
        <f t="shared" si="26"/>
        <v>13.666666666666664</v>
      </c>
      <c r="U143" s="3">
        <f t="shared" si="27"/>
        <v>9.3333333333333339</v>
      </c>
      <c r="V143" s="3">
        <f t="shared" si="28"/>
        <v>0.66666666666666663</v>
      </c>
      <c r="W143" s="3">
        <f t="shared" si="29"/>
        <v>160</v>
      </c>
      <c r="X143" s="3">
        <f t="shared" si="30"/>
        <v>0.7</v>
      </c>
      <c r="Y143" s="3">
        <f t="shared" si="31"/>
        <v>0</v>
      </c>
      <c r="Z143" s="3">
        <f t="shared" si="32"/>
        <v>0</v>
      </c>
    </row>
    <row r="144" spans="1:26" ht="30" x14ac:dyDescent="0.25">
      <c r="A144" s="1" t="s">
        <v>663</v>
      </c>
      <c r="B144" s="1" t="s">
        <v>118</v>
      </c>
      <c r="C144" s="2" t="s">
        <v>562</v>
      </c>
      <c r="D144" s="1">
        <v>100</v>
      </c>
      <c r="E144" s="1">
        <v>394</v>
      </c>
      <c r="F144" s="1">
        <v>23</v>
      </c>
      <c r="G144" s="1">
        <v>0</v>
      </c>
      <c r="H144" s="1">
        <v>13</v>
      </c>
      <c r="I144" s="1">
        <v>31</v>
      </c>
      <c r="J144" s="1">
        <v>5</v>
      </c>
      <c r="K144" s="1">
        <v>3</v>
      </c>
      <c r="L144" s="1">
        <v>288</v>
      </c>
      <c r="M144" s="1">
        <v>1</v>
      </c>
      <c r="N144" s="1">
        <v>0</v>
      </c>
      <c r="O144" s="1">
        <v>0</v>
      </c>
      <c r="P144" s="3">
        <f t="shared" si="22"/>
        <v>394</v>
      </c>
      <c r="Q144" s="3">
        <f t="shared" si="23"/>
        <v>23</v>
      </c>
      <c r="R144" s="3">
        <f t="shared" si="24"/>
        <v>0</v>
      </c>
      <c r="S144" s="3">
        <f t="shared" si="25"/>
        <v>13</v>
      </c>
      <c r="T144" s="3">
        <f t="shared" si="26"/>
        <v>31</v>
      </c>
      <c r="U144" s="3">
        <f t="shared" si="27"/>
        <v>5</v>
      </c>
      <c r="V144" s="3">
        <f t="shared" si="28"/>
        <v>3</v>
      </c>
      <c r="W144" s="3">
        <f t="shared" si="29"/>
        <v>288</v>
      </c>
      <c r="X144" s="3">
        <f t="shared" si="30"/>
        <v>1</v>
      </c>
      <c r="Y144" s="3">
        <f t="shared" si="31"/>
        <v>0</v>
      </c>
      <c r="Z144" s="3">
        <f t="shared" si="32"/>
        <v>0</v>
      </c>
    </row>
    <row r="145" spans="1:26" ht="60.75" customHeight="1" x14ac:dyDescent="0.25">
      <c r="A145" s="1" t="s">
        <v>663</v>
      </c>
      <c r="B145" s="1" t="s">
        <v>119</v>
      </c>
      <c r="C145" s="2" t="s">
        <v>563</v>
      </c>
      <c r="D145" s="1">
        <v>12</v>
      </c>
      <c r="E145" s="1">
        <v>30</v>
      </c>
      <c r="F145" s="1">
        <v>3</v>
      </c>
      <c r="G145" s="1">
        <v>0</v>
      </c>
      <c r="H145" s="1">
        <v>0.7</v>
      </c>
      <c r="I145" s="1">
        <v>1.9</v>
      </c>
      <c r="J145" s="1">
        <v>0.4</v>
      </c>
      <c r="K145" s="1">
        <v>0.2</v>
      </c>
      <c r="L145" s="1">
        <v>123</v>
      </c>
      <c r="M145" s="1">
        <v>0</v>
      </c>
      <c r="N145" s="1">
        <v>0</v>
      </c>
      <c r="O145" s="1">
        <v>0</v>
      </c>
      <c r="P145" s="3">
        <f t="shared" si="22"/>
        <v>250</v>
      </c>
      <c r="Q145" s="3">
        <f t="shared" si="23"/>
        <v>25</v>
      </c>
      <c r="R145" s="3">
        <f t="shared" si="24"/>
        <v>0</v>
      </c>
      <c r="S145" s="3">
        <f t="shared" si="25"/>
        <v>5.833333333333333</v>
      </c>
      <c r="T145" s="3">
        <f t="shared" si="26"/>
        <v>15.833333333333334</v>
      </c>
      <c r="U145" s="3">
        <f t="shared" si="27"/>
        <v>3.3333333333333335</v>
      </c>
      <c r="V145" s="3">
        <f t="shared" si="28"/>
        <v>1.6666666666666667</v>
      </c>
      <c r="W145" s="3">
        <f t="shared" si="29"/>
        <v>1025</v>
      </c>
      <c r="X145" s="3">
        <f t="shared" si="30"/>
        <v>0</v>
      </c>
      <c r="Y145" s="3">
        <f t="shared" si="31"/>
        <v>0</v>
      </c>
      <c r="Z145" s="3">
        <f t="shared" si="32"/>
        <v>0</v>
      </c>
    </row>
    <row r="146" spans="1:26" ht="45" x14ac:dyDescent="0.25">
      <c r="A146" s="1" t="s">
        <v>664</v>
      </c>
      <c r="B146" s="1" t="s">
        <v>120</v>
      </c>
      <c r="C146" s="2" t="s">
        <v>564</v>
      </c>
      <c r="D146" s="1">
        <v>200</v>
      </c>
      <c r="E146" s="1">
        <v>51</v>
      </c>
      <c r="F146" s="1">
        <v>6.3</v>
      </c>
      <c r="G146" s="1">
        <v>6.3</v>
      </c>
      <c r="H146" s="1">
        <v>0.9</v>
      </c>
      <c r="I146" s="1">
        <v>2.5</v>
      </c>
      <c r="J146" s="1">
        <v>0</v>
      </c>
      <c r="K146" s="1">
        <v>0</v>
      </c>
      <c r="L146" s="1">
        <v>39</v>
      </c>
      <c r="M146" s="1">
        <v>0</v>
      </c>
      <c r="N146" s="1">
        <v>400</v>
      </c>
      <c r="O146" s="1">
        <v>0</v>
      </c>
      <c r="P146" s="3">
        <f t="shared" si="22"/>
        <v>25.5</v>
      </c>
      <c r="Q146" s="3">
        <f t="shared" si="23"/>
        <v>3.15</v>
      </c>
      <c r="R146" s="3">
        <f t="shared" si="24"/>
        <v>3.15</v>
      </c>
      <c r="S146" s="3">
        <f t="shared" si="25"/>
        <v>0.45</v>
      </c>
      <c r="T146" s="3">
        <f t="shared" si="26"/>
        <v>1.25</v>
      </c>
      <c r="U146" s="3">
        <f t="shared" si="27"/>
        <v>0</v>
      </c>
      <c r="V146" s="3">
        <f t="shared" si="28"/>
        <v>0</v>
      </c>
      <c r="W146" s="3">
        <f t="shared" si="29"/>
        <v>19.5</v>
      </c>
      <c r="X146" s="3">
        <f t="shared" si="30"/>
        <v>0</v>
      </c>
      <c r="Y146" s="3">
        <f t="shared" si="31"/>
        <v>200</v>
      </c>
      <c r="Z146" s="3">
        <f t="shared" si="32"/>
        <v>0</v>
      </c>
    </row>
    <row r="147" spans="1:26" ht="45" x14ac:dyDescent="0.25">
      <c r="A147" s="1" t="s">
        <v>664</v>
      </c>
      <c r="B147" s="1" t="s">
        <v>121</v>
      </c>
      <c r="C147" s="2" t="s">
        <v>565</v>
      </c>
      <c r="D147" s="1">
        <v>200</v>
      </c>
      <c r="E147" s="1">
        <v>98</v>
      </c>
      <c r="F147" s="1">
        <v>17</v>
      </c>
      <c r="G147" s="1">
        <v>17</v>
      </c>
      <c r="H147" s="1">
        <v>1.3</v>
      </c>
      <c r="I147" s="1">
        <v>2.8</v>
      </c>
      <c r="J147" s="1">
        <v>0.3</v>
      </c>
      <c r="K147" s="1">
        <v>0</v>
      </c>
      <c r="L147" s="1">
        <v>40</v>
      </c>
      <c r="M147" s="1">
        <v>0</v>
      </c>
      <c r="N147" s="1">
        <v>400</v>
      </c>
      <c r="O147" s="1">
        <v>0</v>
      </c>
      <c r="P147" s="3">
        <f t="shared" si="22"/>
        <v>49</v>
      </c>
      <c r="Q147" s="3">
        <f t="shared" si="23"/>
        <v>8.5</v>
      </c>
      <c r="R147" s="3">
        <f t="shared" si="24"/>
        <v>8.5</v>
      </c>
      <c r="S147" s="3">
        <f t="shared" si="25"/>
        <v>0.65</v>
      </c>
      <c r="T147" s="3">
        <f t="shared" si="26"/>
        <v>1.4</v>
      </c>
      <c r="U147" s="3">
        <f t="shared" si="27"/>
        <v>0.15</v>
      </c>
      <c r="V147" s="3">
        <f t="shared" si="28"/>
        <v>0</v>
      </c>
      <c r="W147" s="3">
        <f t="shared" si="29"/>
        <v>20</v>
      </c>
      <c r="X147" s="3">
        <f t="shared" si="30"/>
        <v>0</v>
      </c>
      <c r="Y147" s="3">
        <f t="shared" si="31"/>
        <v>200</v>
      </c>
      <c r="Z147" s="3">
        <f t="shared" si="32"/>
        <v>0</v>
      </c>
    </row>
    <row r="148" spans="1:26" ht="45" x14ac:dyDescent="0.25">
      <c r="A148" s="1" t="s">
        <v>664</v>
      </c>
      <c r="B148" s="1" t="s">
        <v>122</v>
      </c>
      <c r="C148" s="2" t="s">
        <v>566</v>
      </c>
      <c r="D148" s="1">
        <v>200</v>
      </c>
      <c r="E148" s="1">
        <v>70</v>
      </c>
      <c r="F148" s="1">
        <v>11</v>
      </c>
      <c r="G148" s="1">
        <v>11</v>
      </c>
      <c r="H148" s="1">
        <v>0.9</v>
      </c>
      <c r="I148" s="1">
        <v>2.5</v>
      </c>
      <c r="J148" s="1">
        <v>0</v>
      </c>
      <c r="K148" s="1">
        <v>0</v>
      </c>
      <c r="L148" s="1">
        <v>39</v>
      </c>
      <c r="M148" s="1">
        <v>0</v>
      </c>
      <c r="N148" s="1">
        <v>400</v>
      </c>
      <c r="O148" s="1">
        <v>0</v>
      </c>
      <c r="P148" s="3">
        <f t="shared" si="22"/>
        <v>35</v>
      </c>
      <c r="Q148" s="3">
        <f t="shared" si="23"/>
        <v>5.5</v>
      </c>
      <c r="R148" s="3">
        <f t="shared" si="24"/>
        <v>5.5</v>
      </c>
      <c r="S148" s="3">
        <f t="shared" si="25"/>
        <v>0.45</v>
      </c>
      <c r="T148" s="3">
        <f t="shared" si="26"/>
        <v>1.25</v>
      </c>
      <c r="U148" s="3">
        <f t="shared" si="27"/>
        <v>0</v>
      </c>
      <c r="V148" s="3">
        <f t="shared" si="28"/>
        <v>0</v>
      </c>
      <c r="W148" s="3">
        <f t="shared" si="29"/>
        <v>19.5</v>
      </c>
      <c r="X148" s="3">
        <f t="shared" si="30"/>
        <v>0</v>
      </c>
      <c r="Y148" s="3">
        <f t="shared" si="31"/>
        <v>200</v>
      </c>
      <c r="Z148" s="3">
        <f t="shared" si="32"/>
        <v>0</v>
      </c>
    </row>
    <row r="149" spans="1:26" ht="45" x14ac:dyDescent="0.25">
      <c r="A149" s="1" t="s">
        <v>664</v>
      </c>
      <c r="B149" s="1" t="s">
        <v>434</v>
      </c>
      <c r="C149" s="2" t="s">
        <v>567</v>
      </c>
      <c r="D149" s="1">
        <v>200</v>
      </c>
      <c r="E149" s="1">
        <v>30</v>
      </c>
      <c r="F149" s="1">
        <v>0.9</v>
      </c>
      <c r="G149" s="1">
        <v>0.9</v>
      </c>
      <c r="H149" s="1">
        <v>0.9</v>
      </c>
      <c r="I149" s="1">
        <v>2.5</v>
      </c>
      <c r="J149" s="1">
        <v>0</v>
      </c>
      <c r="K149" s="1">
        <v>0</v>
      </c>
      <c r="L149" s="1">
        <v>39</v>
      </c>
      <c r="M149" s="1">
        <v>0</v>
      </c>
      <c r="N149" s="1">
        <v>400</v>
      </c>
      <c r="O149" s="1">
        <v>0</v>
      </c>
      <c r="P149" s="3">
        <f t="shared" si="22"/>
        <v>15</v>
      </c>
      <c r="Q149" s="3">
        <f t="shared" si="23"/>
        <v>0.45</v>
      </c>
      <c r="R149" s="3">
        <f t="shared" si="24"/>
        <v>0.45</v>
      </c>
      <c r="S149" s="3">
        <f t="shared" si="25"/>
        <v>0.45</v>
      </c>
      <c r="T149" s="3">
        <f t="shared" si="26"/>
        <v>1.25</v>
      </c>
      <c r="U149" s="3">
        <f t="shared" si="27"/>
        <v>0</v>
      </c>
      <c r="V149" s="3">
        <f t="shared" si="28"/>
        <v>0</v>
      </c>
      <c r="W149" s="3">
        <f t="shared" si="29"/>
        <v>19.5</v>
      </c>
      <c r="X149" s="3">
        <f t="shared" si="30"/>
        <v>0</v>
      </c>
      <c r="Y149" s="3">
        <f t="shared" si="31"/>
        <v>200</v>
      </c>
      <c r="Z149" s="3">
        <f t="shared" si="32"/>
        <v>0</v>
      </c>
    </row>
    <row r="150" spans="1:26" ht="99.75" customHeight="1" x14ac:dyDescent="0.25">
      <c r="A150" s="1" t="s">
        <v>664</v>
      </c>
      <c r="B150" s="1" t="s">
        <v>123</v>
      </c>
      <c r="C150" s="2" t="s">
        <v>568</v>
      </c>
      <c r="D150" s="1">
        <v>200</v>
      </c>
      <c r="E150" s="1">
        <v>58</v>
      </c>
      <c r="F150" s="1">
        <v>8.5</v>
      </c>
      <c r="G150" s="1">
        <v>0</v>
      </c>
      <c r="H150" s="1">
        <v>0.9</v>
      </c>
      <c r="I150" s="1">
        <v>2.2999999999999998</v>
      </c>
      <c r="J150" s="1">
        <v>0</v>
      </c>
      <c r="K150" s="1">
        <v>0</v>
      </c>
      <c r="L150" s="1">
        <v>39</v>
      </c>
      <c r="M150" s="1">
        <v>0</v>
      </c>
      <c r="N150" s="1">
        <v>400</v>
      </c>
      <c r="O150" s="1">
        <v>0</v>
      </c>
      <c r="P150" s="3">
        <f t="shared" si="22"/>
        <v>29</v>
      </c>
      <c r="Q150" s="3">
        <f t="shared" si="23"/>
        <v>4.25</v>
      </c>
      <c r="R150" s="3">
        <f t="shared" si="24"/>
        <v>0</v>
      </c>
      <c r="S150" s="3">
        <f t="shared" si="25"/>
        <v>0.45</v>
      </c>
      <c r="T150" s="3">
        <f t="shared" si="26"/>
        <v>1.1499999999999999</v>
      </c>
      <c r="U150" s="3">
        <f t="shared" si="27"/>
        <v>0</v>
      </c>
      <c r="V150" s="3">
        <f t="shared" si="28"/>
        <v>0</v>
      </c>
      <c r="W150" s="3">
        <f t="shared" si="29"/>
        <v>19.5</v>
      </c>
      <c r="X150" s="3">
        <f t="shared" si="30"/>
        <v>0</v>
      </c>
      <c r="Y150" s="3">
        <f t="shared" si="31"/>
        <v>200</v>
      </c>
      <c r="Z150" s="3">
        <f t="shared" si="32"/>
        <v>0</v>
      </c>
    </row>
    <row r="151" spans="1:26" ht="45" x14ac:dyDescent="0.25">
      <c r="A151" s="1" t="s">
        <v>664</v>
      </c>
      <c r="B151" s="1" t="s">
        <v>435</v>
      </c>
      <c r="C151" s="2" t="s">
        <v>569</v>
      </c>
      <c r="D151" s="1">
        <v>250</v>
      </c>
      <c r="E151" s="1">
        <v>44</v>
      </c>
      <c r="F151" s="1">
        <v>1.4</v>
      </c>
      <c r="G151" s="1">
        <v>1.4</v>
      </c>
      <c r="H151" s="1">
        <v>1.6</v>
      </c>
      <c r="I151" s="1">
        <v>3.5</v>
      </c>
      <c r="J151" s="1">
        <v>0.4</v>
      </c>
      <c r="K151" s="1">
        <v>0</v>
      </c>
      <c r="L151" s="1">
        <v>50</v>
      </c>
      <c r="M151" s="1">
        <v>0</v>
      </c>
      <c r="N151" s="1">
        <v>500</v>
      </c>
      <c r="O151" s="1">
        <v>0</v>
      </c>
      <c r="P151" s="3">
        <f t="shared" si="22"/>
        <v>17.600000000000001</v>
      </c>
      <c r="Q151" s="3">
        <f t="shared" si="23"/>
        <v>0.56000000000000005</v>
      </c>
      <c r="R151" s="3">
        <f t="shared" si="24"/>
        <v>0.56000000000000005</v>
      </c>
      <c r="S151" s="3">
        <f t="shared" si="25"/>
        <v>0.64</v>
      </c>
      <c r="T151" s="3">
        <f t="shared" si="26"/>
        <v>1.4</v>
      </c>
      <c r="U151" s="3">
        <f t="shared" si="27"/>
        <v>0.16</v>
      </c>
      <c r="V151" s="3">
        <f t="shared" si="28"/>
        <v>0</v>
      </c>
      <c r="W151" s="3">
        <f t="shared" si="29"/>
        <v>20</v>
      </c>
      <c r="X151" s="3">
        <f t="shared" si="30"/>
        <v>0</v>
      </c>
      <c r="Y151" s="3">
        <f t="shared" si="31"/>
        <v>200</v>
      </c>
      <c r="Z151" s="3">
        <f t="shared" si="32"/>
        <v>0</v>
      </c>
    </row>
    <row r="152" spans="1:26" ht="78" customHeight="1" x14ac:dyDescent="0.25">
      <c r="A152" s="1" t="s">
        <v>665</v>
      </c>
      <c r="B152" s="1" t="s">
        <v>440</v>
      </c>
      <c r="C152" s="2" t="s">
        <v>570</v>
      </c>
      <c r="D152" s="1">
        <v>15</v>
      </c>
      <c r="E152" s="1">
        <v>27</v>
      </c>
      <c r="F152" s="1">
        <v>0</v>
      </c>
      <c r="G152" s="1">
        <v>0</v>
      </c>
      <c r="H152" s="1">
        <v>0</v>
      </c>
      <c r="I152" s="1">
        <v>3</v>
      </c>
      <c r="J152" s="1">
        <v>1.3</v>
      </c>
      <c r="K152" s="1">
        <v>0</v>
      </c>
      <c r="L152" s="1">
        <v>21</v>
      </c>
      <c r="M152" s="1">
        <v>0</v>
      </c>
      <c r="N152" s="1">
        <v>0</v>
      </c>
      <c r="O152" s="1">
        <v>0</v>
      </c>
      <c r="P152" s="3">
        <f t="shared" si="22"/>
        <v>180</v>
      </c>
      <c r="Q152" s="3">
        <f t="shared" si="23"/>
        <v>0</v>
      </c>
      <c r="R152" s="3">
        <f t="shared" si="24"/>
        <v>0</v>
      </c>
      <c r="S152" s="3">
        <f t="shared" si="25"/>
        <v>0</v>
      </c>
      <c r="T152" s="3">
        <f t="shared" si="26"/>
        <v>20</v>
      </c>
      <c r="U152" s="3">
        <f t="shared" si="27"/>
        <v>8.6666666666666661</v>
      </c>
      <c r="V152" s="3">
        <f t="shared" si="28"/>
        <v>0</v>
      </c>
      <c r="W152" s="3">
        <f t="shared" si="29"/>
        <v>140</v>
      </c>
      <c r="X152" s="3">
        <f t="shared" si="30"/>
        <v>0</v>
      </c>
      <c r="Y152" s="3">
        <f t="shared" si="31"/>
        <v>0</v>
      </c>
      <c r="Z152" s="3">
        <f t="shared" si="32"/>
        <v>0</v>
      </c>
    </row>
    <row r="153" spans="1:26" ht="99" customHeight="1" x14ac:dyDescent="0.25">
      <c r="A153" s="1" t="s">
        <v>664</v>
      </c>
      <c r="B153" s="1" t="s">
        <v>464</v>
      </c>
      <c r="C153" s="2" t="s">
        <v>571</v>
      </c>
      <c r="D153" s="1">
        <v>200</v>
      </c>
      <c r="E153" s="1">
        <v>21</v>
      </c>
      <c r="F153" s="1">
        <v>4.7</v>
      </c>
      <c r="G153" s="1">
        <v>0</v>
      </c>
      <c r="H153" s="1">
        <v>1</v>
      </c>
      <c r="I153" s="1">
        <v>2</v>
      </c>
      <c r="J153" s="1">
        <v>0</v>
      </c>
      <c r="K153" s="1">
        <v>0</v>
      </c>
      <c r="L153" s="1">
        <v>122</v>
      </c>
      <c r="M153" s="1">
        <v>0</v>
      </c>
      <c r="N153" s="1">
        <v>0</v>
      </c>
      <c r="O153" s="1">
        <v>0</v>
      </c>
      <c r="P153" s="3">
        <f t="shared" si="22"/>
        <v>10.5</v>
      </c>
      <c r="Q153" s="3">
        <f t="shared" si="23"/>
        <v>2.35</v>
      </c>
      <c r="R153" s="3">
        <f t="shared" si="24"/>
        <v>0</v>
      </c>
      <c r="S153" s="3">
        <f t="shared" si="25"/>
        <v>0.5</v>
      </c>
      <c r="T153" s="3">
        <f t="shared" si="26"/>
        <v>1</v>
      </c>
      <c r="U153" s="3">
        <f t="shared" si="27"/>
        <v>0</v>
      </c>
      <c r="V153" s="3">
        <f t="shared" si="28"/>
        <v>0</v>
      </c>
      <c r="W153" s="3">
        <f t="shared" si="29"/>
        <v>61</v>
      </c>
      <c r="X153" s="3">
        <f t="shared" si="30"/>
        <v>0</v>
      </c>
      <c r="Y153" s="3">
        <f t="shared" si="31"/>
        <v>0</v>
      </c>
      <c r="Z153" s="3">
        <f t="shared" si="32"/>
        <v>0</v>
      </c>
    </row>
    <row r="154" spans="1:26" ht="102" customHeight="1" x14ac:dyDescent="0.25">
      <c r="A154" s="1" t="s">
        <v>664</v>
      </c>
      <c r="B154" s="1" t="s">
        <v>465</v>
      </c>
      <c r="C154" s="2" t="s">
        <v>572</v>
      </c>
      <c r="D154" s="1">
        <v>200</v>
      </c>
      <c r="E154" s="1">
        <v>48</v>
      </c>
      <c r="F154" s="1">
        <v>6.8</v>
      </c>
      <c r="G154" s="1">
        <v>4</v>
      </c>
      <c r="H154" s="1">
        <v>6.8</v>
      </c>
      <c r="I154" s="1">
        <v>2</v>
      </c>
      <c r="J154" s="1">
        <v>0</v>
      </c>
      <c r="K154" s="1">
        <v>0</v>
      </c>
      <c r="L154" s="1">
        <v>164</v>
      </c>
      <c r="M154" s="1">
        <v>0</v>
      </c>
      <c r="N154" s="1">
        <v>0</v>
      </c>
      <c r="O154" s="1">
        <v>0</v>
      </c>
      <c r="P154" s="3">
        <f t="shared" si="22"/>
        <v>24</v>
      </c>
      <c r="Q154" s="3">
        <f t="shared" si="23"/>
        <v>3.4</v>
      </c>
      <c r="R154" s="3">
        <f t="shared" si="24"/>
        <v>2</v>
      </c>
      <c r="S154" s="3">
        <f t="shared" si="25"/>
        <v>3.4</v>
      </c>
      <c r="T154" s="3">
        <f t="shared" si="26"/>
        <v>1</v>
      </c>
      <c r="U154" s="3">
        <f t="shared" si="27"/>
        <v>0</v>
      </c>
      <c r="V154" s="3">
        <f t="shared" si="28"/>
        <v>0</v>
      </c>
      <c r="W154" s="3">
        <f t="shared" si="29"/>
        <v>82</v>
      </c>
      <c r="X154" s="3">
        <f t="shared" si="30"/>
        <v>0</v>
      </c>
      <c r="Y154" s="3">
        <f t="shared" si="31"/>
        <v>0</v>
      </c>
      <c r="Z154" s="3">
        <f t="shared" si="32"/>
        <v>0</v>
      </c>
    </row>
    <row r="155" spans="1:26" ht="110.25" customHeight="1" x14ac:dyDescent="0.25">
      <c r="A155" s="1" t="s">
        <v>664</v>
      </c>
      <c r="B155" s="1" t="s">
        <v>624</v>
      </c>
      <c r="C155" s="2" t="s">
        <v>573</v>
      </c>
      <c r="D155" s="1">
        <v>200</v>
      </c>
      <c r="E155" s="1">
        <v>59</v>
      </c>
      <c r="F155" s="1">
        <v>7.5</v>
      </c>
      <c r="G155" s="1">
        <v>0</v>
      </c>
      <c r="H155" s="1">
        <v>0.9</v>
      </c>
      <c r="I155" s="1">
        <v>2.8</v>
      </c>
      <c r="J155" s="1">
        <v>0.5</v>
      </c>
      <c r="K155" s="1">
        <v>0</v>
      </c>
      <c r="L155" s="1">
        <v>145</v>
      </c>
      <c r="M155" s="1">
        <v>0</v>
      </c>
      <c r="N155" s="1">
        <v>0</v>
      </c>
      <c r="O155" s="1">
        <v>0</v>
      </c>
      <c r="P155" s="3">
        <f t="shared" si="22"/>
        <v>29.5</v>
      </c>
      <c r="Q155" s="3">
        <f t="shared" si="23"/>
        <v>3.75</v>
      </c>
      <c r="R155" s="3">
        <f t="shared" si="24"/>
        <v>0</v>
      </c>
      <c r="S155" s="3">
        <f t="shared" si="25"/>
        <v>0.45</v>
      </c>
      <c r="T155" s="3">
        <f t="shared" si="26"/>
        <v>1.4</v>
      </c>
      <c r="U155" s="3">
        <f t="shared" si="27"/>
        <v>0.25</v>
      </c>
      <c r="V155" s="3">
        <f t="shared" si="28"/>
        <v>0</v>
      </c>
      <c r="W155" s="3">
        <f t="shared" si="29"/>
        <v>72.5</v>
      </c>
      <c r="X155" s="3">
        <f t="shared" si="30"/>
        <v>0</v>
      </c>
      <c r="Y155" s="3">
        <f t="shared" si="31"/>
        <v>0</v>
      </c>
      <c r="Z155" s="3">
        <f t="shared" si="32"/>
        <v>0</v>
      </c>
    </row>
    <row r="156" spans="1:26" ht="122.25" customHeight="1" x14ac:dyDescent="0.25">
      <c r="A156" s="1" t="s">
        <v>664</v>
      </c>
      <c r="B156" s="1" t="s">
        <v>603</v>
      </c>
      <c r="C156" s="2" t="s">
        <v>574</v>
      </c>
      <c r="D156" s="1">
        <v>200</v>
      </c>
      <c r="E156" s="1">
        <v>84</v>
      </c>
      <c r="F156" s="1">
        <v>15</v>
      </c>
      <c r="G156" s="1">
        <v>0</v>
      </c>
      <c r="H156" s="1">
        <v>1.2</v>
      </c>
      <c r="I156" s="1">
        <v>2.1</v>
      </c>
      <c r="J156" s="1">
        <v>0.3</v>
      </c>
      <c r="K156" s="1">
        <v>1</v>
      </c>
      <c r="L156" s="1">
        <v>165</v>
      </c>
      <c r="M156" s="1">
        <v>0</v>
      </c>
      <c r="N156" s="1">
        <v>0</v>
      </c>
      <c r="O156" s="1">
        <v>0</v>
      </c>
      <c r="P156" s="3">
        <f t="shared" si="22"/>
        <v>42</v>
      </c>
      <c r="Q156" s="3">
        <f t="shared" si="23"/>
        <v>7.5</v>
      </c>
      <c r="R156" s="3">
        <f t="shared" si="24"/>
        <v>0</v>
      </c>
      <c r="S156" s="3">
        <f t="shared" si="25"/>
        <v>0.6</v>
      </c>
      <c r="T156" s="3">
        <f t="shared" si="26"/>
        <v>1.05</v>
      </c>
      <c r="U156" s="3">
        <f t="shared" si="27"/>
        <v>0.15</v>
      </c>
      <c r="V156" s="3">
        <f t="shared" si="28"/>
        <v>0.5</v>
      </c>
      <c r="W156" s="3">
        <f t="shared" si="29"/>
        <v>82.5</v>
      </c>
      <c r="X156" s="3">
        <f t="shared" si="30"/>
        <v>0</v>
      </c>
      <c r="Y156" s="3">
        <f t="shared" si="31"/>
        <v>0</v>
      </c>
      <c r="Z156" s="3">
        <f t="shared" si="32"/>
        <v>0</v>
      </c>
    </row>
    <row r="157" spans="1:26" ht="112.5" customHeight="1" x14ac:dyDescent="0.25">
      <c r="A157" s="1" t="s">
        <v>664</v>
      </c>
      <c r="B157" s="1" t="s">
        <v>466</v>
      </c>
      <c r="C157" s="2" t="s">
        <v>575</v>
      </c>
      <c r="D157" s="1">
        <v>200</v>
      </c>
      <c r="E157" s="1">
        <v>55</v>
      </c>
      <c r="F157" s="1">
        <v>4.7</v>
      </c>
      <c r="G157" s="1">
        <v>0</v>
      </c>
      <c r="H157" s="1">
        <v>0</v>
      </c>
      <c r="I157" s="1">
        <v>3.7</v>
      </c>
      <c r="J157" s="1">
        <v>3.3</v>
      </c>
      <c r="K157" s="1">
        <v>0</v>
      </c>
      <c r="L157" s="1">
        <v>150</v>
      </c>
      <c r="M157" s="1">
        <v>0</v>
      </c>
      <c r="N157" s="1">
        <v>0</v>
      </c>
      <c r="O157" s="1">
        <v>0</v>
      </c>
      <c r="P157" s="3">
        <f t="shared" si="22"/>
        <v>27.5</v>
      </c>
      <c r="Q157" s="3">
        <f t="shared" si="23"/>
        <v>2.35</v>
      </c>
      <c r="R157" s="3">
        <f t="shared" si="24"/>
        <v>0</v>
      </c>
      <c r="S157" s="3">
        <f t="shared" si="25"/>
        <v>0</v>
      </c>
      <c r="T157" s="3">
        <f t="shared" si="26"/>
        <v>1.85</v>
      </c>
      <c r="U157" s="3">
        <f t="shared" si="27"/>
        <v>1.65</v>
      </c>
      <c r="V157" s="3">
        <f t="shared" si="28"/>
        <v>0</v>
      </c>
      <c r="W157" s="3">
        <f t="shared" si="29"/>
        <v>75</v>
      </c>
      <c r="X157" s="3">
        <f t="shared" si="30"/>
        <v>0</v>
      </c>
      <c r="Y157" s="3">
        <f t="shared" si="31"/>
        <v>0</v>
      </c>
      <c r="Z157" s="3">
        <f t="shared" si="32"/>
        <v>0</v>
      </c>
    </row>
    <row r="158" spans="1:26" ht="30" x14ac:dyDescent="0.25">
      <c r="A158" s="1" t="s">
        <v>663</v>
      </c>
      <c r="B158" s="1" t="s">
        <v>124</v>
      </c>
      <c r="C158" s="2" t="s">
        <v>576</v>
      </c>
      <c r="D158" s="1">
        <v>20</v>
      </c>
      <c r="E158" s="1">
        <v>62.8</v>
      </c>
      <c r="F158" s="1">
        <v>3.6</v>
      </c>
      <c r="G158" s="1">
        <v>0</v>
      </c>
      <c r="H158" s="1">
        <v>2</v>
      </c>
      <c r="I158" s="1">
        <v>4.9000000000000004</v>
      </c>
      <c r="J158" s="1">
        <v>1</v>
      </c>
      <c r="K158" s="1">
        <v>0.4</v>
      </c>
      <c r="L158" s="1">
        <v>75.2</v>
      </c>
      <c r="M158" s="1">
        <v>0</v>
      </c>
      <c r="N158" s="1">
        <v>0</v>
      </c>
      <c r="O158" s="1">
        <v>0</v>
      </c>
      <c r="P158" s="3">
        <f t="shared" si="22"/>
        <v>314</v>
      </c>
      <c r="Q158" s="3">
        <f t="shared" si="23"/>
        <v>18</v>
      </c>
      <c r="R158" s="3">
        <f t="shared" si="24"/>
        <v>0</v>
      </c>
      <c r="S158" s="3">
        <f t="shared" si="25"/>
        <v>10</v>
      </c>
      <c r="T158" s="3">
        <f t="shared" si="26"/>
        <v>24.500000000000004</v>
      </c>
      <c r="U158" s="3">
        <f t="shared" si="27"/>
        <v>5</v>
      </c>
      <c r="V158" s="3">
        <f t="shared" si="28"/>
        <v>2</v>
      </c>
      <c r="W158" s="3">
        <f t="shared" si="29"/>
        <v>376</v>
      </c>
      <c r="X158" s="3">
        <f t="shared" si="30"/>
        <v>0</v>
      </c>
      <c r="Y158" s="3">
        <f t="shared" si="31"/>
        <v>0</v>
      </c>
      <c r="Z158" s="3">
        <f t="shared" si="32"/>
        <v>0</v>
      </c>
    </row>
    <row r="159" spans="1:26" x14ac:dyDescent="0.25">
      <c r="A159" s="1" t="s">
        <v>663</v>
      </c>
      <c r="B159" s="1" t="s">
        <v>125</v>
      </c>
      <c r="C159" s="2" t="s">
        <v>577</v>
      </c>
      <c r="D159" s="1">
        <v>20</v>
      </c>
      <c r="E159" s="1">
        <v>57.1</v>
      </c>
      <c r="F159" s="1">
        <v>3.4</v>
      </c>
      <c r="G159" s="1">
        <v>0</v>
      </c>
      <c r="H159" s="1">
        <v>1.9</v>
      </c>
      <c r="I159" s="1">
        <v>4.4000000000000004</v>
      </c>
      <c r="J159" s="1">
        <v>0.8</v>
      </c>
      <c r="K159" s="1">
        <v>0.5</v>
      </c>
      <c r="L159" s="1">
        <v>54.5</v>
      </c>
      <c r="M159" s="1">
        <v>0</v>
      </c>
      <c r="N159" s="1">
        <v>0</v>
      </c>
      <c r="O159" s="1">
        <v>0</v>
      </c>
      <c r="P159" s="3">
        <f t="shared" si="22"/>
        <v>285.5</v>
      </c>
      <c r="Q159" s="3">
        <f t="shared" si="23"/>
        <v>17</v>
      </c>
      <c r="R159" s="3">
        <f t="shared" si="24"/>
        <v>0</v>
      </c>
      <c r="S159" s="3">
        <f t="shared" si="25"/>
        <v>9.5</v>
      </c>
      <c r="T159" s="3">
        <f t="shared" si="26"/>
        <v>22.000000000000004</v>
      </c>
      <c r="U159" s="3">
        <f t="shared" si="27"/>
        <v>4</v>
      </c>
      <c r="V159" s="3">
        <f t="shared" si="28"/>
        <v>2.5</v>
      </c>
      <c r="W159" s="3">
        <f t="shared" si="29"/>
        <v>272.5</v>
      </c>
      <c r="X159" s="3">
        <f t="shared" si="30"/>
        <v>0</v>
      </c>
      <c r="Y159" s="3">
        <f t="shared" si="31"/>
        <v>0</v>
      </c>
      <c r="Z159" s="3">
        <f t="shared" si="32"/>
        <v>0</v>
      </c>
    </row>
    <row r="160" spans="1:26" ht="30" x14ac:dyDescent="0.25">
      <c r="A160" s="1" t="s">
        <v>663</v>
      </c>
      <c r="B160" s="1" t="s">
        <v>126</v>
      </c>
      <c r="C160" s="2" t="s">
        <v>578</v>
      </c>
      <c r="D160" s="1">
        <v>20</v>
      </c>
      <c r="E160" s="1">
        <v>68.400000000000006</v>
      </c>
      <c r="F160" s="1">
        <v>3.8</v>
      </c>
      <c r="G160" s="1">
        <v>0</v>
      </c>
      <c r="H160" s="1">
        <v>2.1</v>
      </c>
      <c r="I160" s="1">
        <v>5.4</v>
      </c>
      <c r="J160" s="1">
        <v>1.1000000000000001</v>
      </c>
      <c r="K160" s="1">
        <v>0.4</v>
      </c>
      <c r="L160" s="1">
        <v>66.099999999999994</v>
      </c>
      <c r="M160" s="1">
        <v>0</v>
      </c>
      <c r="N160" s="1">
        <v>0</v>
      </c>
      <c r="O160" s="1">
        <v>0</v>
      </c>
      <c r="P160" s="3">
        <f t="shared" si="22"/>
        <v>342.00000000000006</v>
      </c>
      <c r="Q160" s="3">
        <f t="shared" si="23"/>
        <v>19</v>
      </c>
      <c r="R160" s="3">
        <f t="shared" si="24"/>
        <v>0</v>
      </c>
      <c r="S160" s="3">
        <f t="shared" si="25"/>
        <v>10.5</v>
      </c>
      <c r="T160" s="3">
        <f t="shared" si="26"/>
        <v>27</v>
      </c>
      <c r="U160" s="3">
        <f t="shared" si="27"/>
        <v>5.5000000000000009</v>
      </c>
      <c r="V160" s="3">
        <f t="shared" si="28"/>
        <v>2</v>
      </c>
      <c r="W160" s="3">
        <f t="shared" si="29"/>
        <v>330.49999999999994</v>
      </c>
      <c r="X160" s="3">
        <f t="shared" si="30"/>
        <v>0</v>
      </c>
      <c r="Y160" s="3">
        <f t="shared" si="31"/>
        <v>0</v>
      </c>
      <c r="Z160" s="3">
        <f t="shared" si="32"/>
        <v>0</v>
      </c>
    </row>
    <row r="161" spans="1:26" ht="30" x14ac:dyDescent="0.25">
      <c r="A161" s="1" t="s">
        <v>663</v>
      </c>
      <c r="B161" s="1" t="s">
        <v>127</v>
      </c>
      <c r="C161" s="2" t="s">
        <v>579</v>
      </c>
      <c r="D161" s="1">
        <v>20</v>
      </c>
      <c r="E161" s="1">
        <v>62.8</v>
      </c>
      <c r="F161" s="1">
        <v>3.6</v>
      </c>
      <c r="G161" s="1">
        <v>0</v>
      </c>
      <c r="H161" s="1">
        <v>2</v>
      </c>
      <c r="I161" s="1">
        <v>49</v>
      </c>
      <c r="J161" s="1">
        <v>1</v>
      </c>
      <c r="K161" s="1">
        <v>0.4</v>
      </c>
      <c r="L161" s="1">
        <v>75</v>
      </c>
      <c r="M161" s="1">
        <v>0</v>
      </c>
      <c r="N161" s="1">
        <v>0</v>
      </c>
      <c r="O161" s="1">
        <v>0</v>
      </c>
      <c r="P161" s="3">
        <f t="shared" si="22"/>
        <v>314</v>
      </c>
      <c r="Q161" s="3">
        <f t="shared" si="23"/>
        <v>18</v>
      </c>
      <c r="R161" s="3">
        <f t="shared" si="24"/>
        <v>0</v>
      </c>
      <c r="S161" s="3">
        <f t="shared" si="25"/>
        <v>10</v>
      </c>
      <c r="T161" s="3">
        <f t="shared" si="26"/>
        <v>245</v>
      </c>
      <c r="U161" s="3">
        <f t="shared" si="27"/>
        <v>5</v>
      </c>
      <c r="V161" s="3">
        <f t="shared" si="28"/>
        <v>2</v>
      </c>
      <c r="W161" s="3">
        <f t="shared" si="29"/>
        <v>375</v>
      </c>
      <c r="X161" s="3">
        <f t="shared" si="30"/>
        <v>0</v>
      </c>
      <c r="Y161" s="3">
        <f t="shared" si="31"/>
        <v>0</v>
      </c>
      <c r="Z161" s="3">
        <f t="shared" si="32"/>
        <v>0</v>
      </c>
    </row>
    <row r="162" spans="1:26" ht="45" x14ac:dyDescent="0.25">
      <c r="A162" s="1" t="s">
        <v>668</v>
      </c>
      <c r="B162" s="1" t="s">
        <v>128</v>
      </c>
      <c r="C162" s="2" t="s">
        <v>281</v>
      </c>
      <c r="D162" s="1">
        <v>40</v>
      </c>
      <c r="E162" s="1">
        <v>88</v>
      </c>
      <c r="F162" s="1">
        <v>6</v>
      </c>
      <c r="G162" s="1">
        <v>0</v>
      </c>
      <c r="H162" s="1">
        <v>6.3</v>
      </c>
      <c r="I162" s="1">
        <v>4.3</v>
      </c>
      <c r="J162" s="1">
        <v>0.6</v>
      </c>
      <c r="K162" s="1">
        <v>1.5</v>
      </c>
      <c r="L162" s="1">
        <v>283</v>
      </c>
      <c r="M162" s="1">
        <v>0</v>
      </c>
      <c r="N162" s="1">
        <v>0</v>
      </c>
      <c r="O162" s="1">
        <v>0</v>
      </c>
      <c r="P162" s="3">
        <f t="shared" si="22"/>
        <v>220</v>
      </c>
      <c r="Q162" s="3">
        <f t="shared" si="23"/>
        <v>15</v>
      </c>
      <c r="R162" s="3">
        <f t="shared" si="24"/>
        <v>0</v>
      </c>
      <c r="S162" s="3">
        <f t="shared" si="25"/>
        <v>15.75</v>
      </c>
      <c r="T162" s="3">
        <f t="shared" si="26"/>
        <v>10.75</v>
      </c>
      <c r="U162" s="3">
        <f t="shared" si="27"/>
        <v>1.5</v>
      </c>
      <c r="V162" s="3">
        <f t="shared" si="28"/>
        <v>3.75</v>
      </c>
      <c r="W162" s="3">
        <f t="shared" si="29"/>
        <v>707.5</v>
      </c>
      <c r="X162" s="3">
        <f t="shared" si="30"/>
        <v>0</v>
      </c>
      <c r="Y162" s="3">
        <f t="shared" si="31"/>
        <v>0</v>
      </c>
      <c r="Z162" s="3">
        <f t="shared" si="32"/>
        <v>0</v>
      </c>
    </row>
    <row r="163" spans="1:26" ht="45" x14ac:dyDescent="0.25">
      <c r="A163" s="1" t="s">
        <v>668</v>
      </c>
      <c r="B163" s="1" t="s">
        <v>129</v>
      </c>
      <c r="C163" s="2" t="s">
        <v>335</v>
      </c>
      <c r="D163" s="1">
        <v>80</v>
      </c>
      <c r="E163" s="1">
        <v>129</v>
      </c>
      <c r="F163" s="1">
        <v>12</v>
      </c>
      <c r="G163" s="1">
        <v>0</v>
      </c>
      <c r="H163" s="1">
        <v>11</v>
      </c>
      <c r="I163" s="1">
        <v>4.3</v>
      </c>
      <c r="J163" s="1">
        <v>0.7</v>
      </c>
      <c r="K163" s="1">
        <v>4</v>
      </c>
      <c r="L163" s="1">
        <v>398</v>
      </c>
      <c r="M163" s="1">
        <v>0</v>
      </c>
      <c r="N163" s="1">
        <v>0</v>
      </c>
      <c r="O163" s="1">
        <v>0</v>
      </c>
      <c r="P163" s="3">
        <f t="shared" si="22"/>
        <v>161.25</v>
      </c>
      <c r="Q163" s="3">
        <f t="shared" si="23"/>
        <v>15</v>
      </c>
      <c r="R163" s="3">
        <f t="shared" si="24"/>
        <v>0</v>
      </c>
      <c r="S163" s="3">
        <f t="shared" si="25"/>
        <v>13.75</v>
      </c>
      <c r="T163" s="3">
        <f t="shared" si="26"/>
        <v>5.375</v>
      </c>
      <c r="U163" s="3">
        <f t="shared" si="27"/>
        <v>0.875</v>
      </c>
      <c r="V163" s="3">
        <f t="shared" si="28"/>
        <v>5</v>
      </c>
      <c r="W163" s="3">
        <f t="shared" si="29"/>
        <v>497.5</v>
      </c>
      <c r="X163" s="3">
        <f t="shared" si="30"/>
        <v>0</v>
      </c>
      <c r="Y163" s="3">
        <f t="shared" si="31"/>
        <v>0</v>
      </c>
      <c r="Z163" s="3">
        <f t="shared" si="32"/>
        <v>0</v>
      </c>
    </row>
    <row r="164" spans="1:26" ht="45" x14ac:dyDescent="0.25">
      <c r="A164" s="1" t="s">
        <v>678</v>
      </c>
      <c r="B164" s="1" t="s">
        <v>130</v>
      </c>
      <c r="C164" s="2" t="s">
        <v>367</v>
      </c>
      <c r="D164" s="1">
        <v>30</v>
      </c>
      <c r="E164" s="1">
        <v>82</v>
      </c>
      <c r="F164" s="1">
        <v>3.5</v>
      </c>
      <c r="G164" s="1">
        <v>0</v>
      </c>
      <c r="H164" s="1">
        <v>4</v>
      </c>
      <c r="I164" s="1">
        <v>5.7</v>
      </c>
      <c r="J164" s="1">
        <v>0.9</v>
      </c>
      <c r="K164" s="1">
        <v>2.2999999999999998</v>
      </c>
      <c r="L164" s="1">
        <v>172</v>
      </c>
      <c r="M164" s="1">
        <v>0</v>
      </c>
      <c r="N164" s="1">
        <v>0</v>
      </c>
      <c r="O164" s="1">
        <v>0</v>
      </c>
      <c r="P164" s="3">
        <f t="shared" si="22"/>
        <v>273.33333333333331</v>
      </c>
      <c r="Q164" s="3">
        <f t="shared" si="23"/>
        <v>11.666666666666666</v>
      </c>
      <c r="R164" s="3">
        <f t="shared" si="24"/>
        <v>0</v>
      </c>
      <c r="S164" s="3">
        <f t="shared" si="25"/>
        <v>13.333333333333334</v>
      </c>
      <c r="T164" s="3">
        <f t="shared" si="26"/>
        <v>19</v>
      </c>
      <c r="U164" s="3">
        <f t="shared" si="27"/>
        <v>3</v>
      </c>
      <c r="V164" s="3">
        <f t="shared" si="28"/>
        <v>7.6666666666666661</v>
      </c>
      <c r="W164" s="3">
        <f t="shared" si="29"/>
        <v>573.33333333333337</v>
      </c>
      <c r="X164" s="3">
        <f t="shared" si="30"/>
        <v>0</v>
      </c>
      <c r="Y164" s="3">
        <f t="shared" si="31"/>
        <v>0</v>
      </c>
      <c r="Z164" s="3">
        <f t="shared" si="32"/>
        <v>0</v>
      </c>
    </row>
    <row r="165" spans="1:26" ht="60" x14ac:dyDescent="0.25">
      <c r="A165" s="1" t="s">
        <v>674</v>
      </c>
      <c r="B165" s="1" t="s">
        <v>131</v>
      </c>
      <c r="C165" s="2" t="s">
        <v>336</v>
      </c>
      <c r="D165" s="1">
        <v>40</v>
      </c>
      <c r="E165" s="1">
        <v>127</v>
      </c>
      <c r="F165" s="1">
        <v>4.9000000000000004</v>
      </c>
      <c r="G165" s="1">
        <v>0</v>
      </c>
      <c r="H165" s="1">
        <v>6.5</v>
      </c>
      <c r="I165" s="1">
        <v>9</v>
      </c>
      <c r="J165" s="1">
        <v>1.4</v>
      </c>
      <c r="K165" s="1">
        <v>1.7</v>
      </c>
      <c r="L165" s="1">
        <v>286</v>
      </c>
      <c r="M165" s="1">
        <v>0</v>
      </c>
      <c r="N165" s="1">
        <v>0</v>
      </c>
      <c r="O165" s="1">
        <v>0</v>
      </c>
      <c r="P165" s="3">
        <f t="shared" si="22"/>
        <v>317.5</v>
      </c>
      <c r="Q165" s="3">
        <f t="shared" si="23"/>
        <v>12.250000000000002</v>
      </c>
      <c r="R165" s="3">
        <f t="shared" si="24"/>
        <v>0</v>
      </c>
      <c r="S165" s="3">
        <f t="shared" si="25"/>
        <v>16.25</v>
      </c>
      <c r="T165" s="3">
        <f t="shared" si="26"/>
        <v>22.5</v>
      </c>
      <c r="U165" s="3">
        <f t="shared" si="27"/>
        <v>3.5</v>
      </c>
      <c r="V165" s="3">
        <f t="shared" si="28"/>
        <v>4.25</v>
      </c>
      <c r="W165" s="3">
        <f t="shared" si="29"/>
        <v>715</v>
      </c>
      <c r="X165" s="3">
        <f t="shared" si="30"/>
        <v>0</v>
      </c>
      <c r="Y165" s="3">
        <f t="shared" si="31"/>
        <v>0</v>
      </c>
      <c r="Z165" s="3">
        <f t="shared" si="32"/>
        <v>0</v>
      </c>
    </row>
    <row r="166" spans="1:26" ht="45" x14ac:dyDescent="0.25">
      <c r="A166" s="1" t="s">
        <v>674</v>
      </c>
      <c r="B166" s="1" t="s">
        <v>132</v>
      </c>
      <c r="C166" s="2" t="s">
        <v>337</v>
      </c>
      <c r="D166" s="1">
        <v>40</v>
      </c>
      <c r="E166" s="1">
        <v>94</v>
      </c>
      <c r="F166" s="1">
        <v>3.4</v>
      </c>
      <c r="G166" s="1">
        <v>0</v>
      </c>
      <c r="H166" s="1">
        <v>6.7</v>
      </c>
      <c r="I166" s="1">
        <v>6</v>
      </c>
      <c r="J166" s="1">
        <v>0.8</v>
      </c>
      <c r="K166" s="1">
        <v>1.9</v>
      </c>
      <c r="L166" s="1">
        <v>121</v>
      </c>
      <c r="M166" s="1">
        <v>0</v>
      </c>
      <c r="N166" s="1">
        <v>0</v>
      </c>
      <c r="O166" s="1">
        <v>0</v>
      </c>
      <c r="P166" s="3">
        <f t="shared" si="22"/>
        <v>235</v>
      </c>
      <c r="Q166" s="3">
        <f t="shared" si="23"/>
        <v>8.5</v>
      </c>
      <c r="R166" s="3">
        <f t="shared" si="24"/>
        <v>0</v>
      </c>
      <c r="S166" s="3">
        <f t="shared" si="25"/>
        <v>16.75</v>
      </c>
      <c r="T166" s="3">
        <f t="shared" si="26"/>
        <v>15</v>
      </c>
      <c r="U166" s="3">
        <f t="shared" si="27"/>
        <v>2</v>
      </c>
      <c r="V166" s="3">
        <f t="shared" si="28"/>
        <v>4.75</v>
      </c>
      <c r="W166" s="3">
        <f t="shared" si="29"/>
        <v>302.5</v>
      </c>
      <c r="X166" s="3">
        <f t="shared" si="30"/>
        <v>0</v>
      </c>
      <c r="Y166" s="3">
        <f t="shared" si="31"/>
        <v>0</v>
      </c>
      <c r="Z166" s="3">
        <f t="shared" si="32"/>
        <v>0</v>
      </c>
    </row>
    <row r="167" spans="1:26" ht="60" x14ac:dyDescent="0.25">
      <c r="A167" s="1" t="s">
        <v>669</v>
      </c>
      <c r="B167" s="1" t="s">
        <v>81</v>
      </c>
      <c r="C167" s="2" t="s">
        <v>330</v>
      </c>
      <c r="D167" s="1">
        <v>90</v>
      </c>
      <c r="E167" s="1">
        <v>192</v>
      </c>
      <c r="F167" s="1">
        <v>26</v>
      </c>
      <c r="G167" s="1">
        <v>0</v>
      </c>
      <c r="H167" s="1">
        <v>7.7</v>
      </c>
      <c r="I167" s="1">
        <v>6.8</v>
      </c>
      <c r="J167" s="1">
        <v>1</v>
      </c>
      <c r="K167" s="1">
        <v>6.8</v>
      </c>
      <c r="L167" s="1">
        <v>371</v>
      </c>
      <c r="M167" s="1">
        <v>0</v>
      </c>
      <c r="N167" s="1">
        <v>0</v>
      </c>
      <c r="O167" s="1">
        <v>0</v>
      </c>
      <c r="P167" s="3">
        <f t="shared" si="22"/>
        <v>213.33333333333334</v>
      </c>
      <c r="Q167" s="3">
        <f t="shared" si="23"/>
        <v>28.888888888888889</v>
      </c>
      <c r="R167" s="3">
        <f t="shared" si="24"/>
        <v>0</v>
      </c>
      <c r="S167" s="3">
        <f t="shared" si="25"/>
        <v>8.5555555555555554</v>
      </c>
      <c r="T167" s="3">
        <f t="shared" si="26"/>
        <v>7.5555555555555554</v>
      </c>
      <c r="U167" s="3">
        <f t="shared" si="27"/>
        <v>1.1111111111111112</v>
      </c>
      <c r="V167" s="3">
        <f t="shared" si="28"/>
        <v>7.5555555555555554</v>
      </c>
      <c r="W167" s="3">
        <f t="shared" si="29"/>
        <v>412.22222222222223</v>
      </c>
      <c r="X167" s="3">
        <f t="shared" si="30"/>
        <v>0</v>
      </c>
      <c r="Y167" s="3">
        <f t="shared" si="31"/>
        <v>0</v>
      </c>
      <c r="Z167" s="3">
        <f t="shared" si="32"/>
        <v>0</v>
      </c>
    </row>
    <row r="168" spans="1:26" ht="75" x14ac:dyDescent="0.25">
      <c r="A168" s="1" t="s">
        <v>669</v>
      </c>
      <c r="B168" s="1" t="s">
        <v>84</v>
      </c>
      <c r="C168" s="2" t="s">
        <v>341</v>
      </c>
      <c r="D168" s="1">
        <v>90</v>
      </c>
      <c r="E168" s="1">
        <v>210</v>
      </c>
      <c r="F168" s="1">
        <v>29</v>
      </c>
      <c r="G168" s="1">
        <v>0</v>
      </c>
      <c r="H168" s="1">
        <v>10</v>
      </c>
      <c r="I168" s="1">
        <v>3</v>
      </c>
      <c r="J168" s="1">
        <v>0.6</v>
      </c>
      <c r="K168" s="1">
        <v>8</v>
      </c>
      <c r="L168" s="1">
        <v>400</v>
      </c>
      <c r="M168" s="1">
        <v>0</v>
      </c>
      <c r="N168" s="1">
        <v>0</v>
      </c>
      <c r="O168" s="1">
        <v>0</v>
      </c>
      <c r="P168" s="3">
        <f t="shared" si="22"/>
        <v>233.33333333333334</v>
      </c>
      <c r="Q168" s="3">
        <f t="shared" si="23"/>
        <v>32.222222222222221</v>
      </c>
      <c r="R168" s="3">
        <f t="shared" si="24"/>
        <v>0</v>
      </c>
      <c r="S168" s="3">
        <f t="shared" si="25"/>
        <v>11.111111111111111</v>
      </c>
      <c r="T168" s="3">
        <f t="shared" si="26"/>
        <v>3.3333333333333335</v>
      </c>
      <c r="U168" s="3">
        <f t="shared" si="27"/>
        <v>0.66666666666666663</v>
      </c>
      <c r="V168" s="3">
        <f t="shared" si="28"/>
        <v>8.8888888888888893</v>
      </c>
      <c r="W168" s="3">
        <f t="shared" si="29"/>
        <v>444.44444444444446</v>
      </c>
      <c r="X168" s="3">
        <f t="shared" si="30"/>
        <v>0</v>
      </c>
      <c r="Y168" s="3">
        <f t="shared" si="31"/>
        <v>0</v>
      </c>
      <c r="Z168" s="3">
        <f t="shared" si="32"/>
        <v>0</v>
      </c>
    </row>
    <row r="169" spans="1:26" ht="60" x14ac:dyDescent="0.25">
      <c r="A169" s="1" t="s">
        <v>676</v>
      </c>
      <c r="B169" s="1" t="s">
        <v>135</v>
      </c>
      <c r="C169" s="2" t="s">
        <v>342</v>
      </c>
      <c r="D169" s="1">
        <v>30</v>
      </c>
      <c r="E169" s="1">
        <v>44</v>
      </c>
      <c r="F169" s="1">
        <v>0.5</v>
      </c>
      <c r="G169" s="1">
        <v>0</v>
      </c>
      <c r="H169" s="1">
        <v>5.0999999999999996</v>
      </c>
      <c r="I169" s="1">
        <v>2.4</v>
      </c>
      <c r="J169" s="1">
        <v>0.4</v>
      </c>
      <c r="K169" s="1">
        <v>1.2</v>
      </c>
      <c r="L169" s="1">
        <v>171</v>
      </c>
      <c r="M169" s="1">
        <v>0</v>
      </c>
      <c r="N169" s="1">
        <v>0</v>
      </c>
      <c r="O169" s="1">
        <v>0</v>
      </c>
      <c r="P169" s="3">
        <f t="shared" si="22"/>
        <v>146.66666666666666</v>
      </c>
      <c r="Q169" s="3">
        <f t="shared" si="23"/>
        <v>1.6666666666666667</v>
      </c>
      <c r="R169" s="3">
        <f t="shared" si="24"/>
        <v>0</v>
      </c>
      <c r="S169" s="3">
        <f t="shared" si="25"/>
        <v>16.999999999999996</v>
      </c>
      <c r="T169" s="3">
        <f t="shared" si="26"/>
        <v>8</v>
      </c>
      <c r="U169" s="3">
        <f t="shared" si="27"/>
        <v>1.3333333333333333</v>
      </c>
      <c r="V169" s="3">
        <f t="shared" si="28"/>
        <v>4</v>
      </c>
      <c r="W169" s="3">
        <f t="shared" si="29"/>
        <v>570</v>
      </c>
      <c r="X169" s="3">
        <f t="shared" si="30"/>
        <v>0</v>
      </c>
      <c r="Y169" s="3">
        <f t="shared" si="31"/>
        <v>0</v>
      </c>
      <c r="Z169" s="3">
        <f t="shared" si="32"/>
        <v>0</v>
      </c>
    </row>
    <row r="170" spans="1:26" ht="60" x14ac:dyDescent="0.25">
      <c r="A170" s="1" t="s">
        <v>676</v>
      </c>
      <c r="B170" s="1" t="s">
        <v>136</v>
      </c>
      <c r="C170" s="2" t="s">
        <v>368</v>
      </c>
      <c r="D170" s="1">
        <v>30</v>
      </c>
      <c r="E170" s="1">
        <v>58</v>
      </c>
      <c r="F170" s="1">
        <v>1.7</v>
      </c>
      <c r="G170" s="1">
        <v>0</v>
      </c>
      <c r="H170" s="1">
        <v>5.0999999999999996</v>
      </c>
      <c r="I170" s="1">
        <v>3.4</v>
      </c>
      <c r="J170" s="1">
        <v>0.5</v>
      </c>
      <c r="K170" s="1">
        <v>1.2</v>
      </c>
      <c r="L170" s="1">
        <v>197</v>
      </c>
      <c r="M170" s="1">
        <v>0</v>
      </c>
      <c r="N170" s="1">
        <v>0</v>
      </c>
      <c r="O170" s="1">
        <v>0</v>
      </c>
      <c r="P170" s="3">
        <f t="shared" si="22"/>
        <v>193.33333333333334</v>
      </c>
      <c r="Q170" s="3">
        <f t="shared" si="23"/>
        <v>5.666666666666667</v>
      </c>
      <c r="R170" s="3">
        <f t="shared" si="24"/>
        <v>0</v>
      </c>
      <c r="S170" s="3">
        <f t="shared" si="25"/>
        <v>16.999999999999996</v>
      </c>
      <c r="T170" s="3">
        <f t="shared" si="26"/>
        <v>11.333333333333334</v>
      </c>
      <c r="U170" s="3">
        <f t="shared" si="27"/>
        <v>1.6666666666666667</v>
      </c>
      <c r="V170" s="3">
        <f t="shared" si="28"/>
        <v>4</v>
      </c>
      <c r="W170" s="3">
        <f t="shared" si="29"/>
        <v>656.66666666666663</v>
      </c>
      <c r="X170" s="3">
        <f t="shared" si="30"/>
        <v>0</v>
      </c>
      <c r="Y170" s="3">
        <f t="shared" si="31"/>
        <v>0</v>
      </c>
      <c r="Z170" s="3">
        <f t="shared" si="32"/>
        <v>0</v>
      </c>
    </row>
    <row r="171" spans="1:26" ht="60" x14ac:dyDescent="0.25">
      <c r="A171" s="1" t="s">
        <v>676</v>
      </c>
      <c r="B171" s="1" t="s">
        <v>137</v>
      </c>
      <c r="C171" s="2" t="s">
        <v>369</v>
      </c>
      <c r="D171" s="1">
        <v>50</v>
      </c>
      <c r="E171" s="1">
        <v>93</v>
      </c>
      <c r="F171" s="1">
        <v>1.9</v>
      </c>
      <c r="G171" s="1">
        <v>0</v>
      </c>
      <c r="H171" s="1">
        <v>8.1</v>
      </c>
      <c r="I171" s="1">
        <v>5.9</v>
      </c>
      <c r="J171" s="1">
        <v>0.5</v>
      </c>
      <c r="K171" s="1">
        <v>1.9</v>
      </c>
      <c r="L171" s="1">
        <v>294</v>
      </c>
      <c r="M171" s="1">
        <v>0</v>
      </c>
      <c r="N171" s="1">
        <v>0</v>
      </c>
      <c r="O171" s="1">
        <v>0</v>
      </c>
      <c r="P171" s="3">
        <f t="shared" si="22"/>
        <v>186</v>
      </c>
      <c r="Q171" s="3">
        <f t="shared" si="23"/>
        <v>3.8</v>
      </c>
      <c r="R171" s="3">
        <f t="shared" si="24"/>
        <v>0</v>
      </c>
      <c r="S171" s="3">
        <f t="shared" si="25"/>
        <v>16.2</v>
      </c>
      <c r="T171" s="3">
        <f t="shared" si="26"/>
        <v>11.8</v>
      </c>
      <c r="U171" s="3">
        <f t="shared" si="27"/>
        <v>1</v>
      </c>
      <c r="V171" s="3">
        <f t="shared" si="28"/>
        <v>3.8</v>
      </c>
      <c r="W171" s="3">
        <f t="shared" si="29"/>
        <v>588</v>
      </c>
      <c r="X171" s="3">
        <f t="shared" si="30"/>
        <v>0</v>
      </c>
      <c r="Y171" s="3">
        <f t="shared" si="31"/>
        <v>0</v>
      </c>
      <c r="Z171" s="3">
        <f t="shared" si="32"/>
        <v>0</v>
      </c>
    </row>
    <row r="172" spans="1:26" ht="45" x14ac:dyDescent="0.25">
      <c r="A172" s="1" t="s">
        <v>676</v>
      </c>
      <c r="B172" s="1" t="s">
        <v>138</v>
      </c>
      <c r="C172" s="2" t="s">
        <v>343</v>
      </c>
      <c r="D172" s="1">
        <v>30</v>
      </c>
      <c r="E172" s="1">
        <v>58</v>
      </c>
      <c r="F172" s="1">
        <v>4.3</v>
      </c>
      <c r="G172" s="1">
        <v>0</v>
      </c>
      <c r="H172" s="1">
        <v>2.4</v>
      </c>
      <c r="I172" s="1">
        <v>0.6</v>
      </c>
      <c r="J172" s="1">
        <v>0.5</v>
      </c>
      <c r="K172" s="1">
        <v>1.3</v>
      </c>
      <c r="L172" s="1">
        <v>161</v>
      </c>
      <c r="M172" s="1">
        <v>0</v>
      </c>
      <c r="N172" s="1">
        <v>0</v>
      </c>
      <c r="O172" s="1">
        <v>0</v>
      </c>
      <c r="P172" s="3">
        <f t="shared" si="22"/>
        <v>193.33333333333334</v>
      </c>
      <c r="Q172" s="3">
        <f t="shared" si="23"/>
        <v>14.333333333333334</v>
      </c>
      <c r="R172" s="3">
        <f t="shared" si="24"/>
        <v>0</v>
      </c>
      <c r="S172" s="3">
        <f t="shared" si="25"/>
        <v>8</v>
      </c>
      <c r="T172" s="3">
        <f t="shared" si="26"/>
        <v>2</v>
      </c>
      <c r="U172" s="3">
        <f t="shared" si="27"/>
        <v>1.6666666666666667</v>
      </c>
      <c r="V172" s="3">
        <f t="shared" si="28"/>
        <v>4.333333333333333</v>
      </c>
      <c r="W172" s="3">
        <f t="shared" si="29"/>
        <v>536.66666666666663</v>
      </c>
      <c r="X172" s="3">
        <f t="shared" si="30"/>
        <v>0</v>
      </c>
      <c r="Y172" s="3">
        <f t="shared" si="31"/>
        <v>0</v>
      </c>
      <c r="Z172" s="3">
        <f t="shared" si="32"/>
        <v>0</v>
      </c>
    </row>
    <row r="173" spans="1:26" ht="60" x14ac:dyDescent="0.25">
      <c r="A173" s="1" t="s">
        <v>677</v>
      </c>
      <c r="B173" s="1" t="s">
        <v>139</v>
      </c>
      <c r="C173" s="2" t="s">
        <v>370</v>
      </c>
      <c r="D173" s="1">
        <v>20</v>
      </c>
      <c r="E173" s="1">
        <v>34</v>
      </c>
      <c r="F173" s="1">
        <v>0.2</v>
      </c>
      <c r="G173" s="1">
        <v>0</v>
      </c>
      <c r="H173" s="1">
        <v>3.4</v>
      </c>
      <c r="I173" s="1">
        <v>2.2000000000000002</v>
      </c>
      <c r="J173" s="1">
        <v>0.2</v>
      </c>
      <c r="K173" s="1">
        <v>1.5</v>
      </c>
      <c r="L173" s="1">
        <v>227</v>
      </c>
      <c r="M173" s="1">
        <v>0</v>
      </c>
      <c r="N173" s="1">
        <v>0</v>
      </c>
      <c r="O173" s="1">
        <v>0</v>
      </c>
      <c r="P173" s="3">
        <f t="shared" si="22"/>
        <v>170</v>
      </c>
      <c r="Q173" s="3">
        <f t="shared" si="23"/>
        <v>1</v>
      </c>
      <c r="R173" s="3">
        <f t="shared" si="24"/>
        <v>0</v>
      </c>
      <c r="S173" s="3">
        <f t="shared" si="25"/>
        <v>17</v>
      </c>
      <c r="T173" s="3">
        <f t="shared" si="26"/>
        <v>11.000000000000002</v>
      </c>
      <c r="U173" s="3">
        <f t="shared" si="27"/>
        <v>1</v>
      </c>
      <c r="V173" s="3">
        <f t="shared" si="28"/>
        <v>7.5</v>
      </c>
      <c r="W173" s="3">
        <f t="shared" si="29"/>
        <v>1135</v>
      </c>
      <c r="X173" s="3">
        <f t="shared" si="30"/>
        <v>0</v>
      </c>
      <c r="Y173" s="3">
        <f t="shared" si="31"/>
        <v>0</v>
      </c>
      <c r="Z173" s="3">
        <f t="shared" si="32"/>
        <v>0</v>
      </c>
    </row>
    <row r="174" spans="1:26" ht="30" x14ac:dyDescent="0.25">
      <c r="A174" s="1" t="s">
        <v>663</v>
      </c>
      <c r="B174" s="1" t="s">
        <v>140</v>
      </c>
      <c r="C174" s="2" t="s">
        <v>580</v>
      </c>
      <c r="D174" s="1">
        <v>30</v>
      </c>
      <c r="E174" s="1">
        <v>89</v>
      </c>
      <c r="F174" s="1">
        <v>6.4</v>
      </c>
      <c r="G174" s="1">
        <v>0</v>
      </c>
      <c r="H174" s="1">
        <v>0</v>
      </c>
      <c r="I174" s="1">
        <v>7</v>
      </c>
      <c r="J174" s="1">
        <v>3.1</v>
      </c>
      <c r="K174" s="1">
        <v>0</v>
      </c>
      <c r="L174" s="1">
        <v>79</v>
      </c>
      <c r="M174" s="1">
        <v>0</v>
      </c>
      <c r="N174" s="1">
        <v>0</v>
      </c>
      <c r="O174" s="1">
        <v>0</v>
      </c>
      <c r="P174" s="3">
        <f t="shared" si="22"/>
        <v>296.66666666666669</v>
      </c>
      <c r="Q174" s="3">
        <f t="shared" si="23"/>
        <v>21.333333333333332</v>
      </c>
      <c r="R174" s="3">
        <f t="shared" si="24"/>
        <v>0</v>
      </c>
      <c r="S174" s="3">
        <f t="shared" si="25"/>
        <v>0</v>
      </c>
      <c r="T174" s="3">
        <f t="shared" si="26"/>
        <v>23.333333333333332</v>
      </c>
      <c r="U174" s="3">
        <f t="shared" si="27"/>
        <v>10.333333333333334</v>
      </c>
      <c r="V174" s="3">
        <f t="shared" si="28"/>
        <v>0</v>
      </c>
      <c r="W174" s="3">
        <f t="shared" si="29"/>
        <v>263.33333333333331</v>
      </c>
      <c r="X174" s="3">
        <f t="shared" si="30"/>
        <v>0</v>
      </c>
      <c r="Y174" s="3">
        <f t="shared" si="31"/>
        <v>0</v>
      </c>
      <c r="Z174" s="3">
        <f t="shared" si="32"/>
        <v>0</v>
      </c>
    </row>
    <row r="175" spans="1:26" ht="45" x14ac:dyDescent="0.25">
      <c r="A175" s="1" t="s">
        <v>672</v>
      </c>
      <c r="B175" s="1" t="s">
        <v>141</v>
      </c>
      <c r="C175" s="2" t="s">
        <v>343</v>
      </c>
      <c r="D175" s="1">
        <v>30</v>
      </c>
      <c r="E175" s="1">
        <v>58</v>
      </c>
      <c r="F175" s="1">
        <v>2.2000000000000002</v>
      </c>
      <c r="G175" s="1">
        <v>0</v>
      </c>
      <c r="H175" s="1">
        <v>4.8</v>
      </c>
      <c r="I175" s="1">
        <v>3.3</v>
      </c>
      <c r="J175" s="1">
        <v>0.5</v>
      </c>
      <c r="K175" s="1">
        <v>1.4</v>
      </c>
      <c r="L175" s="1">
        <v>176</v>
      </c>
      <c r="M175" s="1">
        <v>0</v>
      </c>
      <c r="N175" s="1">
        <v>0</v>
      </c>
      <c r="O175" s="1">
        <v>0</v>
      </c>
      <c r="P175" s="3">
        <f t="shared" si="22"/>
        <v>193.33333333333334</v>
      </c>
      <c r="Q175" s="3">
        <f t="shared" si="23"/>
        <v>7.3333333333333339</v>
      </c>
      <c r="R175" s="3">
        <f t="shared" si="24"/>
        <v>0</v>
      </c>
      <c r="S175" s="3">
        <f t="shared" si="25"/>
        <v>16</v>
      </c>
      <c r="T175" s="3">
        <f t="shared" si="26"/>
        <v>11</v>
      </c>
      <c r="U175" s="3">
        <f t="shared" si="27"/>
        <v>1.6666666666666667</v>
      </c>
      <c r="V175" s="3">
        <f t="shared" si="28"/>
        <v>4.666666666666667</v>
      </c>
      <c r="W175" s="3">
        <f t="shared" si="29"/>
        <v>586.66666666666663</v>
      </c>
      <c r="X175" s="3">
        <f t="shared" si="30"/>
        <v>0</v>
      </c>
      <c r="Y175" s="3">
        <f t="shared" si="31"/>
        <v>0</v>
      </c>
      <c r="Z175" s="3">
        <f t="shared" si="32"/>
        <v>0</v>
      </c>
    </row>
    <row r="176" spans="1:26" ht="60" x14ac:dyDescent="0.25">
      <c r="A176" s="1" t="s">
        <v>672</v>
      </c>
      <c r="B176" s="1" t="s">
        <v>142</v>
      </c>
      <c r="C176" s="2" t="s">
        <v>371</v>
      </c>
      <c r="D176" s="1">
        <v>30</v>
      </c>
      <c r="E176" s="1">
        <v>58</v>
      </c>
      <c r="F176" s="1">
        <v>2.2000000000000002</v>
      </c>
      <c r="G176" s="1">
        <v>0</v>
      </c>
      <c r="H176" s="1">
        <v>4.8</v>
      </c>
      <c r="I176" s="1">
        <v>3.3</v>
      </c>
      <c r="J176" s="1">
        <v>0.5</v>
      </c>
      <c r="K176" s="1">
        <v>1.4</v>
      </c>
      <c r="L176" s="1">
        <v>176</v>
      </c>
      <c r="M176" s="1">
        <v>0</v>
      </c>
      <c r="N176" s="1">
        <v>0</v>
      </c>
      <c r="O176" s="1">
        <v>0</v>
      </c>
      <c r="P176" s="3">
        <f t="shared" si="22"/>
        <v>193.33333333333334</v>
      </c>
      <c r="Q176" s="3">
        <f t="shared" si="23"/>
        <v>7.3333333333333339</v>
      </c>
      <c r="R176" s="3">
        <f t="shared" si="24"/>
        <v>0</v>
      </c>
      <c r="S176" s="3">
        <f t="shared" si="25"/>
        <v>16</v>
      </c>
      <c r="T176" s="3">
        <f t="shared" si="26"/>
        <v>11</v>
      </c>
      <c r="U176" s="3">
        <f t="shared" si="27"/>
        <v>1.6666666666666667</v>
      </c>
      <c r="V176" s="3">
        <f t="shared" si="28"/>
        <v>4.666666666666667</v>
      </c>
      <c r="W176" s="3">
        <f t="shared" si="29"/>
        <v>586.66666666666663</v>
      </c>
      <c r="X176" s="3">
        <f t="shared" si="30"/>
        <v>0</v>
      </c>
      <c r="Y176" s="3">
        <f t="shared" si="31"/>
        <v>0</v>
      </c>
      <c r="Z176" s="3">
        <f t="shared" si="32"/>
        <v>0</v>
      </c>
    </row>
    <row r="177" spans="1:26" ht="60" x14ac:dyDescent="0.25">
      <c r="A177" s="1" t="s">
        <v>677</v>
      </c>
      <c r="B177" s="1" t="s">
        <v>143</v>
      </c>
      <c r="C177" s="2" t="s">
        <v>344</v>
      </c>
      <c r="D177" s="1">
        <v>40</v>
      </c>
      <c r="E177" s="1">
        <v>75</v>
      </c>
      <c r="F177" s="1">
        <v>3.6</v>
      </c>
      <c r="G177" s="1">
        <v>0</v>
      </c>
      <c r="H177" s="1">
        <v>7.6</v>
      </c>
      <c r="I177" s="1">
        <v>3.3</v>
      </c>
      <c r="J177" s="1">
        <v>0.5</v>
      </c>
      <c r="K177" s="1">
        <v>3.1</v>
      </c>
      <c r="L177" s="1">
        <v>395</v>
      </c>
      <c r="M177" s="1">
        <v>0</v>
      </c>
      <c r="N177" s="1">
        <v>0</v>
      </c>
      <c r="O177" s="1">
        <v>0</v>
      </c>
      <c r="P177" s="3">
        <f t="shared" si="22"/>
        <v>187.5</v>
      </c>
      <c r="Q177" s="3">
        <f t="shared" si="23"/>
        <v>9</v>
      </c>
      <c r="R177" s="3">
        <f t="shared" si="24"/>
        <v>0</v>
      </c>
      <c r="S177" s="3">
        <f t="shared" si="25"/>
        <v>19</v>
      </c>
      <c r="T177" s="3">
        <f t="shared" si="26"/>
        <v>8.25</v>
      </c>
      <c r="U177" s="3">
        <f t="shared" si="27"/>
        <v>1.25</v>
      </c>
      <c r="V177" s="3">
        <f t="shared" si="28"/>
        <v>7.75</v>
      </c>
      <c r="W177" s="3">
        <f t="shared" si="29"/>
        <v>987.5</v>
      </c>
      <c r="X177" s="3">
        <f t="shared" si="30"/>
        <v>0</v>
      </c>
      <c r="Y177" s="3">
        <f t="shared" si="31"/>
        <v>0</v>
      </c>
      <c r="Z177" s="3">
        <f t="shared" si="32"/>
        <v>0</v>
      </c>
    </row>
    <row r="178" spans="1:26" ht="60" x14ac:dyDescent="0.25">
      <c r="A178" s="1" t="s">
        <v>677</v>
      </c>
      <c r="B178" s="1" t="s">
        <v>144</v>
      </c>
      <c r="C178" s="2" t="s">
        <v>372</v>
      </c>
      <c r="D178" s="1">
        <v>20</v>
      </c>
      <c r="E178" s="1">
        <v>35</v>
      </c>
      <c r="F178" s="1">
        <v>0.4</v>
      </c>
      <c r="G178" s="1">
        <v>0</v>
      </c>
      <c r="H178" s="1">
        <v>3.9</v>
      </c>
      <c r="I178" s="1">
        <v>2</v>
      </c>
      <c r="J178" s="1">
        <v>0.2</v>
      </c>
      <c r="K178" s="1">
        <v>1.53</v>
      </c>
      <c r="L178" s="1">
        <v>226</v>
      </c>
      <c r="M178" s="1">
        <v>0</v>
      </c>
      <c r="N178" s="1">
        <v>0</v>
      </c>
      <c r="O178" s="1">
        <v>0</v>
      </c>
      <c r="P178" s="3">
        <f t="shared" si="22"/>
        <v>175</v>
      </c>
      <c r="Q178" s="3">
        <f t="shared" si="23"/>
        <v>2</v>
      </c>
      <c r="R178" s="3">
        <f t="shared" si="24"/>
        <v>0</v>
      </c>
      <c r="S178" s="3">
        <f t="shared" si="25"/>
        <v>19.5</v>
      </c>
      <c r="T178" s="3">
        <f t="shared" si="26"/>
        <v>10</v>
      </c>
      <c r="U178" s="3">
        <f t="shared" si="27"/>
        <v>1</v>
      </c>
      <c r="V178" s="3">
        <f t="shared" si="28"/>
        <v>7.65</v>
      </c>
      <c r="W178" s="3">
        <f t="shared" si="29"/>
        <v>1130</v>
      </c>
      <c r="X178" s="3">
        <f t="shared" si="30"/>
        <v>0</v>
      </c>
      <c r="Y178" s="3">
        <f t="shared" si="31"/>
        <v>0</v>
      </c>
      <c r="Z178" s="3">
        <f t="shared" si="32"/>
        <v>0</v>
      </c>
    </row>
    <row r="179" spans="1:26" ht="60" x14ac:dyDescent="0.25">
      <c r="A179" s="1" t="s">
        <v>676</v>
      </c>
      <c r="B179" s="1" t="s">
        <v>262</v>
      </c>
      <c r="C179" s="2" t="s">
        <v>373</v>
      </c>
      <c r="D179" s="1">
        <v>50</v>
      </c>
      <c r="E179" s="1">
        <v>96</v>
      </c>
      <c r="F179" s="1">
        <v>1.8</v>
      </c>
      <c r="G179" s="1">
        <v>0</v>
      </c>
      <c r="H179" s="1">
        <v>8.8000000000000007</v>
      </c>
      <c r="I179" s="1">
        <v>5.9</v>
      </c>
      <c r="J179" s="1">
        <v>0.4</v>
      </c>
      <c r="K179" s="1">
        <v>2</v>
      </c>
      <c r="L179" s="1">
        <v>308</v>
      </c>
      <c r="M179" s="1">
        <v>0</v>
      </c>
      <c r="N179" s="1">
        <v>0</v>
      </c>
      <c r="O179" s="1">
        <v>0</v>
      </c>
      <c r="P179" s="3">
        <f t="shared" si="22"/>
        <v>192</v>
      </c>
      <c r="Q179" s="3">
        <f t="shared" si="23"/>
        <v>3.6</v>
      </c>
      <c r="R179" s="3">
        <f t="shared" si="24"/>
        <v>0</v>
      </c>
      <c r="S179" s="3">
        <f t="shared" si="25"/>
        <v>17.600000000000001</v>
      </c>
      <c r="T179" s="3">
        <f t="shared" si="26"/>
        <v>11.8</v>
      </c>
      <c r="U179" s="3">
        <f t="shared" si="27"/>
        <v>0.8</v>
      </c>
      <c r="V179" s="3">
        <f t="shared" si="28"/>
        <v>4</v>
      </c>
      <c r="W179" s="3">
        <f t="shared" si="29"/>
        <v>616</v>
      </c>
      <c r="X179" s="3">
        <f t="shared" si="30"/>
        <v>0</v>
      </c>
      <c r="Y179" s="3">
        <f t="shared" si="31"/>
        <v>0</v>
      </c>
      <c r="Z179" s="3">
        <f t="shared" si="32"/>
        <v>0</v>
      </c>
    </row>
    <row r="180" spans="1:26" ht="45" x14ac:dyDescent="0.25">
      <c r="A180" s="1" t="s">
        <v>674</v>
      </c>
      <c r="B180" s="1" t="s">
        <v>145</v>
      </c>
      <c r="C180" s="2" t="s">
        <v>340</v>
      </c>
      <c r="D180" s="1">
        <v>40</v>
      </c>
      <c r="E180" s="1">
        <v>61</v>
      </c>
      <c r="F180" s="1">
        <v>3</v>
      </c>
      <c r="G180" s="1">
        <v>0</v>
      </c>
      <c r="H180" s="1">
        <v>7.2</v>
      </c>
      <c r="I180" s="1">
        <v>2.2999999999999998</v>
      </c>
      <c r="J180" s="1">
        <v>0.5</v>
      </c>
      <c r="K180" s="1">
        <v>1.6</v>
      </c>
      <c r="L180" s="1">
        <v>311</v>
      </c>
      <c r="M180" s="1">
        <v>0</v>
      </c>
      <c r="N180" s="1">
        <v>0</v>
      </c>
      <c r="O180" s="1">
        <v>0</v>
      </c>
      <c r="P180" s="3">
        <f t="shared" si="22"/>
        <v>152.5</v>
      </c>
      <c r="Q180" s="3">
        <f t="shared" si="23"/>
        <v>7.5</v>
      </c>
      <c r="R180" s="3">
        <f t="shared" si="24"/>
        <v>0</v>
      </c>
      <c r="S180" s="3">
        <f t="shared" si="25"/>
        <v>18</v>
      </c>
      <c r="T180" s="3">
        <f t="shared" si="26"/>
        <v>5.7499999999999991</v>
      </c>
      <c r="U180" s="3">
        <f t="shared" si="27"/>
        <v>1.25</v>
      </c>
      <c r="V180" s="3">
        <f t="shared" si="28"/>
        <v>4</v>
      </c>
      <c r="W180" s="3">
        <f t="shared" si="29"/>
        <v>777.5</v>
      </c>
      <c r="X180" s="3">
        <f t="shared" si="30"/>
        <v>0</v>
      </c>
      <c r="Y180" s="3">
        <f t="shared" si="31"/>
        <v>0</v>
      </c>
      <c r="Z180" s="3">
        <f t="shared" si="32"/>
        <v>0</v>
      </c>
    </row>
    <row r="181" spans="1:26" ht="105" x14ac:dyDescent="0.25">
      <c r="A181" s="1" t="s">
        <v>674</v>
      </c>
      <c r="B181" s="1" t="s">
        <v>146</v>
      </c>
      <c r="C181" s="2" t="s">
        <v>347</v>
      </c>
      <c r="D181" s="1">
        <v>130</v>
      </c>
      <c r="E181" s="1">
        <v>330</v>
      </c>
      <c r="F181" s="1">
        <v>32</v>
      </c>
      <c r="G181" s="1">
        <v>0</v>
      </c>
      <c r="H181" s="1">
        <v>13</v>
      </c>
      <c r="I181" s="1">
        <v>15</v>
      </c>
      <c r="J181" s="1">
        <v>2</v>
      </c>
      <c r="K181" s="1">
        <v>1</v>
      </c>
      <c r="L181" s="1">
        <v>750</v>
      </c>
      <c r="M181" s="1">
        <v>0</v>
      </c>
      <c r="N181" s="1">
        <v>0</v>
      </c>
      <c r="O181" s="1">
        <v>0</v>
      </c>
      <c r="P181" s="3">
        <f t="shared" si="22"/>
        <v>253.84615384615384</v>
      </c>
      <c r="Q181" s="3">
        <f t="shared" si="23"/>
        <v>24.615384615384617</v>
      </c>
      <c r="R181" s="3">
        <f t="shared" si="24"/>
        <v>0</v>
      </c>
      <c r="S181" s="3">
        <f t="shared" si="25"/>
        <v>10</v>
      </c>
      <c r="T181" s="3">
        <f t="shared" si="26"/>
        <v>11.538461538461538</v>
      </c>
      <c r="U181" s="3">
        <f t="shared" si="27"/>
        <v>1.5384615384615385</v>
      </c>
      <c r="V181" s="3">
        <f t="shared" si="28"/>
        <v>0.76923076923076927</v>
      </c>
      <c r="W181" s="3">
        <f t="shared" si="29"/>
        <v>576.92307692307691</v>
      </c>
      <c r="X181" s="3">
        <f t="shared" si="30"/>
        <v>0</v>
      </c>
      <c r="Y181" s="3">
        <f t="shared" si="31"/>
        <v>0</v>
      </c>
      <c r="Z181" s="3">
        <f t="shared" si="32"/>
        <v>0</v>
      </c>
    </row>
    <row r="182" spans="1:26" ht="105" x14ac:dyDescent="0.25">
      <c r="A182" s="1" t="s">
        <v>674</v>
      </c>
      <c r="B182" s="1" t="s">
        <v>147</v>
      </c>
      <c r="C182" s="2" t="s">
        <v>348</v>
      </c>
      <c r="D182" s="1">
        <v>80</v>
      </c>
      <c r="E182" s="1">
        <v>210</v>
      </c>
      <c r="F182" s="1">
        <v>32</v>
      </c>
      <c r="G182" s="1">
        <v>0</v>
      </c>
      <c r="H182" s="1">
        <v>8</v>
      </c>
      <c r="I182" s="1">
        <v>9</v>
      </c>
      <c r="J182" s="1">
        <v>1</v>
      </c>
      <c r="K182" s="1">
        <v>1</v>
      </c>
      <c r="L182" s="1">
        <v>460</v>
      </c>
      <c r="M182" s="1">
        <v>0</v>
      </c>
      <c r="N182" s="1">
        <v>0</v>
      </c>
      <c r="O182" s="1">
        <v>0</v>
      </c>
      <c r="P182" s="3">
        <f t="shared" si="22"/>
        <v>262.5</v>
      </c>
      <c r="Q182" s="3">
        <f t="shared" si="23"/>
        <v>40</v>
      </c>
      <c r="R182" s="3">
        <f t="shared" si="24"/>
        <v>0</v>
      </c>
      <c r="S182" s="3">
        <f t="shared" si="25"/>
        <v>10</v>
      </c>
      <c r="T182" s="3">
        <f t="shared" si="26"/>
        <v>11.25</v>
      </c>
      <c r="U182" s="3">
        <f t="shared" si="27"/>
        <v>1.25</v>
      </c>
      <c r="V182" s="3">
        <f t="shared" si="28"/>
        <v>1.25</v>
      </c>
      <c r="W182" s="3">
        <f t="shared" si="29"/>
        <v>575</v>
      </c>
      <c r="X182" s="3">
        <f t="shared" si="30"/>
        <v>0</v>
      </c>
      <c r="Y182" s="3">
        <f t="shared" si="31"/>
        <v>0</v>
      </c>
      <c r="Z182" s="3">
        <f t="shared" si="32"/>
        <v>0</v>
      </c>
    </row>
    <row r="183" spans="1:26" ht="30" x14ac:dyDescent="0.25">
      <c r="A183" s="1" t="s">
        <v>669</v>
      </c>
      <c r="B183" s="1" t="s">
        <v>32</v>
      </c>
      <c r="C183" s="2" t="s">
        <v>323</v>
      </c>
      <c r="D183" s="1">
        <v>60</v>
      </c>
      <c r="E183" s="1">
        <v>110</v>
      </c>
      <c r="F183" s="1">
        <v>8.9</v>
      </c>
      <c r="G183" s="1">
        <v>0</v>
      </c>
      <c r="H183" s="1">
        <v>4.3</v>
      </c>
      <c r="I183" s="1">
        <v>4</v>
      </c>
      <c r="J183" s="1">
        <v>0</v>
      </c>
      <c r="K183" s="1">
        <v>4.4000000000000004</v>
      </c>
      <c r="L183" s="1">
        <v>150</v>
      </c>
      <c r="M183" s="1">
        <v>0</v>
      </c>
      <c r="N183" s="1">
        <v>0</v>
      </c>
      <c r="O183" s="1">
        <v>0</v>
      </c>
      <c r="P183" s="3">
        <f t="shared" si="22"/>
        <v>183.33333333333334</v>
      </c>
      <c r="Q183" s="3">
        <f t="shared" si="23"/>
        <v>14.833333333333334</v>
      </c>
      <c r="R183" s="3">
        <f t="shared" si="24"/>
        <v>0</v>
      </c>
      <c r="S183" s="3">
        <f t="shared" si="25"/>
        <v>7.166666666666667</v>
      </c>
      <c r="T183" s="3">
        <f t="shared" si="26"/>
        <v>6.666666666666667</v>
      </c>
      <c r="U183" s="3">
        <f t="shared" si="27"/>
        <v>0</v>
      </c>
      <c r="V183" s="3">
        <f t="shared" si="28"/>
        <v>7.3333333333333339</v>
      </c>
      <c r="W183" s="3">
        <f t="shared" si="29"/>
        <v>250</v>
      </c>
      <c r="X183" s="3">
        <f t="shared" si="30"/>
        <v>0</v>
      </c>
      <c r="Y183" s="3">
        <f t="shared" si="31"/>
        <v>0</v>
      </c>
      <c r="Z183" s="3">
        <f t="shared" si="32"/>
        <v>0</v>
      </c>
    </row>
    <row r="184" spans="1:26" ht="120" x14ac:dyDescent="0.25">
      <c r="A184" s="1" t="s">
        <v>674</v>
      </c>
      <c r="B184" s="1" t="s">
        <v>148</v>
      </c>
      <c r="C184" s="2" t="s">
        <v>349</v>
      </c>
      <c r="D184" s="1">
        <v>130</v>
      </c>
      <c r="E184" s="1">
        <v>178</v>
      </c>
      <c r="F184" s="1">
        <v>21.5</v>
      </c>
      <c r="G184" s="1">
        <v>0</v>
      </c>
      <c r="H184" s="1">
        <v>13.4</v>
      </c>
      <c r="I184" s="1">
        <v>4.4000000000000004</v>
      </c>
      <c r="J184" s="1">
        <v>0.8</v>
      </c>
      <c r="K184" s="1">
        <v>8.1</v>
      </c>
      <c r="L184" s="1">
        <v>594</v>
      </c>
      <c r="M184" s="1">
        <v>0.6</v>
      </c>
      <c r="N184" s="1">
        <v>0</v>
      </c>
      <c r="O184" s="1">
        <v>1.6</v>
      </c>
      <c r="P184" s="3">
        <f t="shared" si="22"/>
        <v>136.92307692307693</v>
      </c>
      <c r="Q184" s="3">
        <f t="shared" si="23"/>
        <v>16.53846153846154</v>
      </c>
      <c r="R184" s="3">
        <f t="shared" si="24"/>
        <v>0</v>
      </c>
      <c r="S184" s="3">
        <f t="shared" si="25"/>
        <v>10.307692307692308</v>
      </c>
      <c r="T184" s="3">
        <f t="shared" si="26"/>
        <v>3.384615384615385</v>
      </c>
      <c r="U184" s="3">
        <f t="shared" si="27"/>
        <v>0.61538461538461542</v>
      </c>
      <c r="V184" s="3">
        <f t="shared" si="28"/>
        <v>6.2307692307692308</v>
      </c>
      <c r="W184" s="3">
        <f t="shared" si="29"/>
        <v>456.92307692307691</v>
      </c>
      <c r="X184" s="3">
        <f t="shared" si="30"/>
        <v>0.46153846153846156</v>
      </c>
      <c r="Y184" s="3">
        <f t="shared" si="31"/>
        <v>0</v>
      </c>
      <c r="Z184" s="3">
        <f t="shared" si="32"/>
        <v>1.2307692307692308</v>
      </c>
    </row>
    <row r="185" spans="1:26" ht="120" x14ac:dyDescent="0.25">
      <c r="A185" s="1" t="s">
        <v>674</v>
      </c>
      <c r="B185" s="1" t="s">
        <v>149</v>
      </c>
      <c r="C185" s="2" t="s">
        <v>350</v>
      </c>
      <c r="D185" s="1">
        <v>80</v>
      </c>
      <c r="E185" s="1">
        <v>110</v>
      </c>
      <c r="F185" s="1">
        <v>13</v>
      </c>
      <c r="G185" s="1">
        <v>0</v>
      </c>
      <c r="H185" s="1">
        <v>8.5</v>
      </c>
      <c r="I185" s="1">
        <v>2.9</v>
      </c>
      <c r="J185" s="1">
        <v>0.5</v>
      </c>
      <c r="K185" s="1">
        <v>6.1</v>
      </c>
      <c r="L185" s="1">
        <v>366</v>
      </c>
      <c r="M185" s="1">
        <v>0.4</v>
      </c>
      <c r="N185" s="1">
        <v>0</v>
      </c>
      <c r="O185" s="1">
        <v>1.3</v>
      </c>
      <c r="P185" s="3">
        <f t="shared" si="22"/>
        <v>137.5</v>
      </c>
      <c r="Q185" s="3">
        <f t="shared" si="23"/>
        <v>16.25</v>
      </c>
      <c r="R185" s="3">
        <f t="shared" si="24"/>
        <v>0</v>
      </c>
      <c r="S185" s="3">
        <f t="shared" si="25"/>
        <v>10.625</v>
      </c>
      <c r="T185" s="3">
        <f t="shared" si="26"/>
        <v>3.625</v>
      </c>
      <c r="U185" s="3">
        <f t="shared" si="27"/>
        <v>0.625</v>
      </c>
      <c r="V185" s="3">
        <f t="shared" si="28"/>
        <v>7.625</v>
      </c>
      <c r="W185" s="3">
        <f t="shared" si="29"/>
        <v>457.5</v>
      </c>
      <c r="X185" s="3">
        <f t="shared" si="30"/>
        <v>0.5</v>
      </c>
      <c r="Y185" s="3">
        <f t="shared" si="31"/>
        <v>0</v>
      </c>
      <c r="Z185" s="3">
        <f t="shared" si="32"/>
        <v>1.625</v>
      </c>
    </row>
    <row r="186" spans="1:26" ht="90" x14ac:dyDescent="0.25">
      <c r="A186" s="1" t="s">
        <v>668</v>
      </c>
      <c r="B186" s="1" t="s">
        <v>150</v>
      </c>
      <c r="C186" s="2" t="s">
        <v>355</v>
      </c>
      <c r="D186" s="1">
        <v>100</v>
      </c>
      <c r="E186" s="1">
        <v>203</v>
      </c>
      <c r="F186" s="1">
        <v>13</v>
      </c>
      <c r="G186" s="1">
        <v>0</v>
      </c>
      <c r="H186" s="1">
        <v>9.1999999999999993</v>
      </c>
      <c r="I186" s="1">
        <v>13</v>
      </c>
      <c r="J186" s="1">
        <v>4.3</v>
      </c>
      <c r="K186" s="1">
        <v>5.2</v>
      </c>
      <c r="L186" s="1">
        <v>514</v>
      </c>
      <c r="M186" s="1">
        <v>1.4</v>
      </c>
      <c r="N186" s="1">
        <v>0</v>
      </c>
      <c r="O186" s="1">
        <v>2.1</v>
      </c>
      <c r="P186" s="3">
        <f t="shared" si="22"/>
        <v>203</v>
      </c>
      <c r="Q186" s="3">
        <f t="shared" si="23"/>
        <v>13</v>
      </c>
      <c r="R186" s="3">
        <f t="shared" si="24"/>
        <v>0</v>
      </c>
      <c r="S186" s="3">
        <f t="shared" si="25"/>
        <v>9.1999999999999993</v>
      </c>
      <c r="T186" s="3">
        <f t="shared" si="26"/>
        <v>13</v>
      </c>
      <c r="U186" s="3">
        <f t="shared" si="27"/>
        <v>4.3</v>
      </c>
      <c r="V186" s="3">
        <f t="shared" si="28"/>
        <v>5.2</v>
      </c>
      <c r="W186" s="3">
        <f t="shared" si="29"/>
        <v>514</v>
      </c>
      <c r="X186" s="3">
        <f t="shared" si="30"/>
        <v>1.4</v>
      </c>
      <c r="Y186" s="3">
        <f t="shared" si="31"/>
        <v>0</v>
      </c>
      <c r="Z186" s="3">
        <f t="shared" si="32"/>
        <v>2.1</v>
      </c>
    </row>
    <row r="187" spans="1:26" ht="45" x14ac:dyDescent="0.25">
      <c r="A187" s="1" t="s">
        <v>668</v>
      </c>
      <c r="B187" s="1" t="s">
        <v>151</v>
      </c>
      <c r="C187" s="2" t="s">
        <v>351</v>
      </c>
      <c r="D187" s="1">
        <v>40</v>
      </c>
      <c r="E187" s="1">
        <v>64</v>
      </c>
      <c r="F187" s="1">
        <v>2.7</v>
      </c>
      <c r="G187" s="1">
        <v>0</v>
      </c>
      <c r="H187" s="1">
        <v>7.8</v>
      </c>
      <c r="I187" s="1">
        <v>2.4</v>
      </c>
      <c r="J187" s="1">
        <v>0.4</v>
      </c>
      <c r="K187" s="1">
        <v>1.3</v>
      </c>
      <c r="L187" s="1">
        <v>316</v>
      </c>
      <c r="M187" s="1">
        <v>0</v>
      </c>
      <c r="N187" s="1">
        <v>0</v>
      </c>
      <c r="O187" s="1">
        <v>0</v>
      </c>
      <c r="P187" s="3">
        <f t="shared" si="22"/>
        <v>160</v>
      </c>
      <c r="Q187" s="3">
        <f t="shared" si="23"/>
        <v>6.75</v>
      </c>
      <c r="R187" s="3">
        <f t="shared" si="24"/>
        <v>0</v>
      </c>
      <c r="S187" s="3">
        <f t="shared" si="25"/>
        <v>19.5</v>
      </c>
      <c r="T187" s="3">
        <f t="shared" si="26"/>
        <v>6</v>
      </c>
      <c r="U187" s="3">
        <f t="shared" si="27"/>
        <v>1</v>
      </c>
      <c r="V187" s="3">
        <f t="shared" si="28"/>
        <v>3.25</v>
      </c>
      <c r="W187" s="3">
        <f t="shared" si="29"/>
        <v>790</v>
      </c>
      <c r="X187" s="3">
        <f t="shared" si="30"/>
        <v>0</v>
      </c>
      <c r="Y187" s="3">
        <f t="shared" si="31"/>
        <v>0</v>
      </c>
      <c r="Z187" s="3">
        <f t="shared" si="32"/>
        <v>0</v>
      </c>
    </row>
    <row r="188" spans="1:26" ht="90" x14ac:dyDescent="0.25">
      <c r="A188" s="1" t="s">
        <v>676</v>
      </c>
      <c r="B188" s="1" t="s">
        <v>263</v>
      </c>
      <c r="C188" s="2" t="s">
        <v>352</v>
      </c>
      <c r="D188" s="1">
        <v>40</v>
      </c>
      <c r="E188" s="1">
        <v>60</v>
      </c>
      <c r="F188" s="1">
        <v>1.4</v>
      </c>
      <c r="G188" s="1">
        <v>0</v>
      </c>
      <c r="H188" s="1">
        <v>7.6</v>
      </c>
      <c r="I188" s="1">
        <v>2.7</v>
      </c>
      <c r="J188" s="1">
        <v>0.4</v>
      </c>
      <c r="K188" s="1">
        <v>1.6</v>
      </c>
      <c r="L188" s="1">
        <v>244</v>
      </c>
      <c r="M188" s="1">
        <v>0</v>
      </c>
      <c r="N188" s="1">
        <v>0</v>
      </c>
      <c r="O188" s="1">
        <v>0</v>
      </c>
      <c r="P188" s="3">
        <f t="shared" si="22"/>
        <v>150</v>
      </c>
      <c r="Q188" s="3">
        <f t="shared" si="23"/>
        <v>3.5</v>
      </c>
      <c r="R188" s="3">
        <f t="shared" si="24"/>
        <v>0</v>
      </c>
      <c r="S188" s="3">
        <f t="shared" si="25"/>
        <v>19</v>
      </c>
      <c r="T188" s="3">
        <f t="shared" si="26"/>
        <v>6.75</v>
      </c>
      <c r="U188" s="3">
        <f t="shared" si="27"/>
        <v>1</v>
      </c>
      <c r="V188" s="3">
        <f t="shared" si="28"/>
        <v>4</v>
      </c>
      <c r="W188" s="3">
        <f t="shared" si="29"/>
        <v>610</v>
      </c>
      <c r="X188" s="3">
        <f t="shared" si="30"/>
        <v>0</v>
      </c>
      <c r="Y188" s="3">
        <f t="shared" si="31"/>
        <v>0</v>
      </c>
      <c r="Z188" s="3">
        <f t="shared" si="32"/>
        <v>0</v>
      </c>
    </row>
    <row r="189" spans="1:26" ht="75" x14ac:dyDescent="0.25">
      <c r="A189" s="1" t="s">
        <v>673</v>
      </c>
      <c r="B189" s="1" t="s">
        <v>270</v>
      </c>
      <c r="C189" s="2" t="s">
        <v>375</v>
      </c>
      <c r="D189" s="1">
        <v>100</v>
      </c>
      <c r="E189" s="1">
        <v>129</v>
      </c>
      <c r="F189" s="1">
        <v>2.4</v>
      </c>
      <c r="G189" s="1">
        <v>0</v>
      </c>
      <c r="H189" s="1">
        <v>7</v>
      </c>
      <c r="I189" s="1">
        <v>10</v>
      </c>
      <c r="J189" s="1">
        <v>1.1000000000000001</v>
      </c>
      <c r="K189" s="1">
        <v>5</v>
      </c>
      <c r="L189" s="1">
        <v>350</v>
      </c>
      <c r="M189" s="1">
        <v>1.4</v>
      </c>
      <c r="N189" s="1">
        <v>0</v>
      </c>
      <c r="O189" s="1">
        <v>2.1</v>
      </c>
      <c r="P189" s="3">
        <f t="shared" si="22"/>
        <v>129</v>
      </c>
      <c r="Q189" s="3">
        <f t="shared" si="23"/>
        <v>2.4</v>
      </c>
      <c r="R189" s="3">
        <f t="shared" si="24"/>
        <v>0</v>
      </c>
      <c r="S189" s="3">
        <f t="shared" si="25"/>
        <v>7</v>
      </c>
      <c r="T189" s="3">
        <f t="shared" si="26"/>
        <v>10</v>
      </c>
      <c r="U189" s="3">
        <f t="shared" si="27"/>
        <v>1.1000000000000001</v>
      </c>
      <c r="V189" s="3">
        <f t="shared" si="28"/>
        <v>5</v>
      </c>
      <c r="W189" s="3">
        <f t="shared" si="29"/>
        <v>350</v>
      </c>
      <c r="X189" s="3">
        <f t="shared" si="30"/>
        <v>1.4</v>
      </c>
      <c r="Y189" s="3">
        <f t="shared" si="31"/>
        <v>0</v>
      </c>
      <c r="Z189" s="3">
        <f t="shared" si="32"/>
        <v>2.1</v>
      </c>
    </row>
    <row r="190" spans="1:26" ht="30" x14ac:dyDescent="0.25">
      <c r="A190" s="1" t="s">
        <v>671</v>
      </c>
      <c r="B190" s="1" t="s">
        <v>26</v>
      </c>
      <c r="C190" s="2" t="s">
        <v>272</v>
      </c>
      <c r="D190" s="1">
        <v>50</v>
      </c>
      <c r="E190" s="1">
        <v>62</v>
      </c>
      <c r="F190" s="1">
        <v>1</v>
      </c>
      <c r="G190" s="1">
        <v>0</v>
      </c>
      <c r="H190" s="1">
        <v>10</v>
      </c>
      <c r="I190" s="1">
        <v>0</v>
      </c>
      <c r="J190" s="1">
        <v>0</v>
      </c>
      <c r="K190" s="1">
        <v>0</v>
      </c>
      <c r="L190" s="1">
        <v>188</v>
      </c>
      <c r="M190" s="1">
        <v>0</v>
      </c>
      <c r="N190" s="1">
        <v>0</v>
      </c>
      <c r="O190" s="1">
        <v>0</v>
      </c>
      <c r="P190" s="3">
        <f t="shared" si="22"/>
        <v>124</v>
      </c>
      <c r="Q190" s="3">
        <f t="shared" si="23"/>
        <v>2</v>
      </c>
      <c r="R190" s="3">
        <f t="shared" si="24"/>
        <v>0</v>
      </c>
      <c r="S190" s="3">
        <f t="shared" si="25"/>
        <v>20</v>
      </c>
      <c r="T190" s="3">
        <f t="shared" si="26"/>
        <v>0</v>
      </c>
      <c r="U190" s="3">
        <f t="shared" si="27"/>
        <v>0</v>
      </c>
      <c r="V190" s="3">
        <f t="shared" si="28"/>
        <v>0</v>
      </c>
      <c r="W190" s="3">
        <f t="shared" si="29"/>
        <v>376</v>
      </c>
      <c r="X190" s="3">
        <f t="shared" si="30"/>
        <v>0</v>
      </c>
      <c r="Y190" s="3">
        <f t="shared" si="31"/>
        <v>0</v>
      </c>
      <c r="Z190" s="3">
        <f t="shared" si="32"/>
        <v>0</v>
      </c>
    </row>
    <row r="191" spans="1:26" ht="75" x14ac:dyDescent="0.25">
      <c r="A191" s="1" t="s">
        <v>667</v>
      </c>
      <c r="B191" s="1" t="s">
        <v>153</v>
      </c>
      <c r="C191" s="2" t="s">
        <v>356</v>
      </c>
      <c r="D191" s="1">
        <v>80</v>
      </c>
      <c r="E191" s="1">
        <v>158</v>
      </c>
      <c r="F191" s="1">
        <v>9.3000000000000007</v>
      </c>
      <c r="G191" s="1">
        <v>0</v>
      </c>
      <c r="H191" s="1">
        <v>7.8</v>
      </c>
      <c r="I191" s="1">
        <v>9.9</v>
      </c>
      <c r="J191" s="1">
        <v>2.2999999999999998</v>
      </c>
      <c r="K191" s="1">
        <v>4.0999999999999996</v>
      </c>
      <c r="L191" s="1">
        <v>615</v>
      </c>
      <c r="M191" s="1">
        <v>1.1000000000000001</v>
      </c>
      <c r="N191" s="1">
        <v>0</v>
      </c>
      <c r="O191" s="1">
        <v>1.7</v>
      </c>
      <c r="P191" s="3">
        <f t="shared" si="22"/>
        <v>197.5</v>
      </c>
      <c r="Q191" s="3">
        <f t="shared" si="23"/>
        <v>11.625000000000002</v>
      </c>
      <c r="R191" s="3">
        <f t="shared" si="24"/>
        <v>0</v>
      </c>
      <c r="S191" s="3">
        <f t="shared" si="25"/>
        <v>9.75</v>
      </c>
      <c r="T191" s="3">
        <f t="shared" si="26"/>
        <v>12.375</v>
      </c>
      <c r="U191" s="3">
        <f t="shared" si="27"/>
        <v>2.8749999999999996</v>
      </c>
      <c r="V191" s="3">
        <f t="shared" si="28"/>
        <v>5.1249999999999991</v>
      </c>
      <c r="W191" s="3">
        <f t="shared" si="29"/>
        <v>768.75</v>
      </c>
      <c r="X191" s="3">
        <f t="shared" si="30"/>
        <v>1.3750000000000002</v>
      </c>
      <c r="Y191" s="3">
        <f t="shared" si="31"/>
        <v>0</v>
      </c>
      <c r="Z191" s="3">
        <f t="shared" si="32"/>
        <v>2.125</v>
      </c>
    </row>
    <row r="192" spans="1:26" ht="60" x14ac:dyDescent="0.25">
      <c r="A192" s="1" t="s">
        <v>669</v>
      </c>
      <c r="B192" s="1" t="s">
        <v>319</v>
      </c>
      <c r="C192" s="2" t="s">
        <v>364</v>
      </c>
      <c r="D192" s="1">
        <v>80</v>
      </c>
      <c r="E192" s="1">
        <v>266</v>
      </c>
      <c r="F192" s="1">
        <v>26</v>
      </c>
      <c r="G192" s="1">
        <v>0</v>
      </c>
      <c r="H192" s="1">
        <v>27</v>
      </c>
      <c r="I192" s="1">
        <v>6</v>
      </c>
      <c r="J192" s="1">
        <v>0.8</v>
      </c>
      <c r="K192" s="1">
        <v>11</v>
      </c>
      <c r="L192" s="1">
        <v>315</v>
      </c>
      <c r="M192" s="1">
        <v>0</v>
      </c>
      <c r="N192" s="1">
        <v>0</v>
      </c>
      <c r="O192" s="1">
        <v>0</v>
      </c>
      <c r="P192" s="3">
        <f t="shared" si="22"/>
        <v>332.5</v>
      </c>
      <c r="Q192" s="3">
        <f t="shared" si="23"/>
        <v>32.5</v>
      </c>
      <c r="R192" s="3">
        <f t="shared" si="24"/>
        <v>0</v>
      </c>
      <c r="S192" s="3">
        <f t="shared" si="25"/>
        <v>33.75</v>
      </c>
      <c r="T192" s="3">
        <f t="shared" si="26"/>
        <v>7.5</v>
      </c>
      <c r="U192" s="3">
        <f t="shared" si="27"/>
        <v>1</v>
      </c>
      <c r="V192" s="3">
        <f t="shared" si="28"/>
        <v>13.75</v>
      </c>
      <c r="W192" s="3">
        <f t="shared" si="29"/>
        <v>393.75</v>
      </c>
      <c r="X192" s="3">
        <f t="shared" si="30"/>
        <v>0</v>
      </c>
      <c r="Y192" s="3">
        <f t="shared" si="31"/>
        <v>0</v>
      </c>
      <c r="Z192" s="3">
        <f t="shared" si="32"/>
        <v>0</v>
      </c>
    </row>
    <row r="193" spans="1:26" ht="75" x14ac:dyDescent="0.25">
      <c r="A193" s="1" t="s">
        <v>668</v>
      </c>
      <c r="B193" s="1" t="s">
        <v>155</v>
      </c>
      <c r="C193" s="2" t="s">
        <v>357</v>
      </c>
      <c r="D193" s="1">
        <v>50</v>
      </c>
      <c r="E193" s="1">
        <v>26</v>
      </c>
      <c r="F193" s="1">
        <v>0.5</v>
      </c>
      <c r="G193" s="1">
        <v>0</v>
      </c>
      <c r="H193" s="1">
        <v>5</v>
      </c>
      <c r="I193" s="1">
        <v>0</v>
      </c>
      <c r="J193" s="1">
        <v>0</v>
      </c>
      <c r="K193" s="1">
        <v>3.8</v>
      </c>
      <c r="L193" s="1">
        <v>338</v>
      </c>
      <c r="M193" s="1">
        <v>0</v>
      </c>
      <c r="N193" s="1">
        <v>0</v>
      </c>
      <c r="O193" s="1">
        <v>0</v>
      </c>
      <c r="P193" s="3">
        <f t="shared" ref="P193:P220" si="33">(100*E193)/$D193</f>
        <v>52</v>
      </c>
      <c r="Q193" s="3">
        <f t="shared" ref="Q193:Q220" si="34">(100*F193)/D193</f>
        <v>1</v>
      </c>
      <c r="R193" s="3">
        <f t="shared" ref="R193:R220" si="35">(100*G193)/D193</f>
        <v>0</v>
      </c>
      <c r="S193" s="3">
        <f t="shared" ref="S193:S220" si="36">(100*H193)/D193</f>
        <v>10</v>
      </c>
      <c r="T193" s="3">
        <f t="shared" ref="T193:T220" si="37">(100*I193)/D193</f>
        <v>0</v>
      </c>
      <c r="U193" s="3">
        <f t="shared" ref="U193:U220" si="38">(100*J193)/D193</f>
        <v>0</v>
      </c>
      <c r="V193" s="3">
        <f t="shared" ref="V193:V220" si="39">(100*K193)/D193</f>
        <v>7.6</v>
      </c>
      <c r="W193" s="3">
        <f t="shared" ref="W193:W220" si="40">(100*L193)/D193</f>
        <v>676</v>
      </c>
      <c r="X193" s="3">
        <f t="shared" ref="X193:X220" si="41">(100*M193)/D193</f>
        <v>0</v>
      </c>
      <c r="Y193" s="3">
        <f t="shared" ref="Y193:Y220" si="42">(100*N193)/D193</f>
        <v>0</v>
      </c>
      <c r="Z193" s="3">
        <f t="shared" ref="Z193:Z220" si="43">(100*O193)/D193</f>
        <v>0</v>
      </c>
    </row>
    <row r="194" spans="1:26" ht="75" x14ac:dyDescent="0.25">
      <c r="A194" s="1" t="s">
        <v>668</v>
      </c>
      <c r="B194" s="1" t="s">
        <v>156</v>
      </c>
      <c r="C194" s="2" t="s">
        <v>358</v>
      </c>
      <c r="D194" s="1">
        <v>50</v>
      </c>
      <c r="E194" s="1">
        <v>22</v>
      </c>
      <c r="F194" s="1">
        <v>0.5</v>
      </c>
      <c r="G194" s="1">
        <v>0</v>
      </c>
      <c r="H194" s="1">
        <v>5.3</v>
      </c>
      <c r="I194" s="1">
        <v>0</v>
      </c>
      <c r="J194" s="1">
        <v>0</v>
      </c>
      <c r="K194" s="1">
        <v>2.5</v>
      </c>
      <c r="L194" s="1">
        <v>323</v>
      </c>
      <c r="M194" s="1">
        <v>0</v>
      </c>
      <c r="N194" s="1">
        <v>0</v>
      </c>
      <c r="O194" s="1">
        <v>0</v>
      </c>
      <c r="P194" s="3">
        <f t="shared" si="33"/>
        <v>44</v>
      </c>
      <c r="Q194" s="3">
        <f t="shared" si="34"/>
        <v>1</v>
      </c>
      <c r="R194" s="3">
        <f t="shared" si="35"/>
        <v>0</v>
      </c>
      <c r="S194" s="3">
        <f t="shared" si="36"/>
        <v>10.6</v>
      </c>
      <c r="T194" s="3">
        <f t="shared" si="37"/>
        <v>0</v>
      </c>
      <c r="U194" s="3">
        <f t="shared" si="38"/>
        <v>0</v>
      </c>
      <c r="V194" s="3">
        <f t="shared" si="39"/>
        <v>5</v>
      </c>
      <c r="W194" s="3">
        <f t="shared" si="40"/>
        <v>646</v>
      </c>
      <c r="X194" s="3">
        <f t="shared" si="41"/>
        <v>0</v>
      </c>
      <c r="Y194" s="3">
        <f t="shared" si="42"/>
        <v>0</v>
      </c>
      <c r="Z194" s="3">
        <f t="shared" si="43"/>
        <v>0</v>
      </c>
    </row>
    <row r="195" spans="1:26" ht="105" x14ac:dyDescent="0.25">
      <c r="A195" s="1" t="s">
        <v>668</v>
      </c>
      <c r="B195" s="1" t="s">
        <v>157</v>
      </c>
      <c r="C195" s="2" t="s">
        <v>310</v>
      </c>
      <c r="D195" s="1">
        <v>50</v>
      </c>
      <c r="E195" s="1">
        <v>53</v>
      </c>
      <c r="F195" s="1">
        <v>0</v>
      </c>
      <c r="G195" s="1">
        <v>0</v>
      </c>
      <c r="H195" s="1">
        <v>5.4</v>
      </c>
      <c r="I195" s="1">
        <v>3.5</v>
      </c>
      <c r="J195" s="1">
        <v>0.4</v>
      </c>
      <c r="K195" s="1">
        <v>2.8</v>
      </c>
      <c r="L195" s="1">
        <v>203</v>
      </c>
      <c r="M195" s="1">
        <v>0</v>
      </c>
      <c r="N195" s="1">
        <v>0</v>
      </c>
      <c r="O195" s="1">
        <v>0</v>
      </c>
      <c r="P195" s="3">
        <f t="shared" si="33"/>
        <v>106</v>
      </c>
      <c r="Q195" s="3">
        <f t="shared" si="34"/>
        <v>0</v>
      </c>
      <c r="R195" s="3">
        <f t="shared" si="35"/>
        <v>0</v>
      </c>
      <c r="S195" s="3">
        <f t="shared" si="36"/>
        <v>10.8</v>
      </c>
      <c r="T195" s="3">
        <f t="shared" si="37"/>
        <v>7</v>
      </c>
      <c r="U195" s="3">
        <f t="shared" si="38"/>
        <v>0.8</v>
      </c>
      <c r="V195" s="3">
        <f t="shared" si="39"/>
        <v>5.6</v>
      </c>
      <c r="W195" s="3">
        <f t="shared" si="40"/>
        <v>406</v>
      </c>
      <c r="X195" s="3">
        <f t="shared" si="41"/>
        <v>0</v>
      </c>
      <c r="Y195" s="3">
        <f t="shared" si="42"/>
        <v>0</v>
      </c>
      <c r="Z195" s="3">
        <f t="shared" si="43"/>
        <v>0</v>
      </c>
    </row>
    <row r="196" spans="1:26" ht="90" x14ac:dyDescent="0.25">
      <c r="A196" s="1" t="s">
        <v>668</v>
      </c>
      <c r="B196" s="1" t="s">
        <v>158</v>
      </c>
      <c r="C196" s="2" t="s">
        <v>308</v>
      </c>
      <c r="D196" s="1">
        <v>50</v>
      </c>
      <c r="E196" s="1">
        <v>63</v>
      </c>
      <c r="F196" s="1">
        <v>0.2</v>
      </c>
      <c r="G196" s="1">
        <v>0</v>
      </c>
      <c r="H196" s="1">
        <v>6.3</v>
      </c>
      <c r="I196" s="1">
        <v>4.0999999999999996</v>
      </c>
      <c r="J196" s="1">
        <v>0.4</v>
      </c>
      <c r="K196" s="1">
        <v>3.6</v>
      </c>
      <c r="L196" s="1">
        <v>316</v>
      </c>
      <c r="M196" s="1">
        <v>0</v>
      </c>
      <c r="N196" s="1">
        <v>0</v>
      </c>
      <c r="O196" s="1">
        <v>0</v>
      </c>
      <c r="P196" s="3">
        <f t="shared" si="33"/>
        <v>126</v>
      </c>
      <c r="Q196" s="3">
        <f t="shared" si="34"/>
        <v>0.4</v>
      </c>
      <c r="R196" s="3">
        <f t="shared" si="35"/>
        <v>0</v>
      </c>
      <c r="S196" s="3">
        <f t="shared" si="36"/>
        <v>12.6</v>
      </c>
      <c r="T196" s="3">
        <f t="shared" si="37"/>
        <v>8.1999999999999993</v>
      </c>
      <c r="U196" s="3">
        <f t="shared" si="38"/>
        <v>0.8</v>
      </c>
      <c r="V196" s="3">
        <f t="shared" si="39"/>
        <v>7.2</v>
      </c>
      <c r="W196" s="3">
        <f t="shared" si="40"/>
        <v>632</v>
      </c>
      <c r="X196" s="3">
        <f t="shared" si="41"/>
        <v>0</v>
      </c>
      <c r="Y196" s="3">
        <f t="shared" si="42"/>
        <v>0</v>
      </c>
      <c r="Z196" s="3">
        <f t="shared" si="43"/>
        <v>0</v>
      </c>
    </row>
    <row r="197" spans="1:26" ht="75" x14ac:dyDescent="0.25">
      <c r="A197" s="1" t="s">
        <v>667</v>
      </c>
      <c r="B197" s="1" t="s">
        <v>159</v>
      </c>
      <c r="C197" s="2" t="s">
        <v>353</v>
      </c>
      <c r="D197" s="1">
        <v>50</v>
      </c>
      <c r="E197" s="1">
        <v>77</v>
      </c>
      <c r="F197" s="1">
        <v>2.1</v>
      </c>
      <c r="G197" s="1">
        <v>0</v>
      </c>
      <c r="H197" s="1">
        <v>13</v>
      </c>
      <c r="I197" s="1">
        <v>1.9</v>
      </c>
      <c r="J197" s="1">
        <v>0.3</v>
      </c>
      <c r="K197" s="1">
        <v>1.5</v>
      </c>
      <c r="L197" s="1">
        <v>253</v>
      </c>
      <c r="M197" s="1">
        <v>0</v>
      </c>
      <c r="N197" s="1">
        <v>0</v>
      </c>
      <c r="O197" s="1">
        <v>0</v>
      </c>
      <c r="P197" s="3">
        <f t="shared" si="33"/>
        <v>154</v>
      </c>
      <c r="Q197" s="3">
        <f t="shared" si="34"/>
        <v>4.2</v>
      </c>
      <c r="R197" s="3">
        <f t="shared" si="35"/>
        <v>0</v>
      </c>
      <c r="S197" s="3">
        <f t="shared" si="36"/>
        <v>26</v>
      </c>
      <c r="T197" s="3">
        <f t="shared" si="37"/>
        <v>3.8</v>
      </c>
      <c r="U197" s="3">
        <f t="shared" si="38"/>
        <v>0.6</v>
      </c>
      <c r="V197" s="3">
        <f t="shared" si="39"/>
        <v>3</v>
      </c>
      <c r="W197" s="3">
        <f t="shared" si="40"/>
        <v>506</v>
      </c>
      <c r="X197" s="3">
        <f t="shared" si="41"/>
        <v>0</v>
      </c>
      <c r="Y197" s="3">
        <f t="shared" si="42"/>
        <v>0</v>
      </c>
      <c r="Z197" s="3">
        <f t="shared" si="43"/>
        <v>0</v>
      </c>
    </row>
    <row r="198" spans="1:26" ht="120" x14ac:dyDescent="0.25">
      <c r="A198" s="1" t="s">
        <v>676</v>
      </c>
      <c r="B198" s="1" t="s">
        <v>264</v>
      </c>
      <c r="C198" s="2" t="s">
        <v>354</v>
      </c>
      <c r="D198" s="1">
        <v>40</v>
      </c>
      <c r="E198" s="1">
        <v>43</v>
      </c>
      <c r="F198" s="1">
        <v>1.8</v>
      </c>
      <c r="G198" s="1">
        <v>0</v>
      </c>
      <c r="H198" s="1">
        <v>4.9000000000000004</v>
      </c>
      <c r="I198" s="1">
        <v>1.9</v>
      </c>
      <c r="J198" s="1">
        <v>0.5</v>
      </c>
      <c r="K198" s="1">
        <v>2.5</v>
      </c>
      <c r="L198" s="1">
        <v>143</v>
      </c>
      <c r="M198" s="1">
        <v>0</v>
      </c>
      <c r="N198" s="1">
        <v>0</v>
      </c>
      <c r="O198" s="1">
        <v>0</v>
      </c>
      <c r="P198" s="3">
        <f t="shared" si="33"/>
        <v>107.5</v>
      </c>
      <c r="Q198" s="3">
        <f t="shared" si="34"/>
        <v>4.5</v>
      </c>
      <c r="R198" s="3">
        <f t="shared" si="35"/>
        <v>0</v>
      </c>
      <c r="S198" s="3">
        <f t="shared" si="36"/>
        <v>12.250000000000002</v>
      </c>
      <c r="T198" s="3">
        <f t="shared" si="37"/>
        <v>4.75</v>
      </c>
      <c r="U198" s="3">
        <f t="shared" si="38"/>
        <v>1.25</v>
      </c>
      <c r="V198" s="3">
        <f t="shared" si="39"/>
        <v>6.25</v>
      </c>
      <c r="W198" s="3">
        <f t="shared" si="40"/>
        <v>357.5</v>
      </c>
      <c r="X198" s="3">
        <f t="shared" si="41"/>
        <v>0</v>
      </c>
      <c r="Y198" s="3">
        <f t="shared" si="42"/>
        <v>0</v>
      </c>
      <c r="Z198" s="3">
        <f t="shared" si="43"/>
        <v>0</v>
      </c>
    </row>
    <row r="199" spans="1:26" ht="45" x14ac:dyDescent="0.25">
      <c r="A199" s="1" t="s">
        <v>664</v>
      </c>
      <c r="B199" s="1" t="s">
        <v>519</v>
      </c>
      <c r="C199" s="2" t="s">
        <v>581</v>
      </c>
      <c r="D199" s="1">
        <v>200</v>
      </c>
      <c r="E199" s="1">
        <v>74</v>
      </c>
      <c r="F199" s="1">
        <v>15</v>
      </c>
      <c r="G199" s="1">
        <v>0</v>
      </c>
      <c r="H199" s="1">
        <v>0</v>
      </c>
      <c r="I199" s="1">
        <v>1.55</v>
      </c>
      <c r="J199" s="1">
        <v>0</v>
      </c>
      <c r="K199" s="1">
        <v>0</v>
      </c>
      <c r="L199" s="1">
        <v>40</v>
      </c>
      <c r="M199" s="1">
        <v>0</v>
      </c>
      <c r="N199" s="1">
        <v>0</v>
      </c>
      <c r="O199" s="1">
        <v>0</v>
      </c>
      <c r="P199" s="3">
        <f t="shared" si="33"/>
        <v>37</v>
      </c>
      <c r="Q199" s="3">
        <f t="shared" si="34"/>
        <v>7.5</v>
      </c>
      <c r="R199" s="3">
        <f t="shared" si="35"/>
        <v>0</v>
      </c>
      <c r="S199" s="3">
        <f t="shared" si="36"/>
        <v>0</v>
      </c>
      <c r="T199" s="3">
        <f t="shared" si="37"/>
        <v>0.77500000000000002</v>
      </c>
      <c r="U199" s="3">
        <f t="shared" si="38"/>
        <v>0</v>
      </c>
      <c r="V199" s="3">
        <f t="shared" si="39"/>
        <v>0</v>
      </c>
      <c r="W199" s="3">
        <f t="shared" si="40"/>
        <v>20</v>
      </c>
      <c r="X199" s="3">
        <f t="shared" si="41"/>
        <v>0</v>
      </c>
      <c r="Y199" s="3">
        <f t="shared" si="42"/>
        <v>0</v>
      </c>
      <c r="Z199" s="3">
        <f t="shared" si="43"/>
        <v>0</v>
      </c>
    </row>
    <row r="200" spans="1:26" ht="45" x14ac:dyDescent="0.25">
      <c r="A200" s="1" t="s">
        <v>664</v>
      </c>
      <c r="B200" s="7" t="s">
        <v>520</v>
      </c>
      <c r="C200" s="2" t="s">
        <v>582</v>
      </c>
      <c r="D200" s="1">
        <v>200</v>
      </c>
      <c r="E200" s="1">
        <v>74</v>
      </c>
      <c r="F200" s="1">
        <v>15</v>
      </c>
      <c r="G200" s="1">
        <v>0</v>
      </c>
      <c r="H200" s="1">
        <v>0</v>
      </c>
      <c r="I200" s="1">
        <v>1.55</v>
      </c>
      <c r="J200" s="1">
        <v>0</v>
      </c>
      <c r="K200" s="1">
        <v>0</v>
      </c>
      <c r="L200" s="1">
        <v>40</v>
      </c>
      <c r="M200" s="1">
        <v>0</v>
      </c>
      <c r="N200" s="1">
        <v>0</v>
      </c>
      <c r="O200" s="1">
        <v>0</v>
      </c>
      <c r="P200" s="3">
        <f t="shared" si="33"/>
        <v>37</v>
      </c>
      <c r="Q200" s="3">
        <f t="shared" si="34"/>
        <v>7.5</v>
      </c>
      <c r="R200" s="3">
        <f t="shared" si="35"/>
        <v>0</v>
      </c>
      <c r="S200" s="3">
        <f t="shared" si="36"/>
        <v>0</v>
      </c>
      <c r="T200" s="3">
        <f t="shared" si="37"/>
        <v>0.77500000000000002</v>
      </c>
      <c r="U200" s="3">
        <f t="shared" si="38"/>
        <v>0</v>
      </c>
      <c r="V200" s="3">
        <f t="shared" si="39"/>
        <v>0</v>
      </c>
      <c r="W200" s="3">
        <f t="shared" si="40"/>
        <v>20</v>
      </c>
      <c r="X200" s="3">
        <f t="shared" si="41"/>
        <v>0</v>
      </c>
      <c r="Y200" s="3">
        <f t="shared" si="42"/>
        <v>0</v>
      </c>
      <c r="Z200" s="3">
        <f t="shared" si="43"/>
        <v>0</v>
      </c>
    </row>
    <row r="201" spans="1:26" ht="60" x14ac:dyDescent="0.25">
      <c r="A201" s="1" t="s">
        <v>664</v>
      </c>
      <c r="B201" s="8" t="s">
        <v>521</v>
      </c>
      <c r="C201" s="2" t="s">
        <v>583</v>
      </c>
      <c r="D201" s="1">
        <v>200</v>
      </c>
      <c r="E201" s="1">
        <v>74</v>
      </c>
      <c r="F201" s="1">
        <v>15</v>
      </c>
      <c r="G201" s="1">
        <v>0</v>
      </c>
      <c r="H201" s="1">
        <v>0</v>
      </c>
      <c r="I201" s="1">
        <v>1.55</v>
      </c>
      <c r="J201" s="1">
        <v>0</v>
      </c>
      <c r="K201" s="1">
        <v>0</v>
      </c>
      <c r="L201" s="1">
        <v>40</v>
      </c>
      <c r="M201" s="1">
        <v>0</v>
      </c>
      <c r="N201" s="1">
        <v>0</v>
      </c>
      <c r="O201" s="1">
        <v>0</v>
      </c>
      <c r="P201" s="3">
        <f t="shared" si="33"/>
        <v>37</v>
      </c>
      <c r="Q201" s="3">
        <f t="shared" si="34"/>
        <v>7.5</v>
      </c>
      <c r="R201" s="3">
        <f t="shared" si="35"/>
        <v>0</v>
      </c>
      <c r="S201" s="3">
        <f t="shared" si="36"/>
        <v>0</v>
      </c>
      <c r="T201" s="3">
        <f t="shared" si="37"/>
        <v>0.77500000000000002</v>
      </c>
      <c r="U201" s="3">
        <f t="shared" si="38"/>
        <v>0</v>
      </c>
      <c r="V201" s="3">
        <f t="shared" si="39"/>
        <v>0</v>
      </c>
      <c r="W201" s="3">
        <f t="shared" si="40"/>
        <v>20</v>
      </c>
      <c r="X201" s="3">
        <f t="shared" si="41"/>
        <v>0</v>
      </c>
      <c r="Y201" s="3">
        <f t="shared" si="42"/>
        <v>0</v>
      </c>
      <c r="Z201" s="3">
        <f t="shared" si="43"/>
        <v>0</v>
      </c>
    </row>
    <row r="202" spans="1:26" ht="60" x14ac:dyDescent="0.25">
      <c r="A202" s="1" t="s">
        <v>664</v>
      </c>
      <c r="B202" s="1" t="s">
        <v>522</v>
      </c>
      <c r="C202" s="2" t="s">
        <v>584</v>
      </c>
      <c r="D202" s="1">
        <v>200</v>
      </c>
      <c r="E202" s="1">
        <v>74</v>
      </c>
      <c r="F202" s="1">
        <v>15</v>
      </c>
      <c r="G202" s="1">
        <v>0</v>
      </c>
      <c r="H202" s="1">
        <v>0</v>
      </c>
      <c r="I202" s="1">
        <v>1.55</v>
      </c>
      <c r="J202" s="1">
        <v>0</v>
      </c>
      <c r="K202" s="1">
        <v>0</v>
      </c>
      <c r="L202" s="1">
        <v>40</v>
      </c>
      <c r="M202" s="1">
        <v>0</v>
      </c>
      <c r="N202" s="1">
        <v>0</v>
      </c>
      <c r="O202" s="1">
        <v>0</v>
      </c>
      <c r="P202" s="3">
        <f t="shared" si="33"/>
        <v>37</v>
      </c>
      <c r="Q202" s="3">
        <f t="shared" si="34"/>
        <v>7.5</v>
      </c>
      <c r="R202" s="3">
        <f t="shared" si="35"/>
        <v>0</v>
      </c>
      <c r="S202" s="3">
        <f t="shared" si="36"/>
        <v>0</v>
      </c>
      <c r="T202" s="3">
        <f t="shared" si="37"/>
        <v>0.77500000000000002</v>
      </c>
      <c r="U202" s="3">
        <f t="shared" si="38"/>
        <v>0</v>
      </c>
      <c r="V202" s="3">
        <f t="shared" si="39"/>
        <v>0</v>
      </c>
      <c r="W202" s="3">
        <f t="shared" si="40"/>
        <v>20</v>
      </c>
      <c r="X202" s="3">
        <f t="shared" si="41"/>
        <v>0</v>
      </c>
      <c r="Y202" s="3">
        <f t="shared" si="42"/>
        <v>0</v>
      </c>
      <c r="Z202" s="3">
        <f t="shared" si="43"/>
        <v>0</v>
      </c>
    </row>
    <row r="203" spans="1:26" ht="60" x14ac:dyDescent="0.25">
      <c r="A203" s="1" t="s">
        <v>664</v>
      </c>
      <c r="B203" s="1" t="s">
        <v>523</v>
      </c>
      <c r="C203" s="2" t="s">
        <v>585</v>
      </c>
      <c r="D203" s="1">
        <v>200</v>
      </c>
      <c r="E203" s="1">
        <v>74</v>
      </c>
      <c r="F203" s="1">
        <v>15</v>
      </c>
      <c r="G203" s="1">
        <v>0</v>
      </c>
      <c r="H203" s="1">
        <v>0</v>
      </c>
      <c r="I203" s="1">
        <v>1.55</v>
      </c>
      <c r="J203" s="1">
        <v>0</v>
      </c>
      <c r="K203" s="1">
        <v>0</v>
      </c>
      <c r="L203" s="1">
        <v>40</v>
      </c>
      <c r="M203" s="1">
        <v>0</v>
      </c>
      <c r="N203" s="1">
        <v>0</v>
      </c>
      <c r="O203" s="1">
        <v>0</v>
      </c>
      <c r="P203" s="3">
        <f t="shared" si="33"/>
        <v>37</v>
      </c>
      <c r="Q203" s="3">
        <f t="shared" si="34"/>
        <v>7.5</v>
      </c>
      <c r="R203" s="3">
        <f t="shared" si="35"/>
        <v>0</v>
      </c>
      <c r="S203" s="3">
        <f t="shared" si="36"/>
        <v>0</v>
      </c>
      <c r="T203" s="3">
        <f t="shared" si="37"/>
        <v>0.77500000000000002</v>
      </c>
      <c r="U203" s="3">
        <f t="shared" si="38"/>
        <v>0</v>
      </c>
      <c r="V203" s="3">
        <f t="shared" si="39"/>
        <v>0</v>
      </c>
      <c r="W203" s="3">
        <f t="shared" si="40"/>
        <v>20</v>
      </c>
      <c r="X203" s="3">
        <f t="shared" si="41"/>
        <v>0</v>
      </c>
      <c r="Y203" s="3">
        <f t="shared" si="42"/>
        <v>0</v>
      </c>
      <c r="Z203" s="3">
        <f t="shared" si="43"/>
        <v>0</v>
      </c>
    </row>
    <row r="204" spans="1:26" ht="45" x14ac:dyDescent="0.25">
      <c r="A204" s="1" t="s">
        <v>664</v>
      </c>
      <c r="B204" s="1" t="s">
        <v>524</v>
      </c>
      <c r="C204" s="2" t="s">
        <v>586</v>
      </c>
      <c r="D204" s="1">
        <v>200</v>
      </c>
      <c r="E204" s="1">
        <v>74</v>
      </c>
      <c r="F204" s="1">
        <v>15</v>
      </c>
      <c r="G204" s="1">
        <v>0</v>
      </c>
      <c r="H204" s="1">
        <v>0</v>
      </c>
      <c r="I204" s="1">
        <v>1.55</v>
      </c>
      <c r="J204" s="1">
        <v>0</v>
      </c>
      <c r="K204" s="1">
        <v>0</v>
      </c>
      <c r="L204" s="1">
        <v>40</v>
      </c>
      <c r="M204" s="1">
        <v>0</v>
      </c>
      <c r="N204" s="1">
        <v>0</v>
      </c>
      <c r="O204" s="1">
        <v>0</v>
      </c>
      <c r="P204" s="3">
        <f t="shared" si="33"/>
        <v>37</v>
      </c>
      <c r="Q204" s="3">
        <f t="shared" si="34"/>
        <v>7.5</v>
      </c>
      <c r="R204" s="3">
        <f t="shared" si="35"/>
        <v>0</v>
      </c>
      <c r="S204" s="3">
        <f t="shared" si="36"/>
        <v>0</v>
      </c>
      <c r="T204" s="3">
        <f t="shared" si="37"/>
        <v>0.77500000000000002</v>
      </c>
      <c r="U204" s="3">
        <f t="shared" si="38"/>
        <v>0</v>
      </c>
      <c r="V204" s="3">
        <f t="shared" si="39"/>
        <v>0</v>
      </c>
      <c r="W204" s="3">
        <f t="shared" si="40"/>
        <v>20</v>
      </c>
      <c r="X204" s="3">
        <f t="shared" si="41"/>
        <v>0</v>
      </c>
      <c r="Y204" s="3">
        <f t="shared" si="42"/>
        <v>0</v>
      </c>
      <c r="Z204" s="3">
        <f t="shared" si="43"/>
        <v>0</v>
      </c>
    </row>
    <row r="205" spans="1:26" ht="45" x14ac:dyDescent="0.25">
      <c r="A205" s="1" t="s">
        <v>664</v>
      </c>
      <c r="B205" s="1" t="s">
        <v>525</v>
      </c>
      <c r="C205" s="2" t="s">
        <v>587</v>
      </c>
      <c r="D205" s="1">
        <v>200</v>
      </c>
      <c r="E205" s="1">
        <v>74</v>
      </c>
      <c r="F205" s="1">
        <v>15</v>
      </c>
      <c r="G205" s="1">
        <v>0</v>
      </c>
      <c r="H205" s="1">
        <v>0</v>
      </c>
      <c r="I205" s="1">
        <v>1.55</v>
      </c>
      <c r="J205" s="1">
        <v>0</v>
      </c>
      <c r="K205" s="1">
        <v>0</v>
      </c>
      <c r="L205" s="1">
        <v>40</v>
      </c>
      <c r="M205" s="1">
        <v>0</v>
      </c>
      <c r="N205" s="1">
        <v>0</v>
      </c>
      <c r="O205" s="1">
        <v>0</v>
      </c>
      <c r="P205" s="3">
        <f t="shared" si="33"/>
        <v>37</v>
      </c>
      <c r="Q205" s="3">
        <f t="shared" si="34"/>
        <v>7.5</v>
      </c>
      <c r="R205" s="3">
        <f t="shared" si="35"/>
        <v>0</v>
      </c>
      <c r="S205" s="3">
        <f t="shared" si="36"/>
        <v>0</v>
      </c>
      <c r="T205" s="3">
        <f t="shared" si="37"/>
        <v>0.77500000000000002</v>
      </c>
      <c r="U205" s="3">
        <f t="shared" si="38"/>
        <v>0</v>
      </c>
      <c r="V205" s="3">
        <f t="shared" si="39"/>
        <v>0</v>
      </c>
      <c r="W205" s="3">
        <f t="shared" si="40"/>
        <v>20</v>
      </c>
      <c r="X205" s="3">
        <f t="shared" si="41"/>
        <v>0</v>
      </c>
      <c r="Y205" s="3">
        <f t="shared" si="42"/>
        <v>0</v>
      </c>
      <c r="Z205" s="3">
        <f t="shared" si="43"/>
        <v>0</v>
      </c>
    </row>
    <row r="206" spans="1:26" ht="30" x14ac:dyDescent="0.25">
      <c r="A206" s="1" t="s">
        <v>664</v>
      </c>
      <c r="B206" s="1" t="s">
        <v>526</v>
      </c>
      <c r="C206" s="2" t="s">
        <v>588</v>
      </c>
      <c r="D206" s="1">
        <v>30</v>
      </c>
      <c r="E206" s="1">
        <v>114</v>
      </c>
      <c r="F206" s="1">
        <v>25</v>
      </c>
      <c r="G206" s="1">
        <v>0</v>
      </c>
      <c r="H206" s="1">
        <v>2</v>
      </c>
      <c r="I206" s="1">
        <v>0</v>
      </c>
      <c r="J206" s="1">
        <v>0</v>
      </c>
      <c r="K206" s="1">
        <v>1.5</v>
      </c>
      <c r="L206" s="1">
        <v>45</v>
      </c>
      <c r="M206" s="1">
        <v>0</v>
      </c>
      <c r="N206" s="1">
        <v>0</v>
      </c>
      <c r="O206" s="1">
        <v>0</v>
      </c>
      <c r="P206" s="3">
        <f t="shared" si="33"/>
        <v>380</v>
      </c>
      <c r="Q206" s="3">
        <f t="shared" si="34"/>
        <v>83.333333333333329</v>
      </c>
      <c r="R206" s="3">
        <f t="shared" si="35"/>
        <v>0</v>
      </c>
      <c r="S206" s="3">
        <f t="shared" si="36"/>
        <v>6.666666666666667</v>
      </c>
      <c r="T206" s="3">
        <f t="shared" si="37"/>
        <v>0</v>
      </c>
      <c r="U206" s="3">
        <f t="shared" si="38"/>
        <v>0</v>
      </c>
      <c r="V206" s="3">
        <f t="shared" si="39"/>
        <v>5</v>
      </c>
      <c r="W206" s="3">
        <f t="shared" si="40"/>
        <v>150</v>
      </c>
      <c r="X206" s="3">
        <f t="shared" si="41"/>
        <v>0</v>
      </c>
      <c r="Y206" s="3">
        <f t="shared" si="42"/>
        <v>0</v>
      </c>
      <c r="Z206" s="3">
        <f t="shared" si="43"/>
        <v>0</v>
      </c>
    </row>
    <row r="207" spans="1:26" x14ac:dyDescent="0.25">
      <c r="A207" s="1" t="s">
        <v>664</v>
      </c>
      <c r="B207" s="1" t="s">
        <v>526</v>
      </c>
      <c r="C207" s="2" t="s">
        <v>589</v>
      </c>
      <c r="D207" s="1">
        <v>30</v>
      </c>
      <c r="E207" s="1">
        <v>114</v>
      </c>
      <c r="F207" s="1">
        <v>25</v>
      </c>
      <c r="G207" s="1">
        <v>0</v>
      </c>
      <c r="H207" s="1">
        <v>2</v>
      </c>
      <c r="I207" s="1">
        <v>0</v>
      </c>
      <c r="J207" s="1">
        <v>0</v>
      </c>
      <c r="K207" s="1">
        <v>1.5</v>
      </c>
      <c r="L207" s="1">
        <v>45</v>
      </c>
      <c r="M207" s="1">
        <v>0</v>
      </c>
      <c r="N207" s="1">
        <v>0</v>
      </c>
      <c r="O207" s="1">
        <v>0</v>
      </c>
      <c r="P207" s="3">
        <f t="shared" si="33"/>
        <v>380</v>
      </c>
      <c r="Q207" s="3">
        <f t="shared" si="34"/>
        <v>83.333333333333329</v>
      </c>
      <c r="R207" s="3">
        <f t="shared" si="35"/>
        <v>0</v>
      </c>
      <c r="S207" s="3">
        <f t="shared" si="36"/>
        <v>6.666666666666667</v>
      </c>
      <c r="T207" s="3">
        <f t="shared" si="37"/>
        <v>0</v>
      </c>
      <c r="U207" s="3">
        <f t="shared" si="38"/>
        <v>0</v>
      </c>
      <c r="V207" s="3">
        <f t="shared" si="39"/>
        <v>5</v>
      </c>
      <c r="W207" s="3">
        <f t="shared" si="40"/>
        <v>150</v>
      </c>
      <c r="X207" s="3">
        <f t="shared" si="41"/>
        <v>0</v>
      </c>
      <c r="Y207" s="3">
        <f t="shared" si="42"/>
        <v>0</v>
      </c>
      <c r="Z207" s="3">
        <f t="shared" si="43"/>
        <v>0</v>
      </c>
    </row>
    <row r="208" spans="1:26" ht="45" x14ac:dyDescent="0.25">
      <c r="A208" s="1" t="s">
        <v>664</v>
      </c>
      <c r="B208" s="1" t="s">
        <v>527</v>
      </c>
      <c r="C208" s="2" t="s">
        <v>590</v>
      </c>
      <c r="D208" s="1">
        <v>30</v>
      </c>
      <c r="E208" s="1">
        <v>114</v>
      </c>
      <c r="F208" s="1">
        <v>25</v>
      </c>
      <c r="G208" s="1">
        <v>0</v>
      </c>
      <c r="H208" s="1">
        <v>2</v>
      </c>
      <c r="I208" s="1">
        <v>0</v>
      </c>
      <c r="J208" s="1">
        <v>0</v>
      </c>
      <c r="K208" s="1">
        <v>1.5</v>
      </c>
      <c r="L208" s="1">
        <v>45</v>
      </c>
      <c r="M208" s="1">
        <v>0</v>
      </c>
      <c r="N208" s="1">
        <v>0</v>
      </c>
      <c r="O208" s="1">
        <v>0</v>
      </c>
      <c r="P208" s="3">
        <f t="shared" si="33"/>
        <v>380</v>
      </c>
      <c r="Q208" s="3">
        <f t="shared" si="34"/>
        <v>83.333333333333329</v>
      </c>
      <c r="R208" s="3">
        <f t="shared" si="35"/>
        <v>0</v>
      </c>
      <c r="S208" s="3">
        <f t="shared" si="36"/>
        <v>6.666666666666667</v>
      </c>
      <c r="T208" s="3">
        <f t="shared" si="37"/>
        <v>0</v>
      </c>
      <c r="U208" s="3">
        <f t="shared" si="38"/>
        <v>0</v>
      </c>
      <c r="V208" s="3">
        <f t="shared" si="39"/>
        <v>5</v>
      </c>
      <c r="W208" s="3">
        <f t="shared" si="40"/>
        <v>150</v>
      </c>
      <c r="X208" s="3">
        <f t="shared" si="41"/>
        <v>0</v>
      </c>
      <c r="Y208" s="3">
        <f t="shared" si="42"/>
        <v>0</v>
      </c>
      <c r="Z208" s="3">
        <f t="shared" si="43"/>
        <v>0</v>
      </c>
    </row>
    <row r="209" spans="1:26" ht="45" x14ac:dyDescent="0.25">
      <c r="A209" s="1" t="s">
        <v>664</v>
      </c>
      <c r="B209" s="1" t="s">
        <v>528</v>
      </c>
      <c r="C209" s="2" t="s">
        <v>591</v>
      </c>
      <c r="D209" s="1">
        <v>30</v>
      </c>
      <c r="E209" s="1">
        <v>114</v>
      </c>
      <c r="F209" s="1">
        <v>25</v>
      </c>
      <c r="G209" s="1">
        <v>0</v>
      </c>
      <c r="H209" s="1">
        <v>2</v>
      </c>
      <c r="I209" s="1">
        <v>0</v>
      </c>
      <c r="J209" s="1">
        <v>0</v>
      </c>
      <c r="K209" s="1">
        <v>1.5</v>
      </c>
      <c r="L209" s="1">
        <v>45</v>
      </c>
      <c r="M209" s="1">
        <v>0</v>
      </c>
      <c r="N209" s="1">
        <v>0</v>
      </c>
      <c r="O209" s="1">
        <v>0</v>
      </c>
      <c r="P209" s="3">
        <f t="shared" si="33"/>
        <v>380</v>
      </c>
      <c r="Q209" s="3">
        <f t="shared" si="34"/>
        <v>83.333333333333329</v>
      </c>
      <c r="R209" s="3">
        <f t="shared" si="35"/>
        <v>0</v>
      </c>
      <c r="S209" s="3">
        <f t="shared" si="36"/>
        <v>6.666666666666667</v>
      </c>
      <c r="T209" s="3">
        <f t="shared" si="37"/>
        <v>0</v>
      </c>
      <c r="U209" s="3">
        <f t="shared" si="38"/>
        <v>0</v>
      </c>
      <c r="V209" s="3">
        <f t="shared" si="39"/>
        <v>5</v>
      </c>
      <c r="W209" s="3">
        <f t="shared" si="40"/>
        <v>150</v>
      </c>
      <c r="X209" s="3">
        <f t="shared" si="41"/>
        <v>0</v>
      </c>
      <c r="Y209" s="3">
        <f t="shared" si="42"/>
        <v>0</v>
      </c>
      <c r="Z209" s="3">
        <f t="shared" si="43"/>
        <v>0</v>
      </c>
    </row>
    <row r="210" spans="1:26" ht="45" x14ac:dyDescent="0.25">
      <c r="A210" s="1" t="s">
        <v>664</v>
      </c>
      <c r="B210" s="1" t="s">
        <v>529</v>
      </c>
      <c r="C210" s="2" t="s">
        <v>592</v>
      </c>
      <c r="D210" s="1">
        <v>30</v>
      </c>
      <c r="E210" s="1">
        <v>114</v>
      </c>
      <c r="F210" s="1">
        <v>25</v>
      </c>
      <c r="G210" s="1">
        <v>0</v>
      </c>
      <c r="H210" s="1">
        <v>2</v>
      </c>
      <c r="I210" s="1">
        <v>0</v>
      </c>
      <c r="J210" s="1">
        <v>0</v>
      </c>
      <c r="K210" s="1">
        <v>1.5</v>
      </c>
      <c r="L210" s="1">
        <v>45</v>
      </c>
      <c r="M210" s="1">
        <v>0</v>
      </c>
      <c r="N210" s="1">
        <v>0</v>
      </c>
      <c r="O210" s="1">
        <v>0</v>
      </c>
      <c r="P210" s="3">
        <f t="shared" si="33"/>
        <v>380</v>
      </c>
      <c r="Q210" s="3">
        <f t="shared" si="34"/>
        <v>83.333333333333329</v>
      </c>
      <c r="R210" s="3">
        <f t="shared" si="35"/>
        <v>0</v>
      </c>
      <c r="S210" s="3">
        <f t="shared" si="36"/>
        <v>6.666666666666667</v>
      </c>
      <c r="T210" s="3">
        <f t="shared" si="37"/>
        <v>0</v>
      </c>
      <c r="U210" s="3">
        <f t="shared" si="38"/>
        <v>0</v>
      </c>
      <c r="V210" s="3">
        <f t="shared" si="39"/>
        <v>5</v>
      </c>
      <c r="W210" s="3">
        <f t="shared" si="40"/>
        <v>150</v>
      </c>
      <c r="X210" s="3">
        <f t="shared" si="41"/>
        <v>0</v>
      </c>
      <c r="Y210" s="3">
        <f t="shared" si="42"/>
        <v>0</v>
      </c>
      <c r="Z210" s="3">
        <f t="shared" si="43"/>
        <v>0</v>
      </c>
    </row>
    <row r="211" spans="1:26" ht="75" x14ac:dyDescent="0.25">
      <c r="A211" s="1" t="s">
        <v>679</v>
      </c>
      <c r="B211" s="1" t="s">
        <v>160</v>
      </c>
      <c r="C211" s="2" t="s">
        <v>360</v>
      </c>
      <c r="D211" s="1">
        <v>80</v>
      </c>
      <c r="E211" s="1">
        <v>166</v>
      </c>
      <c r="F211" s="1">
        <v>7.1</v>
      </c>
      <c r="G211" s="1">
        <v>0</v>
      </c>
      <c r="H211" s="1">
        <v>12</v>
      </c>
      <c r="I211" s="1">
        <v>10</v>
      </c>
      <c r="J211" s="1">
        <v>2.1</v>
      </c>
      <c r="K211" s="1">
        <v>14</v>
      </c>
      <c r="L211" s="1">
        <v>328</v>
      </c>
      <c r="M211" s="1">
        <v>0</v>
      </c>
      <c r="N211" s="1">
        <v>0</v>
      </c>
      <c r="O211" s="1">
        <v>0</v>
      </c>
      <c r="P211" s="3">
        <f t="shared" si="33"/>
        <v>207.5</v>
      </c>
      <c r="Q211" s="3">
        <f t="shared" si="34"/>
        <v>8.875</v>
      </c>
      <c r="R211" s="3">
        <f t="shared" si="35"/>
        <v>0</v>
      </c>
      <c r="S211" s="3">
        <f t="shared" si="36"/>
        <v>15</v>
      </c>
      <c r="T211" s="3">
        <f t="shared" si="37"/>
        <v>12.5</v>
      </c>
      <c r="U211" s="3">
        <f t="shared" si="38"/>
        <v>2.625</v>
      </c>
      <c r="V211" s="3">
        <f t="shared" si="39"/>
        <v>17.5</v>
      </c>
      <c r="W211" s="3">
        <f t="shared" si="40"/>
        <v>410</v>
      </c>
      <c r="X211" s="3">
        <f t="shared" si="41"/>
        <v>0</v>
      </c>
      <c r="Y211" s="3">
        <f t="shared" si="42"/>
        <v>0</v>
      </c>
      <c r="Z211" s="3">
        <f t="shared" si="43"/>
        <v>0</v>
      </c>
    </row>
    <row r="212" spans="1:26" ht="45" x14ac:dyDescent="0.25">
      <c r="A212" s="1" t="s">
        <v>677</v>
      </c>
      <c r="B212" s="1" t="s">
        <v>161</v>
      </c>
      <c r="C212" s="2" t="s">
        <v>313</v>
      </c>
      <c r="D212" s="1">
        <v>100</v>
      </c>
      <c r="E212" s="1">
        <v>476</v>
      </c>
      <c r="F212" s="1">
        <v>14</v>
      </c>
      <c r="G212" s="1">
        <v>0</v>
      </c>
      <c r="H212" s="1">
        <v>42</v>
      </c>
      <c r="I212" s="1">
        <v>28</v>
      </c>
      <c r="J212" s="1">
        <v>0</v>
      </c>
      <c r="K212" s="1">
        <v>4</v>
      </c>
      <c r="L212" s="1">
        <v>600</v>
      </c>
      <c r="M212" s="1">
        <v>0</v>
      </c>
      <c r="N212" s="1">
        <v>0</v>
      </c>
      <c r="O212" s="1">
        <v>0</v>
      </c>
      <c r="P212" s="3">
        <f t="shared" si="33"/>
        <v>476</v>
      </c>
      <c r="Q212" s="3">
        <f t="shared" si="34"/>
        <v>14</v>
      </c>
      <c r="R212" s="3">
        <f t="shared" si="35"/>
        <v>0</v>
      </c>
      <c r="S212" s="3">
        <f t="shared" si="36"/>
        <v>42</v>
      </c>
      <c r="T212" s="3">
        <f t="shared" si="37"/>
        <v>28</v>
      </c>
      <c r="U212" s="3">
        <f t="shared" si="38"/>
        <v>0</v>
      </c>
      <c r="V212" s="3">
        <f t="shared" si="39"/>
        <v>4</v>
      </c>
      <c r="W212" s="3">
        <f t="shared" si="40"/>
        <v>600</v>
      </c>
      <c r="X212" s="3">
        <f t="shared" si="41"/>
        <v>0</v>
      </c>
      <c r="Y212" s="3">
        <f t="shared" si="42"/>
        <v>0</v>
      </c>
      <c r="Z212" s="3">
        <f t="shared" si="43"/>
        <v>0</v>
      </c>
    </row>
    <row r="213" spans="1:26" ht="60" x14ac:dyDescent="0.25">
      <c r="A213" s="1" t="s">
        <v>672</v>
      </c>
      <c r="B213" s="1" t="s">
        <v>162</v>
      </c>
      <c r="C213" s="2" t="s">
        <v>302</v>
      </c>
      <c r="D213" s="1">
        <v>100</v>
      </c>
      <c r="E213" s="1">
        <v>174</v>
      </c>
      <c r="F213" s="1">
        <v>6</v>
      </c>
      <c r="G213" s="1">
        <v>0</v>
      </c>
      <c r="H213" s="1">
        <v>24</v>
      </c>
      <c r="I213" s="1">
        <v>6</v>
      </c>
      <c r="J213" s="1">
        <v>0</v>
      </c>
      <c r="K213" s="1">
        <v>2</v>
      </c>
      <c r="L213" s="1">
        <v>700</v>
      </c>
      <c r="M213" s="1">
        <v>0.36</v>
      </c>
      <c r="N213" s="1">
        <v>0</v>
      </c>
      <c r="O213" s="1">
        <v>0</v>
      </c>
      <c r="P213" s="3">
        <f t="shared" si="33"/>
        <v>174</v>
      </c>
      <c r="Q213" s="3">
        <f t="shared" si="34"/>
        <v>6</v>
      </c>
      <c r="R213" s="3">
        <f t="shared" si="35"/>
        <v>0</v>
      </c>
      <c r="S213" s="3">
        <f t="shared" si="36"/>
        <v>24</v>
      </c>
      <c r="T213" s="3">
        <f t="shared" si="37"/>
        <v>6</v>
      </c>
      <c r="U213" s="3">
        <f t="shared" si="38"/>
        <v>0</v>
      </c>
      <c r="V213" s="3">
        <f t="shared" si="39"/>
        <v>2</v>
      </c>
      <c r="W213" s="3">
        <f t="shared" si="40"/>
        <v>700</v>
      </c>
      <c r="X213" s="3">
        <f t="shared" si="41"/>
        <v>0.36</v>
      </c>
      <c r="Y213" s="3">
        <f t="shared" si="42"/>
        <v>0</v>
      </c>
      <c r="Z213" s="3">
        <f t="shared" si="43"/>
        <v>0</v>
      </c>
    </row>
    <row r="214" spans="1:26" ht="75" x14ac:dyDescent="0.25">
      <c r="A214" s="1" t="s">
        <v>668</v>
      </c>
      <c r="B214" s="1" t="s">
        <v>163</v>
      </c>
      <c r="C214" s="2" t="s">
        <v>314</v>
      </c>
      <c r="D214" s="1">
        <v>100</v>
      </c>
      <c r="E214" s="1">
        <v>144</v>
      </c>
      <c r="F214" s="1">
        <v>5</v>
      </c>
      <c r="G214" s="1">
        <v>0</v>
      </c>
      <c r="H214" s="1">
        <v>22</v>
      </c>
      <c r="I214" s="1">
        <v>4</v>
      </c>
      <c r="J214" s="1">
        <v>0.52</v>
      </c>
      <c r="K214" s="1">
        <v>5</v>
      </c>
      <c r="L214" s="1">
        <v>420</v>
      </c>
      <c r="M214" s="1">
        <v>0.36</v>
      </c>
      <c r="N214" s="1">
        <v>0</v>
      </c>
      <c r="O214" s="1">
        <v>0</v>
      </c>
      <c r="P214" s="3">
        <f t="shared" si="33"/>
        <v>144</v>
      </c>
      <c r="Q214" s="3">
        <f t="shared" si="34"/>
        <v>5</v>
      </c>
      <c r="R214" s="3">
        <f t="shared" si="35"/>
        <v>0</v>
      </c>
      <c r="S214" s="3">
        <f t="shared" si="36"/>
        <v>22</v>
      </c>
      <c r="T214" s="3">
        <f t="shared" si="37"/>
        <v>4</v>
      </c>
      <c r="U214" s="3">
        <f t="shared" si="38"/>
        <v>0.52</v>
      </c>
      <c r="V214" s="3">
        <f t="shared" si="39"/>
        <v>5</v>
      </c>
      <c r="W214" s="3">
        <f t="shared" si="40"/>
        <v>420</v>
      </c>
      <c r="X214" s="3">
        <f t="shared" si="41"/>
        <v>0.36</v>
      </c>
      <c r="Y214" s="3">
        <f t="shared" si="42"/>
        <v>0</v>
      </c>
      <c r="Z214" s="3">
        <f t="shared" si="43"/>
        <v>0</v>
      </c>
    </row>
    <row r="215" spans="1:26" ht="75" x14ac:dyDescent="0.25">
      <c r="A215" s="1" t="s">
        <v>667</v>
      </c>
      <c r="B215" s="1" t="s">
        <v>164</v>
      </c>
      <c r="C215" s="2" t="s">
        <v>315</v>
      </c>
      <c r="D215" s="1">
        <v>100</v>
      </c>
      <c r="E215" s="1">
        <v>188</v>
      </c>
      <c r="F215" s="1">
        <v>6</v>
      </c>
      <c r="G215" s="1">
        <v>0</v>
      </c>
      <c r="H215" s="1">
        <v>14</v>
      </c>
      <c r="I215" s="1">
        <v>12</v>
      </c>
      <c r="J215" s="1">
        <v>3.6</v>
      </c>
      <c r="K215" s="1">
        <v>4.5</v>
      </c>
      <c r="L215" s="1">
        <v>450</v>
      </c>
      <c r="M215" s="1">
        <v>0.36</v>
      </c>
      <c r="N215" s="1">
        <v>0</v>
      </c>
      <c r="O215" s="1">
        <v>0</v>
      </c>
      <c r="P215" s="3">
        <f t="shared" si="33"/>
        <v>188</v>
      </c>
      <c r="Q215" s="3">
        <f t="shared" si="34"/>
        <v>6</v>
      </c>
      <c r="R215" s="3">
        <f t="shared" si="35"/>
        <v>0</v>
      </c>
      <c r="S215" s="3">
        <f t="shared" si="36"/>
        <v>14</v>
      </c>
      <c r="T215" s="3">
        <f t="shared" si="37"/>
        <v>12</v>
      </c>
      <c r="U215" s="3">
        <f t="shared" si="38"/>
        <v>3.6</v>
      </c>
      <c r="V215" s="3">
        <f t="shared" si="39"/>
        <v>4.5</v>
      </c>
      <c r="W215" s="3">
        <f t="shared" si="40"/>
        <v>450</v>
      </c>
      <c r="X215" s="3">
        <f t="shared" si="41"/>
        <v>0.36</v>
      </c>
      <c r="Y215" s="3">
        <f t="shared" si="42"/>
        <v>0</v>
      </c>
      <c r="Z215" s="3">
        <f t="shared" si="43"/>
        <v>0</v>
      </c>
    </row>
    <row r="216" spans="1:26" ht="75" x14ac:dyDescent="0.25">
      <c r="A216" s="1" t="s">
        <v>673</v>
      </c>
      <c r="B216" s="1" t="s">
        <v>165</v>
      </c>
      <c r="C216" s="2" t="s">
        <v>306</v>
      </c>
      <c r="D216" s="1">
        <v>80</v>
      </c>
      <c r="E216" s="1">
        <v>96</v>
      </c>
      <c r="F216" s="1">
        <v>4.8</v>
      </c>
      <c r="G216" s="1">
        <v>0</v>
      </c>
      <c r="H216" s="1">
        <v>11</v>
      </c>
      <c r="I216" s="1">
        <v>3.6</v>
      </c>
      <c r="J216" s="1">
        <v>1.3</v>
      </c>
      <c r="K216" s="1">
        <v>5</v>
      </c>
      <c r="L216" s="1">
        <v>400</v>
      </c>
      <c r="M216" s="1">
        <v>0.36</v>
      </c>
      <c r="N216" s="1">
        <v>0</v>
      </c>
      <c r="O216" s="1">
        <v>0</v>
      </c>
      <c r="P216" s="3">
        <f t="shared" si="33"/>
        <v>120</v>
      </c>
      <c r="Q216" s="3">
        <f t="shared" si="34"/>
        <v>6</v>
      </c>
      <c r="R216" s="3">
        <f t="shared" si="35"/>
        <v>0</v>
      </c>
      <c r="S216" s="3">
        <f t="shared" si="36"/>
        <v>13.75</v>
      </c>
      <c r="T216" s="3">
        <f t="shared" si="37"/>
        <v>4.5</v>
      </c>
      <c r="U216" s="3">
        <f t="shared" si="38"/>
        <v>1.625</v>
      </c>
      <c r="V216" s="3">
        <f t="shared" si="39"/>
        <v>6.25</v>
      </c>
      <c r="W216" s="3">
        <f t="shared" si="40"/>
        <v>500</v>
      </c>
      <c r="X216" s="3">
        <f t="shared" si="41"/>
        <v>0.45</v>
      </c>
      <c r="Y216" s="3">
        <f t="shared" si="42"/>
        <v>0</v>
      </c>
      <c r="Z216" s="3">
        <f t="shared" si="43"/>
        <v>0</v>
      </c>
    </row>
    <row r="217" spans="1:26" ht="75" x14ac:dyDescent="0.25">
      <c r="A217" s="1" t="s">
        <v>668</v>
      </c>
      <c r="B217" s="1" t="s">
        <v>166</v>
      </c>
      <c r="C217" s="2" t="s">
        <v>316</v>
      </c>
      <c r="D217" s="1">
        <v>100</v>
      </c>
      <c r="E217" s="1">
        <v>119</v>
      </c>
      <c r="F217" s="1">
        <v>5</v>
      </c>
      <c r="G217" s="1">
        <v>0</v>
      </c>
      <c r="H217" s="1">
        <v>18</v>
      </c>
      <c r="I217" s="1">
        <v>3</v>
      </c>
      <c r="J217" s="1">
        <v>0.4</v>
      </c>
      <c r="K217" s="1">
        <v>5</v>
      </c>
      <c r="L217" s="1">
        <v>400</v>
      </c>
      <c r="M217" s="1">
        <v>0.35</v>
      </c>
      <c r="N217" s="1">
        <v>0</v>
      </c>
      <c r="O217" s="1">
        <v>0</v>
      </c>
      <c r="P217" s="3">
        <f t="shared" si="33"/>
        <v>119</v>
      </c>
      <c r="Q217" s="3">
        <f t="shared" si="34"/>
        <v>5</v>
      </c>
      <c r="R217" s="3">
        <f t="shared" si="35"/>
        <v>0</v>
      </c>
      <c r="S217" s="3">
        <f t="shared" si="36"/>
        <v>18</v>
      </c>
      <c r="T217" s="3">
        <f t="shared" si="37"/>
        <v>3</v>
      </c>
      <c r="U217" s="3">
        <f t="shared" si="38"/>
        <v>0.4</v>
      </c>
      <c r="V217" s="3">
        <f t="shared" si="39"/>
        <v>5</v>
      </c>
      <c r="W217" s="3">
        <f t="shared" si="40"/>
        <v>400</v>
      </c>
      <c r="X217" s="3">
        <f t="shared" si="41"/>
        <v>0.35</v>
      </c>
      <c r="Y217" s="3">
        <f t="shared" si="42"/>
        <v>0</v>
      </c>
      <c r="Z217" s="3">
        <f t="shared" si="43"/>
        <v>0</v>
      </c>
    </row>
    <row r="218" spans="1:26" ht="75" x14ac:dyDescent="0.25">
      <c r="A218" s="1" t="s">
        <v>672</v>
      </c>
      <c r="B218" s="1" t="s">
        <v>167</v>
      </c>
      <c r="C218" s="2" t="s">
        <v>307</v>
      </c>
      <c r="D218" s="1">
        <v>115</v>
      </c>
      <c r="E218" s="1">
        <v>129</v>
      </c>
      <c r="F218" s="1">
        <v>5.8</v>
      </c>
      <c r="G218" s="1">
        <v>0</v>
      </c>
      <c r="H218" s="1">
        <v>19</v>
      </c>
      <c r="I218" s="1">
        <v>3.5</v>
      </c>
      <c r="J218" s="1">
        <v>1.24</v>
      </c>
      <c r="K218" s="1">
        <v>5</v>
      </c>
      <c r="L218" s="1">
        <v>517</v>
      </c>
      <c r="M218" s="1">
        <v>0.41399999999999998</v>
      </c>
      <c r="N218" s="1">
        <v>0</v>
      </c>
      <c r="O218" s="1">
        <v>0</v>
      </c>
      <c r="P218" s="3">
        <f t="shared" si="33"/>
        <v>112.17391304347827</v>
      </c>
      <c r="Q218" s="3">
        <f t="shared" si="34"/>
        <v>5.0434782608695654</v>
      </c>
      <c r="R218" s="3">
        <f t="shared" si="35"/>
        <v>0</v>
      </c>
      <c r="S218" s="3">
        <f t="shared" si="36"/>
        <v>16.521739130434781</v>
      </c>
      <c r="T218" s="3">
        <f t="shared" si="37"/>
        <v>3.0434782608695654</v>
      </c>
      <c r="U218" s="3">
        <f t="shared" si="38"/>
        <v>1.0782608695652174</v>
      </c>
      <c r="V218" s="3">
        <f t="shared" si="39"/>
        <v>4.3478260869565215</v>
      </c>
      <c r="W218" s="3">
        <f t="shared" si="40"/>
        <v>449.56521739130437</v>
      </c>
      <c r="X218" s="3">
        <f t="shared" si="41"/>
        <v>0.36</v>
      </c>
      <c r="Y218" s="3">
        <f t="shared" si="42"/>
        <v>0</v>
      </c>
      <c r="Z218" s="3">
        <f t="shared" si="43"/>
        <v>0</v>
      </c>
    </row>
    <row r="219" spans="1:26" ht="75" x14ac:dyDescent="0.25">
      <c r="A219" s="1" t="s">
        <v>672</v>
      </c>
      <c r="B219" s="1" t="s">
        <v>168</v>
      </c>
      <c r="C219" s="2" t="s">
        <v>363</v>
      </c>
      <c r="D219" s="1">
        <v>120</v>
      </c>
      <c r="E219" s="1">
        <v>138</v>
      </c>
      <c r="F219" s="1">
        <v>8.4</v>
      </c>
      <c r="G219" s="1">
        <v>0</v>
      </c>
      <c r="H219" s="1">
        <v>18</v>
      </c>
      <c r="I219" s="1">
        <v>3.6</v>
      </c>
      <c r="J219" s="1">
        <v>1.3</v>
      </c>
      <c r="K219" s="1">
        <v>5</v>
      </c>
      <c r="L219" s="1">
        <v>504</v>
      </c>
      <c r="M219" s="1">
        <v>0.36</v>
      </c>
      <c r="N219" s="1">
        <v>0</v>
      </c>
      <c r="O219" s="1">
        <v>0</v>
      </c>
      <c r="P219" s="3">
        <f t="shared" si="33"/>
        <v>115</v>
      </c>
      <c r="Q219" s="3">
        <f t="shared" si="34"/>
        <v>7</v>
      </c>
      <c r="R219" s="3">
        <f t="shared" si="35"/>
        <v>0</v>
      </c>
      <c r="S219" s="3">
        <f t="shared" si="36"/>
        <v>15</v>
      </c>
      <c r="T219" s="3">
        <f t="shared" si="37"/>
        <v>3</v>
      </c>
      <c r="U219" s="3">
        <f t="shared" si="38"/>
        <v>1.0833333333333333</v>
      </c>
      <c r="V219" s="3">
        <f t="shared" si="39"/>
        <v>4.166666666666667</v>
      </c>
      <c r="W219" s="3">
        <f t="shared" si="40"/>
        <v>420</v>
      </c>
      <c r="X219" s="3">
        <f t="shared" si="41"/>
        <v>0.3</v>
      </c>
      <c r="Y219" s="3">
        <f t="shared" si="42"/>
        <v>0</v>
      </c>
      <c r="Z219" s="3">
        <f t="shared" si="43"/>
        <v>0</v>
      </c>
    </row>
    <row r="220" spans="1:26" ht="75" x14ac:dyDescent="0.25">
      <c r="A220" s="1" t="s">
        <v>669</v>
      </c>
      <c r="B220" s="1" t="s">
        <v>85</v>
      </c>
      <c r="C220" s="2" t="s">
        <v>374</v>
      </c>
      <c r="D220" s="1">
        <v>80</v>
      </c>
      <c r="E220" s="1">
        <v>266</v>
      </c>
      <c r="F220" s="1">
        <v>26</v>
      </c>
      <c r="G220" s="1">
        <v>0</v>
      </c>
      <c r="H220" s="1">
        <v>27</v>
      </c>
      <c r="I220" s="1">
        <v>6</v>
      </c>
      <c r="J220" s="1">
        <v>0.8</v>
      </c>
      <c r="K220" s="1">
        <v>11</v>
      </c>
      <c r="L220" s="1">
        <v>315</v>
      </c>
      <c r="M220" s="1">
        <v>0</v>
      </c>
      <c r="N220" s="1">
        <v>0</v>
      </c>
      <c r="O220" s="1">
        <v>0</v>
      </c>
      <c r="P220" s="3">
        <f t="shared" si="33"/>
        <v>332.5</v>
      </c>
      <c r="Q220" s="3">
        <f t="shared" si="34"/>
        <v>32.5</v>
      </c>
      <c r="R220" s="3">
        <f t="shared" si="35"/>
        <v>0</v>
      </c>
      <c r="S220" s="3">
        <f t="shared" si="36"/>
        <v>33.75</v>
      </c>
      <c r="T220" s="3">
        <f t="shared" si="37"/>
        <v>7.5</v>
      </c>
      <c r="U220" s="3">
        <f t="shared" si="38"/>
        <v>1</v>
      </c>
      <c r="V220" s="3">
        <f t="shared" si="39"/>
        <v>13.75</v>
      </c>
      <c r="W220" s="3">
        <f t="shared" si="40"/>
        <v>393.75</v>
      </c>
      <c r="X220" s="3">
        <f t="shared" si="41"/>
        <v>0</v>
      </c>
      <c r="Y220" s="3">
        <f t="shared" si="42"/>
        <v>0</v>
      </c>
      <c r="Z220" s="3">
        <f t="shared" si="43"/>
        <v>0</v>
      </c>
    </row>
    <row r="221" spans="1:26" x14ac:dyDescent="0.25">
      <c r="A221" s="1" t="s">
        <v>664</v>
      </c>
      <c r="B221" s="1" t="s">
        <v>467</v>
      </c>
      <c r="C221" s="2" t="s">
        <v>596</v>
      </c>
      <c r="D221" s="1">
        <v>200</v>
      </c>
      <c r="E221" s="1">
        <v>78</v>
      </c>
      <c r="F221" s="1">
        <v>8.5</v>
      </c>
      <c r="G221" s="1">
        <v>2.8</v>
      </c>
      <c r="H221" s="1">
        <v>2.4</v>
      </c>
      <c r="I221" s="1">
        <v>3.8</v>
      </c>
      <c r="J221" s="1">
        <v>0.7</v>
      </c>
      <c r="K221" s="1">
        <v>0</v>
      </c>
      <c r="L221" s="1">
        <v>85</v>
      </c>
      <c r="M221" s="1">
        <v>0</v>
      </c>
      <c r="N221" s="1">
        <v>0</v>
      </c>
      <c r="O221" s="1">
        <v>0</v>
      </c>
      <c r="P221" s="3">
        <f t="shared" ref="P221:P254" si="44">(100*E221)/$D221</f>
        <v>39</v>
      </c>
      <c r="Q221" s="3">
        <f t="shared" ref="Q221:Q254" si="45">(100*F221)/D221</f>
        <v>4.25</v>
      </c>
      <c r="R221" s="3">
        <f t="shared" ref="R221:R254" si="46">(100*G221)/D221</f>
        <v>1.4</v>
      </c>
      <c r="S221" s="3">
        <f t="shared" ref="S221:S254" si="47">(100*H221)/D221</f>
        <v>1.2</v>
      </c>
      <c r="T221" s="3">
        <f t="shared" ref="T221:T254" si="48">(100*I221)/D221</f>
        <v>1.9</v>
      </c>
      <c r="U221" s="3">
        <f t="shared" ref="U221:U256" si="49">(100*J221)/D221</f>
        <v>0.35</v>
      </c>
      <c r="V221" s="3">
        <f t="shared" ref="V221:V255" si="50">(100*K221)/D221</f>
        <v>0</v>
      </c>
      <c r="W221" s="3">
        <f t="shared" ref="W221:W255" si="51">(100*L221)/D221</f>
        <v>42.5</v>
      </c>
      <c r="X221" s="3">
        <f t="shared" ref="X221:X255" si="52">(100*M221)/D221</f>
        <v>0</v>
      </c>
      <c r="Y221" s="3">
        <f t="shared" ref="Y221:Y255" si="53">(100*N221)/D221</f>
        <v>0</v>
      </c>
      <c r="Z221" s="3">
        <f t="shared" ref="Z221:Z255" si="54">(100*O221)/D221</f>
        <v>0</v>
      </c>
    </row>
    <row r="222" spans="1:26" x14ac:dyDescent="0.25">
      <c r="A222" s="1" t="s">
        <v>664</v>
      </c>
      <c r="B222" s="1" t="s">
        <v>468</v>
      </c>
      <c r="C222" s="2" t="s">
        <v>626</v>
      </c>
      <c r="D222" s="1">
        <v>200</v>
      </c>
      <c r="E222" s="1">
        <v>90</v>
      </c>
      <c r="F222" s="1">
        <v>3</v>
      </c>
      <c r="G222" s="1">
        <v>0.9</v>
      </c>
      <c r="H222" s="1">
        <v>3</v>
      </c>
      <c r="I222" s="1">
        <v>7.3</v>
      </c>
      <c r="J222" s="1">
        <v>1.4</v>
      </c>
      <c r="K222" s="1">
        <v>0</v>
      </c>
      <c r="L222" s="1">
        <v>0</v>
      </c>
      <c r="M222" s="1">
        <v>0</v>
      </c>
      <c r="N222" s="1">
        <v>7.5</v>
      </c>
      <c r="O222" s="1">
        <v>0.24</v>
      </c>
      <c r="P222" s="3">
        <f t="shared" si="44"/>
        <v>45</v>
      </c>
      <c r="Q222" s="3">
        <f t="shared" si="45"/>
        <v>1.5</v>
      </c>
      <c r="R222" s="3">
        <f t="shared" si="46"/>
        <v>0.45</v>
      </c>
      <c r="S222" s="3">
        <f t="shared" si="47"/>
        <v>1.5</v>
      </c>
      <c r="T222" s="3">
        <f t="shared" si="48"/>
        <v>3.65</v>
      </c>
      <c r="U222" s="3">
        <f t="shared" si="49"/>
        <v>0.7</v>
      </c>
      <c r="V222" s="3">
        <f t="shared" si="50"/>
        <v>0</v>
      </c>
      <c r="W222" s="3">
        <f t="shared" si="51"/>
        <v>0</v>
      </c>
      <c r="X222" s="3">
        <f t="shared" si="52"/>
        <v>0</v>
      </c>
      <c r="Y222" s="3">
        <f t="shared" si="53"/>
        <v>3.75</v>
      </c>
      <c r="Z222" s="3">
        <f t="shared" si="54"/>
        <v>0.12</v>
      </c>
    </row>
    <row r="223" spans="1:26" x14ac:dyDescent="0.25">
      <c r="A223" s="1" t="s">
        <v>664</v>
      </c>
      <c r="B223" s="1" t="s">
        <v>469</v>
      </c>
      <c r="C223" s="2" t="s">
        <v>593</v>
      </c>
      <c r="D223" s="1">
        <v>200</v>
      </c>
      <c r="E223" s="1">
        <v>80</v>
      </c>
      <c r="F223" s="1">
        <v>3.1</v>
      </c>
      <c r="G223" s="1">
        <v>0.8</v>
      </c>
      <c r="H223" s="1">
        <v>2</v>
      </c>
      <c r="I223" s="1">
        <v>6.6</v>
      </c>
      <c r="J223" s="1">
        <v>1.4</v>
      </c>
      <c r="K223" s="1">
        <v>0</v>
      </c>
      <c r="L223" s="1">
        <v>0</v>
      </c>
      <c r="M223" s="1">
        <v>0</v>
      </c>
      <c r="N223" s="1">
        <v>5</v>
      </c>
      <c r="O223" s="1">
        <v>0.3</v>
      </c>
      <c r="P223" s="3">
        <f t="shared" si="44"/>
        <v>40</v>
      </c>
      <c r="Q223" s="3">
        <f t="shared" si="45"/>
        <v>1.55</v>
      </c>
      <c r="R223" s="3">
        <f t="shared" si="46"/>
        <v>0.4</v>
      </c>
      <c r="S223" s="3">
        <f t="shared" si="47"/>
        <v>1</v>
      </c>
      <c r="T223" s="3">
        <f t="shared" si="48"/>
        <v>3.3</v>
      </c>
      <c r="U223" s="3">
        <f t="shared" si="49"/>
        <v>0.7</v>
      </c>
      <c r="V223" s="3">
        <f t="shared" si="50"/>
        <v>0</v>
      </c>
      <c r="W223" s="3">
        <f t="shared" si="51"/>
        <v>0</v>
      </c>
      <c r="X223" s="3">
        <f t="shared" si="52"/>
        <v>0</v>
      </c>
      <c r="Y223" s="3">
        <f t="shared" si="53"/>
        <v>2.5</v>
      </c>
      <c r="Z223" s="3">
        <f t="shared" si="54"/>
        <v>0.15</v>
      </c>
    </row>
    <row r="224" spans="1:26" x14ac:dyDescent="0.25">
      <c r="A224" s="1" t="s">
        <v>664</v>
      </c>
      <c r="B224" s="1" t="s">
        <v>604</v>
      </c>
      <c r="C224" s="2" t="s">
        <v>594</v>
      </c>
      <c r="D224" s="1">
        <v>200</v>
      </c>
      <c r="E224" s="1">
        <v>57</v>
      </c>
      <c r="F224" s="1">
        <v>1.7</v>
      </c>
      <c r="G224" s="1">
        <v>0.4</v>
      </c>
      <c r="H224" s="1">
        <v>1.9</v>
      </c>
      <c r="I224" s="1">
        <v>4.7</v>
      </c>
      <c r="J224" s="1">
        <v>0.4</v>
      </c>
      <c r="K224" s="1">
        <v>2</v>
      </c>
      <c r="L224" s="1">
        <v>39</v>
      </c>
      <c r="M224" s="1">
        <v>0</v>
      </c>
      <c r="N224" s="1">
        <v>210</v>
      </c>
      <c r="O224" s="1">
        <v>0.7</v>
      </c>
      <c r="P224" s="3">
        <f t="shared" si="44"/>
        <v>28.5</v>
      </c>
      <c r="Q224" s="3">
        <f t="shared" si="45"/>
        <v>0.85</v>
      </c>
      <c r="R224" s="3">
        <f t="shared" si="46"/>
        <v>0.2</v>
      </c>
      <c r="S224" s="3">
        <f t="shared" si="47"/>
        <v>0.95</v>
      </c>
      <c r="T224" s="3">
        <f t="shared" si="48"/>
        <v>2.35</v>
      </c>
      <c r="U224" s="3">
        <f t="shared" si="49"/>
        <v>0.2</v>
      </c>
      <c r="V224" s="3">
        <f t="shared" si="50"/>
        <v>1</v>
      </c>
      <c r="W224" s="3">
        <f t="shared" si="51"/>
        <v>19.5</v>
      </c>
      <c r="X224" s="3">
        <f t="shared" si="52"/>
        <v>0</v>
      </c>
      <c r="Y224" s="3">
        <f t="shared" si="53"/>
        <v>105</v>
      </c>
      <c r="Z224" s="3">
        <f t="shared" si="54"/>
        <v>0.35</v>
      </c>
    </row>
    <row r="225" spans="1:26" x14ac:dyDescent="0.25">
      <c r="A225" s="1" t="s">
        <v>664</v>
      </c>
      <c r="B225" s="1" t="s">
        <v>484</v>
      </c>
      <c r="C225" s="2" t="s">
        <v>597</v>
      </c>
      <c r="D225" s="1">
        <v>200</v>
      </c>
      <c r="E225" s="1">
        <v>150</v>
      </c>
      <c r="F225" s="1">
        <v>18</v>
      </c>
      <c r="G225" s="1">
        <v>0</v>
      </c>
      <c r="H225" s="1">
        <v>3</v>
      </c>
      <c r="I225" s="1">
        <v>7.3</v>
      </c>
      <c r="J225" s="1">
        <v>1.5</v>
      </c>
      <c r="K225" s="1">
        <v>1.2</v>
      </c>
      <c r="L225" s="1">
        <v>0</v>
      </c>
      <c r="M225" s="1">
        <v>0</v>
      </c>
      <c r="N225" s="1">
        <v>5.5</v>
      </c>
      <c r="O225" s="1">
        <v>0.36</v>
      </c>
      <c r="P225" s="3">
        <f t="shared" si="44"/>
        <v>75</v>
      </c>
      <c r="Q225" s="3">
        <f t="shared" si="45"/>
        <v>9</v>
      </c>
      <c r="R225" s="3">
        <f t="shared" si="46"/>
        <v>0</v>
      </c>
      <c r="S225" s="3">
        <f t="shared" si="47"/>
        <v>1.5</v>
      </c>
      <c r="T225" s="3">
        <f t="shared" si="48"/>
        <v>3.65</v>
      </c>
      <c r="U225" s="3">
        <f t="shared" si="49"/>
        <v>0.75</v>
      </c>
      <c r="V225" s="3">
        <f t="shared" si="50"/>
        <v>0.6</v>
      </c>
      <c r="W225" s="3">
        <f t="shared" si="51"/>
        <v>0</v>
      </c>
      <c r="X225" s="3">
        <f t="shared" si="52"/>
        <v>0</v>
      </c>
      <c r="Y225" s="3">
        <f t="shared" si="53"/>
        <v>2.75</v>
      </c>
      <c r="Z225" s="3">
        <f t="shared" si="54"/>
        <v>0.18</v>
      </c>
    </row>
    <row r="226" spans="1:26" x14ac:dyDescent="0.25">
      <c r="A226" s="1" t="s">
        <v>664</v>
      </c>
      <c r="B226" s="1" t="s">
        <v>505</v>
      </c>
      <c r="C226" s="2" t="s">
        <v>598</v>
      </c>
      <c r="D226" s="1">
        <v>200</v>
      </c>
      <c r="E226" s="1">
        <v>75</v>
      </c>
      <c r="F226" s="1">
        <v>16</v>
      </c>
      <c r="G226" s="1">
        <v>6.3</v>
      </c>
      <c r="H226" s="1">
        <v>0</v>
      </c>
      <c r="I226" s="1">
        <v>1.2</v>
      </c>
      <c r="J226" s="1">
        <v>0</v>
      </c>
      <c r="K226" s="1">
        <v>0</v>
      </c>
      <c r="L226" s="1">
        <v>99</v>
      </c>
      <c r="M226" s="1">
        <v>0</v>
      </c>
      <c r="N226" s="1">
        <v>400</v>
      </c>
      <c r="O226" s="1">
        <v>0</v>
      </c>
      <c r="P226" s="3">
        <f t="shared" si="44"/>
        <v>37.5</v>
      </c>
      <c r="Q226" s="3">
        <f t="shared" si="45"/>
        <v>8</v>
      </c>
      <c r="R226" s="3">
        <f t="shared" si="46"/>
        <v>3.15</v>
      </c>
      <c r="S226" s="3">
        <f t="shared" si="47"/>
        <v>0</v>
      </c>
      <c r="T226" s="3">
        <f t="shared" si="48"/>
        <v>0.6</v>
      </c>
      <c r="U226" s="3">
        <f t="shared" si="49"/>
        <v>0</v>
      </c>
      <c r="V226" s="3">
        <f t="shared" si="50"/>
        <v>0</v>
      </c>
      <c r="W226" s="3">
        <f t="shared" si="51"/>
        <v>49.5</v>
      </c>
      <c r="X226" s="3">
        <f t="shared" si="52"/>
        <v>0</v>
      </c>
      <c r="Y226" s="3">
        <f t="shared" si="53"/>
        <v>200</v>
      </c>
      <c r="Z226" s="3">
        <f t="shared" si="54"/>
        <v>0</v>
      </c>
    </row>
    <row r="227" spans="1:26" ht="30" x14ac:dyDescent="0.25">
      <c r="A227" s="1" t="s">
        <v>664</v>
      </c>
      <c r="B227" s="1" t="s">
        <v>470</v>
      </c>
      <c r="C227" s="2" t="s">
        <v>595</v>
      </c>
      <c r="D227" s="1">
        <v>200</v>
      </c>
      <c r="E227" s="1">
        <v>100</v>
      </c>
      <c r="F227" s="1">
        <v>2.2999999999999998</v>
      </c>
      <c r="G227" s="1">
        <v>0.8</v>
      </c>
      <c r="H227" s="1">
        <v>7</v>
      </c>
      <c r="I227" s="1">
        <v>7</v>
      </c>
      <c r="J227" s="1">
        <v>1.3</v>
      </c>
      <c r="K227" s="1">
        <v>0.9</v>
      </c>
      <c r="L227" s="1">
        <v>95</v>
      </c>
      <c r="M227" s="1">
        <v>0</v>
      </c>
      <c r="N227" s="1">
        <v>360</v>
      </c>
      <c r="O227" s="1">
        <v>0.2</v>
      </c>
      <c r="P227" s="3">
        <f t="shared" si="44"/>
        <v>50</v>
      </c>
      <c r="Q227" s="3">
        <f t="shared" si="45"/>
        <v>1.1499999999999999</v>
      </c>
      <c r="R227" s="3">
        <f t="shared" si="46"/>
        <v>0.4</v>
      </c>
      <c r="S227" s="3">
        <f t="shared" si="47"/>
        <v>3.5</v>
      </c>
      <c r="T227" s="3">
        <f t="shared" si="48"/>
        <v>3.5</v>
      </c>
      <c r="U227" s="3">
        <f t="shared" si="49"/>
        <v>0.65</v>
      </c>
      <c r="V227" s="3">
        <f t="shared" si="50"/>
        <v>0.45</v>
      </c>
      <c r="W227" s="3">
        <f t="shared" si="51"/>
        <v>47.5</v>
      </c>
      <c r="X227" s="3">
        <f t="shared" si="52"/>
        <v>0</v>
      </c>
      <c r="Y227" s="3">
        <f t="shared" si="53"/>
        <v>180</v>
      </c>
      <c r="Z227" s="3">
        <f t="shared" si="54"/>
        <v>0.1</v>
      </c>
    </row>
    <row r="228" spans="1:26" x14ac:dyDescent="0.25">
      <c r="A228" s="1" t="s">
        <v>664</v>
      </c>
      <c r="B228" s="1" t="s">
        <v>471</v>
      </c>
      <c r="C228" s="2" t="s">
        <v>599</v>
      </c>
      <c r="D228" s="1">
        <v>200</v>
      </c>
      <c r="E228" s="1">
        <v>80</v>
      </c>
      <c r="F228" s="1">
        <v>3.3</v>
      </c>
      <c r="G228" s="1">
        <v>0.9</v>
      </c>
      <c r="H228" s="1">
        <v>2.1</v>
      </c>
      <c r="I228" s="1">
        <v>6.5</v>
      </c>
      <c r="J228" s="1">
        <v>1.4</v>
      </c>
      <c r="K228" s="1">
        <v>0</v>
      </c>
      <c r="L228" s="1">
        <v>0</v>
      </c>
      <c r="M228" s="1">
        <v>0</v>
      </c>
      <c r="N228" s="1">
        <v>0</v>
      </c>
      <c r="O228" s="1">
        <v>0.37</v>
      </c>
      <c r="P228" s="3">
        <f t="shared" si="44"/>
        <v>40</v>
      </c>
      <c r="Q228" s="3">
        <f t="shared" si="45"/>
        <v>1.65</v>
      </c>
      <c r="R228" s="3">
        <f t="shared" si="46"/>
        <v>0.45</v>
      </c>
      <c r="S228" s="3">
        <f t="shared" si="47"/>
        <v>1.05</v>
      </c>
      <c r="T228" s="3">
        <f t="shared" si="48"/>
        <v>3.25</v>
      </c>
      <c r="U228" s="3">
        <f t="shared" si="49"/>
        <v>0.7</v>
      </c>
      <c r="V228" s="3">
        <f t="shared" si="50"/>
        <v>0</v>
      </c>
      <c r="W228" s="3">
        <f t="shared" si="51"/>
        <v>0</v>
      </c>
      <c r="X228" s="3">
        <f t="shared" si="52"/>
        <v>0</v>
      </c>
      <c r="Y228" s="3">
        <f t="shared" si="53"/>
        <v>0</v>
      </c>
      <c r="Z228" s="3">
        <f t="shared" si="54"/>
        <v>0.185</v>
      </c>
    </row>
    <row r="229" spans="1:26" x14ac:dyDescent="0.25">
      <c r="A229" s="1" t="s">
        <v>664</v>
      </c>
      <c r="B229" s="1" t="s">
        <v>472</v>
      </c>
      <c r="C229" s="2" t="s">
        <v>600</v>
      </c>
      <c r="D229" s="1">
        <v>200</v>
      </c>
      <c r="E229" s="1">
        <v>109</v>
      </c>
      <c r="F229" s="1">
        <v>3.1</v>
      </c>
      <c r="G229" s="1">
        <v>0.1</v>
      </c>
      <c r="H229" s="1">
        <v>5.4</v>
      </c>
      <c r="I229" s="1">
        <v>8.3000000000000007</v>
      </c>
      <c r="J229" s="1">
        <v>0.7</v>
      </c>
      <c r="K229" s="1">
        <v>1.2</v>
      </c>
      <c r="L229" s="1">
        <v>0</v>
      </c>
      <c r="M229" s="1">
        <v>0</v>
      </c>
      <c r="N229" s="1">
        <v>17</v>
      </c>
      <c r="O229" s="1">
        <v>0.73</v>
      </c>
      <c r="P229" s="3">
        <f t="shared" si="44"/>
        <v>54.5</v>
      </c>
      <c r="Q229" s="3">
        <f t="shared" si="45"/>
        <v>1.55</v>
      </c>
      <c r="R229" s="3">
        <f t="shared" si="46"/>
        <v>0.05</v>
      </c>
      <c r="S229" s="3">
        <f t="shared" si="47"/>
        <v>2.7</v>
      </c>
      <c r="T229" s="3">
        <f t="shared" si="48"/>
        <v>4.1500000000000004</v>
      </c>
      <c r="U229" s="3">
        <f t="shared" si="49"/>
        <v>0.35</v>
      </c>
      <c r="V229" s="3">
        <f t="shared" si="50"/>
        <v>0.6</v>
      </c>
      <c r="W229" s="3">
        <f t="shared" si="51"/>
        <v>0</v>
      </c>
      <c r="X229" s="3">
        <f t="shared" si="52"/>
        <v>0</v>
      </c>
      <c r="Y229" s="3">
        <f t="shared" si="53"/>
        <v>8.5</v>
      </c>
      <c r="Z229" s="3">
        <f t="shared" si="54"/>
        <v>0.36499999999999999</v>
      </c>
    </row>
    <row r="230" spans="1:26" ht="45" x14ac:dyDescent="0.25">
      <c r="A230" s="1" t="s">
        <v>664</v>
      </c>
      <c r="B230" s="1" t="s">
        <v>506</v>
      </c>
      <c r="C230" s="2" t="s">
        <v>550</v>
      </c>
      <c r="D230" s="1">
        <v>200</v>
      </c>
      <c r="E230" s="1">
        <v>29</v>
      </c>
      <c r="F230" s="1">
        <v>0.7</v>
      </c>
      <c r="G230" s="1">
        <v>0</v>
      </c>
      <c r="H230" s="1">
        <v>0.7</v>
      </c>
      <c r="I230" s="1">
        <v>1.7</v>
      </c>
      <c r="J230" s="1">
        <v>1.4</v>
      </c>
      <c r="K230" s="1">
        <v>0.4</v>
      </c>
      <c r="L230" s="1">
        <v>0</v>
      </c>
      <c r="M230" s="1">
        <v>0.72</v>
      </c>
      <c r="N230" s="1">
        <v>300</v>
      </c>
      <c r="O230" s="1">
        <v>0</v>
      </c>
      <c r="P230" s="3">
        <f t="shared" si="44"/>
        <v>14.5</v>
      </c>
      <c r="Q230" s="3">
        <f t="shared" si="45"/>
        <v>0.35</v>
      </c>
      <c r="R230" s="3">
        <f t="shared" si="46"/>
        <v>0</v>
      </c>
      <c r="S230" s="3">
        <f t="shared" si="47"/>
        <v>0.35</v>
      </c>
      <c r="T230" s="3">
        <f t="shared" si="48"/>
        <v>0.85</v>
      </c>
      <c r="U230" s="3">
        <f t="shared" si="49"/>
        <v>0.7</v>
      </c>
      <c r="V230" s="3">
        <f t="shared" si="50"/>
        <v>0.2</v>
      </c>
      <c r="W230" s="3">
        <f t="shared" si="51"/>
        <v>0</v>
      </c>
      <c r="X230" s="3">
        <f t="shared" si="52"/>
        <v>0.36</v>
      </c>
      <c r="Y230" s="3">
        <f t="shared" si="53"/>
        <v>150</v>
      </c>
      <c r="Z230" s="3">
        <f t="shared" si="54"/>
        <v>0</v>
      </c>
    </row>
    <row r="231" spans="1:26" ht="30" x14ac:dyDescent="0.25">
      <c r="A231" s="1" t="s">
        <v>664</v>
      </c>
      <c r="B231" s="1" t="s">
        <v>473</v>
      </c>
      <c r="C231" s="2" t="s">
        <v>534</v>
      </c>
      <c r="D231" s="1">
        <v>200</v>
      </c>
      <c r="E231" s="1">
        <v>36</v>
      </c>
      <c r="F231" s="1">
        <v>1.3</v>
      </c>
      <c r="G231" s="1">
        <v>0</v>
      </c>
      <c r="H231" s="1">
        <v>1.3</v>
      </c>
      <c r="I231" s="1">
        <v>3.2</v>
      </c>
      <c r="J231" s="1">
        <v>0.2</v>
      </c>
      <c r="K231" s="1">
        <v>0</v>
      </c>
      <c r="L231" s="1">
        <v>0</v>
      </c>
      <c r="M231" s="1">
        <v>0.72</v>
      </c>
      <c r="N231" s="1">
        <v>300</v>
      </c>
      <c r="O231" s="1">
        <v>0</v>
      </c>
      <c r="P231" s="3">
        <f t="shared" si="44"/>
        <v>18</v>
      </c>
      <c r="Q231" s="3">
        <f t="shared" si="45"/>
        <v>0.65</v>
      </c>
      <c r="R231" s="3">
        <f t="shared" si="46"/>
        <v>0</v>
      </c>
      <c r="S231" s="3">
        <f t="shared" si="47"/>
        <v>0.65</v>
      </c>
      <c r="T231" s="3">
        <f t="shared" si="48"/>
        <v>1.6</v>
      </c>
      <c r="U231" s="3">
        <f t="shared" si="49"/>
        <v>0.1</v>
      </c>
      <c r="V231" s="3">
        <f t="shared" si="50"/>
        <v>0</v>
      </c>
      <c r="W231" s="3">
        <f t="shared" si="51"/>
        <v>0</v>
      </c>
      <c r="X231" s="3">
        <f t="shared" si="52"/>
        <v>0.36</v>
      </c>
      <c r="Y231" s="3">
        <f t="shared" si="53"/>
        <v>150</v>
      </c>
      <c r="Z231" s="3">
        <f t="shared" si="54"/>
        <v>0</v>
      </c>
    </row>
    <row r="232" spans="1:26" ht="45" x14ac:dyDescent="0.25">
      <c r="A232" s="1" t="s">
        <v>664</v>
      </c>
      <c r="B232" s="1" t="s">
        <v>507</v>
      </c>
      <c r="C232" s="2" t="s">
        <v>535</v>
      </c>
      <c r="D232" s="1">
        <v>200</v>
      </c>
      <c r="E232" s="1">
        <v>23</v>
      </c>
      <c r="F232" s="1">
        <v>4</v>
      </c>
      <c r="G232" s="1">
        <v>0</v>
      </c>
      <c r="H232" s="1">
        <v>0.8</v>
      </c>
      <c r="I232" s="1">
        <v>0.4</v>
      </c>
      <c r="J232" s="1">
        <v>0</v>
      </c>
      <c r="K232" s="1">
        <v>0.6</v>
      </c>
      <c r="L232" s="1">
        <v>0</v>
      </c>
      <c r="M232" s="1">
        <v>0.72</v>
      </c>
      <c r="N232" s="1">
        <v>300</v>
      </c>
      <c r="O232" s="1">
        <v>0</v>
      </c>
      <c r="P232" s="3">
        <f t="shared" si="44"/>
        <v>11.5</v>
      </c>
      <c r="Q232" s="3">
        <f t="shared" si="45"/>
        <v>2</v>
      </c>
      <c r="R232" s="3">
        <f t="shared" si="46"/>
        <v>0</v>
      </c>
      <c r="S232" s="3">
        <f t="shared" si="47"/>
        <v>0.4</v>
      </c>
      <c r="T232" s="3">
        <f t="shared" si="48"/>
        <v>0.2</v>
      </c>
      <c r="U232" s="3">
        <f t="shared" si="49"/>
        <v>0</v>
      </c>
      <c r="V232" s="3">
        <f t="shared" si="50"/>
        <v>0.3</v>
      </c>
      <c r="W232" s="3">
        <f t="shared" si="51"/>
        <v>0</v>
      </c>
      <c r="X232" s="3">
        <f t="shared" si="52"/>
        <v>0.36</v>
      </c>
      <c r="Y232" s="3">
        <f t="shared" si="53"/>
        <v>150</v>
      </c>
      <c r="Z232" s="3">
        <f t="shared" si="54"/>
        <v>0</v>
      </c>
    </row>
    <row r="233" spans="1:26" x14ac:dyDescent="0.25">
      <c r="A233" s="1" t="s">
        <v>664</v>
      </c>
      <c r="B233" s="1" t="s">
        <v>605</v>
      </c>
      <c r="C233" s="2" t="s">
        <v>606</v>
      </c>
      <c r="D233" s="1">
        <v>200</v>
      </c>
      <c r="E233" s="1">
        <v>82</v>
      </c>
      <c r="F233" s="1">
        <v>2.2000000000000002</v>
      </c>
      <c r="G233" s="1">
        <v>0.4</v>
      </c>
      <c r="H233" s="1">
        <v>1.6</v>
      </c>
      <c r="I233" s="1">
        <v>7.6</v>
      </c>
      <c r="J233" s="1">
        <v>1.5</v>
      </c>
      <c r="K233" s="1">
        <v>1</v>
      </c>
      <c r="L233" s="1">
        <v>11</v>
      </c>
      <c r="M233" s="1">
        <v>0</v>
      </c>
      <c r="N233" s="1">
        <v>0</v>
      </c>
      <c r="O233" s="1">
        <v>0</v>
      </c>
      <c r="P233" s="3">
        <f t="shared" si="44"/>
        <v>41</v>
      </c>
      <c r="Q233" s="3">
        <f t="shared" si="45"/>
        <v>1.1000000000000001</v>
      </c>
      <c r="R233" s="3">
        <f t="shared" si="46"/>
        <v>0.2</v>
      </c>
      <c r="S233" s="3">
        <f t="shared" si="47"/>
        <v>0.8</v>
      </c>
      <c r="T233" s="3">
        <f t="shared" si="48"/>
        <v>3.8</v>
      </c>
      <c r="U233" s="3">
        <f t="shared" si="49"/>
        <v>0.75</v>
      </c>
      <c r="V233" s="3">
        <f t="shared" si="50"/>
        <v>0.5</v>
      </c>
      <c r="W233" s="3">
        <f t="shared" si="51"/>
        <v>5.5</v>
      </c>
      <c r="X233" s="3">
        <f t="shared" si="52"/>
        <v>0</v>
      </c>
      <c r="Y233" s="3">
        <f t="shared" si="53"/>
        <v>0</v>
      </c>
      <c r="Z233" s="3">
        <f t="shared" si="54"/>
        <v>0</v>
      </c>
    </row>
    <row r="234" spans="1:26" x14ac:dyDescent="0.25">
      <c r="A234" s="1" t="s">
        <v>664</v>
      </c>
      <c r="B234" s="1" t="s">
        <v>601</v>
      </c>
      <c r="C234" s="2" t="s">
        <v>607</v>
      </c>
      <c r="D234" s="1">
        <v>200</v>
      </c>
      <c r="E234" s="1">
        <v>106</v>
      </c>
      <c r="F234" s="1">
        <v>3</v>
      </c>
      <c r="G234" s="1">
        <v>0.5</v>
      </c>
      <c r="H234" s="1">
        <v>3</v>
      </c>
      <c r="I234" s="1">
        <v>11</v>
      </c>
      <c r="J234" s="1">
        <v>4.5</v>
      </c>
      <c r="K234" s="1">
        <v>2</v>
      </c>
      <c r="L234" s="1">
        <v>11</v>
      </c>
      <c r="M234" s="1">
        <v>0</v>
      </c>
      <c r="N234" s="1">
        <v>0</v>
      </c>
      <c r="O234" s="1">
        <v>0</v>
      </c>
      <c r="P234" s="3">
        <f t="shared" si="44"/>
        <v>53</v>
      </c>
      <c r="Q234" s="3">
        <f t="shared" si="45"/>
        <v>1.5</v>
      </c>
      <c r="R234" s="3">
        <f t="shared" si="46"/>
        <v>0.25</v>
      </c>
      <c r="S234" s="3">
        <f t="shared" si="47"/>
        <v>1.5</v>
      </c>
      <c r="T234" s="3">
        <f t="shared" si="48"/>
        <v>5.5</v>
      </c>
      <c r="U234" s="3">
        <f t="shared" si="49"/>
        <v>2.25</v>
      </c>
      <c r="V234" s="3">
        <f t="shared" si="50"/>
        <v>1</v>
      </c>
      <c r="W234" s="3">
        <f t="shared" si="51"/>
        <v>5.5</v>
      </c>
      <c r="X234" s="3">
        <f t="shared" si="52"/>
        <v>0</v>
      </c>
      <c r="Y234" s="3">
        <f t="shared" si="53"/>
        <v>0</v>
      </c>
      <c r="Z234" s="3">
        <f t="shared" si="54"/>
        <v>0</v>
      </c>
    </row>
    <row r="235" spans="1:26" x14ac:dyDescent="0.25">
      <c r="A235" s="1" t="s">
        <v>664</v>
      </c>
      <c r="B235" s="1" t="s">
        <v>602</v>
      </c>
      <c r="C235" s="2" t="s">
        <v>608</v>
      </c>
      <c r="D235" s="1">
        <v>200</v>
      </c>
      <c r="E235" s="1">
        <v>86</v>
      </c>
      <c r="F235" s="1">
        <v>3</v>
      </c>
      <c r="G235" s="1">
        <v>0.5</v>
      </c>
      <c r="H235" s="1">
        <v>3</v>
      </c>
      <c r="I235" s="1">
        <v>6</v>
      </c>
      <c r="J235" s="1">
        <v>1.2</v>
      </c>
      <c r="K235" s="1">
        <v>2</v>
      </c>
      <c r="L235" s="1">
        <v>11</v>
      </c>
      <c r="M235" s="1">
        <v>0</v>
      </c>
      <c r="N235" s="1">
        <v>0</v>
      </c>
      <c r="O235" s="1">
        <v>0</v>
      </c>
      <c r="P235" s="3">
        <f t="shared" si="44"/>
        <v>43</v>
      </c>
      <c r="Q235" s="3">
        <f t="shared" si="45"/>
        <v>1.5</v>
      </c>
      <c r="R235" s="3">
        <f t="shared" si="46"/>
        <v>0.25</v>
      </c>
      <c r="S235" s="3">
        <f t="shared" si="47"/>
        <v>1.5</v>
      </c>
      <c r="T235" s="3">
        <f t="shared" si="48"/>
        <v>3</v>
      </c>
      <c r="U235" s="3">
        <f t="shared" si="49"/>
        <v>0.6</v>
      </c>
      <c r="V235" s="3">
        <f t="shared" si="50"/>
        <v>1</v>
      </c>
      <c r="W235" s="3">
        <f t="shared" si="51"/>
        <v>5.5</v>
      </c>
      <c r="X235" s="3">
        <f t="shared" si="52"/>
        <v>0</v>
      </c>
      <c r="Y235" s="3">
        <f t="shared" si="53"/>
        <v>0</v>
      </c>
      <c r="Z235" s="3">
        <f t="shared" si="54"/>
        <v>0</v>
      </c>
    </row>
    <row r="236" spans="1:26" ht="30" x14ac:dyDescent="0.25">
      <c r="A236" s="1" t="s">
        <v>664</v>
      </c>
      <c r="B236" s="1" t="s">
        <v>474</v>
      </c>
      <c r="C236" s="2" t="s">
        <v>609</v>
      </c>
      <c r="D236" s="1">
        <v>200</v>
      </c>
      <c r="E236" s="1">
        <v>41</v>
      </c>
      <c r="F236" s="1">
        <v>5</v>
      </c>
      <c r="G236" s="1">
        <v>4.2</v>
      </c>
      <c r="H236" s="1">
        <v>0.8</v>
      </c>
      <c r="I236" s="1">
        <v>2</v>
      </c>
      <c r="J236" s="1">
        <v>0.3</v>
      </c>
      <c r="K236" s="1">
        <v>0</v>
      </c>
      <c r="L236" s="1">
        <v>117</v>
      </c>
      <c r="M236" s="1">
        <v>0</v>
      </c>
      <c r="N236" s="1">
        <v>400</v>
      </c>
      <c r="O236" s="1">
        <v>0</v>
      </c>
      <c r="P236" s="3">
        <f t="shared" si="44"/>
        <v>20.5</v>
      </c>
      <c r="Q236" s="3">
        <f t="shared" si="45"/>
        <v>2.5</v>
      </c>
      <c r="R236" s="3">
        <f t="shared" si="46"/>
        <v>2.1</v>
      </c>
      <c r="S236" s="3">
        <f t="shared" si="47"/>
        <v>0.4</v>
      </c>
      <c r="T236" s="3">
        <f t="shared" si="48"/>
        <v>1</v>
      </c>
      <c r="U236" s="3">
        <f t="shared" si="49"/>
        <v>0.15</v>
      </c>
      <c r="V236" s="3">
        <f t="shared" si="50"/>
        <v>0</v>
      </c>
      <c r="W236" s="3">
        <f t="shared" si="51"/>
        <v>58.5</v>
      </c>
      <c r="X236" s="3">
        <f t="shared" si="52"/>
        <v>0</v>
      </c>
      <c r="Y236" s="3">
        <f t="shared" si="53"/>
        <v>200</v>
      </c>
      <c r="Z236" s="3">
        <f t="shared" si="54"/>
        <v>0</v>
      </c>
    </row>
    <row r="237" spans="1:26" ht="30" x14ac:dyDescent="0.25">
      <c r="A237" s="1" t="s">
        <v>664</v>
      </c>
      <c r="B237" s="1" t="s">
        <v>475</v>
      </c>
      <c r="C237" s="2" t="s">
        <v>610</v>
      </c>
      <c r="D237" s="1">
        <v>200</v>
      </c>
      <c r="E237" s="1">
        <v>80</v>
      </c>
      <c r="F237" s="1">
        <v>12</v>
      </c>
      <c r="G237" s="1">
        <v>9.3000000000000007</v>
      </c>
      <c r="H237" s="1">
        <v>1.5</v>
      </c>
      <c r="I237" s="1">
        <v>2.9</v>
      </c>
      <c r="J237" s="1">
        <v>0.5</v>
      </c>
      <c r="K237" s="1">
        <v>1</v>
      </c>
      <c r="L237" s="1">
        <v>118</v>
      </c>
      <c r="M237" s="1">
        <v>0</v>
      </c>
      <c r="N237" s="1">
        <v>400</v>
      </c>
      <c r="O237" s="1">
        <v>0</v>
      </c>
      <c r="P237" s="3">
        <f t="shared" si="44"/>
        <v>40</v>
      </c>
      <c r="Q237" s="3">
        <f t="shared" si="45"/>
        <v>6</v>
      </c>
      <c r="R237" s="3">
        <f t="shared" si="46"/>
        <v>4.6500000000000004</v>
      </c>
      <c r="S237" s="3">
        <f t="shared" si="47"/>
        <v>0.75</v>
      </c>
      <c r="T237" s="3">
        <f t="shared" si="48"/>
        <v>1.45</v>
      </c>
      <c r="U237" s="3">
        <f t="shared" si="49"/>
        <v>0.25</v>
      </c>
      <c r="V237" s="3">
        <f t="shared" si="50"/>
        <v>0.5</v>
      </c>
      <c r="W237" s="3">
        <f t="shared" si="51"/>
        <v>59</v>
      </c>
      <c r="X237" s="3">
        <f t="shared" si="52"/>
        <v>0</v>
      </c>
      <c r="Y237" s="3">
        <f t="shared" si="53"/>
        <v>200</v>
      </c>
      <c r="Z237" s="3">
        <f t="shared" si="54"/>
        <v>0</v>
      </c>
    </row>
    <row r="238" spans="1:26" ht="45" x14ac:dyDescent="0.25">
      <c r="A238" s="1" t="s">
        <v>664</v>
      </c>
      <c r="B238" s="1" t="s">
        <v>436</v>
      </c>
      <c r="C238" s="2" t="s">
        <v>611</v>
      </c>
      <c r="D238" s="1">
        <v>200</v>
      </c>
      <c r="E238" s="1">
        <v>26</v>
      </c>
      <c r="F238" s="1">
        <v>1</v>
      </c>
      <c r="G238" s="1">
        <v>0.3</v>
      </c>
      <c r="H238" s="1">
        <v>0.7</v>
      </c>
      <c r="I238" s="1">
        <v>2</v>
      </c>
      <c r="J238" s="1">
        <v>0.4</v>
      </c>
      <c r="K238" s="1">
        <v>0.6</v>
      </c>
      <c r="L238" s="1">
        <v>88</v>
      </c>
      <c r="M238" s="1">
        <v>0</v>
      </c>
      <c r="N238" s="1">
        <v>299</v>
      </c>
      <c r="O238" s="1">
        <v>0</v>
      </c>
      <c r="P238" s="3">
        <f t="shared" si="44"/>
        <v>13</v>
      </c>
      <c r="Q238" s="3">
        <f t="shared" si="45"/>
        <v>0.5</v>
      </c>
      <c r="R238" s="3">
        <f t="shared" si="46"/>
        <v>0.15</v>
      </c>
      <c r="S238" s="3">
        <f t="shared" si="47"/>
        <v>0.35</v>
      </c>
      <c r="T238" s="3">
        <f t="shared" si="48"/>
        <v>1</v>
      </c>
      <c r="U238" s="3">
        <f t="shared" si="49"/>
        <v>0.2</v>
      </c>
      <c r="V238" s="3">
        <f t="shared" si="50"/>
        <v>0.3</v>
      </c>
      <c r="W238" s="3">
        <f t="shared" si="51"/>
        <v>44</v>
      </c>
      <c r="X238" s="3">
        <f t="shared" si="52"/>
        <v>0</v>
      </c>
      <c r="Y238" s="3">
        <f t="shared" si="53"/>
        <v>149.5</v>
      </c>
      <c r="Z238" s="3">
        <f t="shared" si="54"/>
        <v>0</v>
      </c>
    </row>
    <row r="239" spans="1:26" ht="60" x14ac:dyDescent="0.25">
      <c r="A239" s="1" t="s">
        <v>664</v>
      </c>
      <c r="B239" s="1" t="s">
        <v>441</v>
      </c>
      <c r="C239" s="2" t="s">
        <v>637</v>
      </c>
      <c r="D239" s="1">
        <v>200</v>
      </c>
      <c r="E239" s="1">
        <v>27</v>
      </c>
      <c r="F239" s="1">
        <v>1</v>
      </c>
      <c r="G239" s="1">
        <v>0.2</v>
      </c>
      <c r="H239" s="1">
        <v>0.8</v>
      </c>
      <c r="I239" s="1">
        <v>2.1</v>
      </c>
      <c r="J239" s="1">
        <v>0</v>
      </c>
      <c r="K239" s="1">
        <v>0.6</v>
      </c>
      <c r="L239" s="1">
        <v>88</v>
      </c>
      <c r="M239" s="1">
        <v>0</v>
      </c>
      <c r="N239" s="1">
        <v>299</v>
      </c>
      <c r="O239" s="1">
        <v>0</v>
      </c>
      <c r="P239" s="3">
        <f t="shared" si="44"/>
        <v>13.5</v>
      </c>
      <c r="Q239" s="3">
        <f t="shared" si="45"/>
        <v>0.5</v>
      </c>
      <c r="R239" s="3">
        <f t="shared" si="46"/>
        <v>0.1</v>
      </c>
      <c r="S239" s="3">
        <f t="shared" si="47"/>
        <v>0.4</v>
      </c>
      <c r="T239" s="3">
        <f t="shared" si="48"/>
        <v>1.05</v>
      </c>
      <c r="U239" s="3">
        <f t="shared" si="49"/>
        <v>0</v>
      </c>
      <c r="V239" s="3">
        <f t="shared" si="50"/>
        <v>0.3</v>
      </c>
      <c r="W239" s="3">
        <f t="shared" si="51"/>
        <v>44</v>
      </c>
      <c r="X239" s="3">
        <f t="shared" si="52"/>
        <v>0</v>
      </c>
      <c r="Y239" s="3">
        <f t="shared" si="53"/>
        <v>149.5</v>
      </c>
      <c r="Z239" s="3">
        <f t="shared" si="54"/>
        <v>0</v>
      </c>
    </row>
    <row r="240" spans="1:26" ht="45" x14ac:dyDescent="0.25">
      <c r="A240" s="1" t="s">
        <v>664</v>
      </c>
      <c r="B240" s="1" t="s">
        <v>530</v>
      </c>
      <c r="C240" s="2" t="s">
        <v>612</v>
      </c>
      <c r="D240" s="1">
        <v>200</v>
      </c>
      <c r="E240" s="1">
        <v>71</v>
      </c>
      <c r="F240" s="1">
        <v>11</v>
      </c>
      <c r="G240" s="1">
        <v>8.9</v>
      </c>
      <c r="H240" s="1">
        <v>1.1000000000000001</v>
      </c>
      <c r="I240" s="1">
        <v>2.7</v>
      </c>
      <c r="J240" s="1">
        <v>0</v>
      </c>
      <c r="K240" s="1">
        <v>0.8</v>
      </c>
      <c r="L240" s="1">
        <v>72</v>
      </c>
      <c r="M240" s="1">
        <v>0</v>
      </c>
      <c r="N240" s="1">
        <v>299</v>
      </c>
      <c r="O240" s="1">
        <v>0</v>
      </c>
      <c r="P240" s="3">
        <f t="shared" si="44"/>
        <v>35.5</v>
      </c>
      <c r="Q240" s="3">
        <f t="shared" si="45"/>
        <v>5.5</v>
      </c>
      <c r="R240" s="3">
        <f t="shared" si="46"/>
        <v>4.45</v>
      </c>
      <c r="S240" s="3">
        <f t="shared" si="47"/>
        <v>0.55000000000000004</v>
      </c>
      <c r="T240" s="3">
        <f t="shared" si="48"/>
        <v>1.35</v>
      </c>
      <c r="U240" s="3">
        <f t="shared" si="49"/>
        <v>0</v>
      </c>
      <c r="V240" s="3">
        <f t="shared" si="50"/>
        <v>0.4</v>
      </c>
      <c r="W240" s="3">
        <f t="shared" si="51"/>
        <v>36</v>
      </c>
      <c r="X240" s="3">
        <f t="shared" si="52"/>
        <v>0</v>
      </c>
      <c r="Y240" s="3">
        <f t="shared" si="53"/>
        <v>149.5</v>
      </c>
      <c r="Z240" s="3">
        <f t="shared" si="54"/>
        <v>0</v>
      </c>
    </row>
    <row r="241" spans="1:26" ht="60" x14ac:dyDescent="0.25">
      <c r="A241" s="1" t="s">
        <v>664</v>
      </c>
      <c r="B241" s="1" t="s">
        <v>508</v>
      </c>
      <c r="C241" s="2" t="s">
        <v>613</v>
      </c>
      <c r="D241" s="1">
        <v>200</v>
      </c>
      <c r="E241" s="1">
        <v>99</v>
      </c>
      <c r="F241" s="1">
        <v>14</v>
      </c>
      <c r="G241" s="1">
        <v>9.6</v>
      </c>
      <c r="H241" s="1">
        <v>2.2000000000000002</v>
      </c>
      <c r="I241" s="1">
        <v>3.9</v>
      </c>
      <c r="J241" s="1">
        <v>0.3</v>
      </c>
      <c r="K241" s="1">
        <v>2.5</v>
      </c>
      <c r="L241" s="1">
        <v>72</v>
      </c>
      <c r="M241" s="1">
        <v>0</v>
      </c>
      <c r="N241" s="1">
        <v>299</v>
      </c>
      <c r="O241" s="1">
        <v>0</v>
      </c>
      <c r="P241" s="3">
        <f t="shared" si="44"/>
        <v>49.5</v>
      </c>
      <c r="Q241" s="3">
        <f t="shared" si="45"/>
        <v>7</v>
      </c>
      <c r="R241" s="3">
        <f t="shared" si="46"/>
        <v>4.8</v>
      </c>
      <c r="S241" s="3">
        <f t="shared" si="47"/>
        <v>1.1000000000000001</v>
      </c>
      <c r="T241" s="3">
        <f t="shared" si="48"/>
        <v>1.95</v>
      </c>
      <c r="U241" s="3">
        <f t="shared" si="49"/>
        <v>0.15</v>
      </c>
      <c r="V241" s="3">
        <f t="shared" si="50"/>
        <v>1.25</v>
      </c>
      <c r="W241" s="3">
        <f t="shared" si="51"/>
        <v>36</v>
      </c>
      <c r="X241" s="3">
        <f t="shared" si="52"/>
        <v>0</v>
      </c>
      <c r="Y241" s="3">
        <f t="shared" si="53"/>
        <v>149.5</v>
      </c>
      <c r="Z241" s="3">
        <f t="shared" si="54"/>
        <v>0</v>
      </c>
    </row>
    <row r="242" spans="1:26" ht="60" x14ac:dyDescent="0.25">
      <c r="A242" s="1" t="s">
        <v>664</v>
      </c>
      <c r="B242" s="1" t="s">
        <v>531</v>
      </c>
      <c r="C242" s="2" t="s">
        <v>614</v>
      </c>
      <c r="D242" s="1">
        <v>200</v>
      </c>
      <c r="E242" s="1">
        <v>106</v>
      </c>
      <c r="F242" s="1">
        <v>19</v>
      </c>
      <c r="G242" s="1">
        <v>17</v>
      </c>
      <c r="H242" s="1">
        <v>2.2000000000000002</v>
      </c>
      <c r="I242" s="1">
        <v>3.7</v>
      </c>
      <c r="J242" s="1">
        <v>0.3</v>
      </c>
      <c r="K242" s="1">
        <v>2.2000000000000002</v>
      </c>
      <c r="L242" s="1">
        <v>91</v>
      </c>
      <c r="M242" s="1">
        <v>0</v>
      </c>
      <c r="N242" s="1">
        <v>299</v>
      </c>
      <c r="O242" s="1">
        <v>0</v>
      </c>
      <c r="P242" s="3">
        <f t="shared" si="44"/>
        <v>53</v>
      </c>
      <c r="Q242" s="3">
        <f t="shared" si="45"/>
        <v>9.5</v>
      </c>
      <c r="R242" s="3">
        <f t="shared" si="46"/>
        <v>8.5</v>
      </c>
      <c r="S242" s="3">
        <f t="shared" si="47"/>
        <v>1.1000000000000001</v>
      </c>
      <c r="T242" s="3">
        <f t="shared" si="48"/>
        <v>1.85</v>
      </c>
      <c r="U242" s="3">
        <f t="shared" si="49"/>
        <v>0.15</v>
      </c>
      <c r="V242" s="3">
        <f t="shared" si="50"/>
        <v>1.1000000000000001</v>
      </c>
      <c r="W242" s="3">
        <f t="shared" si="51"/>
        <v>45.5</v>
      </c>
      <c r="X242" s="3">
        <f t="shared" si="52"/>
        <v>0</v>
      </c>
      <c r="Y242" s="3">
        <f t="shared" si="53"/>
        <v>149.5</v>
      </c>
      <c r="Z242" s="3">
        <f t="shared" si="54"/>
        <v>0</v>
      </c>
    </row>
    <row r="243" spans="1:26" ht="60" x14ac:dyDescent="0.25">
      <c r="A243" s="1" t="s">
        <v>664</v>
      </c>
      <c r="B243" s="1" t="s">
        <v>532</v>
      </c>
      <c r="C243" s="2" t="s">
        <v>615</v>
      </c>
      <c r="D243" s="1">
        <v>200</v>
      </c>
      <c r="E243" s="1">
        <v>93</v>
      </c>
      <c r="F243" s="1">
        <v>16</v>
      </c>
      <c r="G243" s="1">
        <v>8.9</v>
      </c>
      <c r="H243" s="1">
        <v>1.1000000000000001</v>
      </c>
      <c r="I243" s="1">
        <v>2.8</v>
      </c>
      <c r="J243" s="1">
        <v>0</v>
      </c>
      <c r="K243" s="1">
        <v>0.8</v>
      </c>
      <c r="L243" s="1">
        <v>74</v>
      </c>
      <c r="M243" s="1">
        <v>0</v>
      </c>
      <c r="N243" s="1">
        <v>299</v>
      </c>
      <c r="O243" s="1">
        <v>0</v>
      </c>
      <c r="P243" s="3">
        <f t="shared" si="44"/>
        <v>46.5</v>
      </c>
      <c r="Q243" s="3">
        <f t="shared" si="45"/>
        <v>8</v>
      </c>
      <c r="R243" s="3">
        <f t="shared" si="46"/>
        <v>4.45</v>
      </c>
      <c r="S243" s="3">
        <f t="shared" si="47"/>
        <v>0.55000000000000004</v>
      </c>
      <c r="T243" s="3">
        <f t="shared" si="48"/>
        <v>1.4</v>
      </c>
      <c r="U243" s="3">
        <f t="shared" si="49"/>
        <v>0</v>
      </c>
      <c r="V243" s="3">
        <f t="shared" si="50"/>
        <v>0.4</v>
      </c>
      <c r="W243" s="3">
        <f t="shared" si="51"/>
        <v>37</v>
      </c>
      <c r="X243" s="3">
        <f t="shared" si="52"/>
        <v>0</v>
      </c>
      <c r="Y243" s="3">
        <f t="shared" si="53"/>
        <v>149.5</v>
      </c>
      <c r="Z243" s="3">
        <f t="shared" si="54"/>
        <v>0</v>
      </c>
    </row>
    <row r="244" spans="1:26" ht="60" x14ac:dyDescent="0.25">
      <c r="A244" s="1" t="s">
        <v>664</v>
      </c>
      <c r="B244" s="1" t="s">
        <v>644</v>
      </c>
      <c r="C244" s="2" t="s">
        <v>616</v>
      </c>
      <c r="D244" s="1">
        <v>200</v>
      </c>
      <c r="E244" s="1">
        <v>95</v>
      </c>
      <c r="F244" s="1">
        <v>12</v>
      </c>
      <c r="G244" s="1">
        <v>0</v>
      </c>
      <c r="H244" s="1">
        <v>5.4</v>
      </c>
      <c r="I244" s="1">
        <v>2.9</v>
      </c>
      <c r="J244" s="1">
        <v>1.7</v>
      </c>
      <c r="K244" s="1">
        <v>0.8</v>
      </c>
      <c r="L244" s="1">
        <v>95</v>
      </c>
      <c r="M244" s="1">
        <v>0</v>
      </c>
      <c r="N244" s="1">
        <v>240</v>
      </c>
      <c r="O244" s="1">
        <v>0</v>
      </c>
      <c r="P244" s="3">
        <f t="shared" si="44"/>
        <v>47.5</v>
      </c>
      <c r="Q244" s="3">
        <f t="shared" si="45"/>
        <v>6</v>
      </c>
      <c r="R244" s="3">
        <f t="shared" si="46"/>
        <v>0</v>
      </c>
      <c r="S244" s="3">
        <f t="shared" si="47"/>
        <v>2.7</v>
      </c>
      <c r="T244" s="3">
        <f t="shared" si="48"/>
        <v>1.45</v>
      </c>
      <c r="U244" s="3">
        <f t="shared" si="49"/>
        <v>0.85</v>
      </c>
      <c r="V244" s="3">
        <f t="shared" si="50"/>
        <v>0.4</v>
      </c>
      <c r="W244" s="3">
        <f t="shared" si="51"/>
        <v>47.5</v>
      </c>
      <c r="X244" s="3">
        <f t="shared" si="52"/>
        <v>0</v>
      </c>
      <c r="Y244" s="3">
        <f t="shared" si="53"/>
        <v>120</v>
      </c>
      <c r="Z244" s="3">
        <f t="shared" si="54"/>
        <v>0</v>
      </c>
    </row>
    <row r="245" spans="1:26" ht="30" x14ac:dyDescent="0.25">
      <c r="A245" s="1" t="s">
        <v>674</v>
      </c>
      <c r="B245" s="1" t="s">
        <v>170</v>
      </c>
      <c r="C245" s="2" t="s">
        <v>361</v>
      </c>
      <c r="D245" s="1">
        <v>100</v>
      </c>
      <c r="E245" s="1">
        <v>188</v>
      </c>
      <c r="F245" s="1">
        <v>24</v>
      </c>
      <c r="G245" s="1">
        <v>0</v>
      </c>
      <c r="H245" s="1">
        <v>13</v>
      </c>
      <c r="I245" s="1">
        <v>4</v>
      </c>
      <c r="J245" s="1">
        <v>0.7</v>
      </c>
      <c r="K245" s="1">
        <v>5.0999999999999996</v>
      </c>
      <c r="L245" s="1">
        <v>376</v>
      </c>
      <c r="M245" s="1">
        <v>0</v>
      </c>
      <c r="N245" s="1">
        <v>0</v>
      </c>
      <c r="O245" s="1">
        <v>0</v>
      </c>
      <c r="P245" s="3">
        <f t="shared" si="44"/>
        <v>188</v>
      </c>
      <c r="Q245" s="3">
        <f t="shared" si="45"/>
        <v>24</v>
      </c>
      <c r="R245" s="3">
        <f t="shared" si="46"/>
        <v>0</v>
      </c>
      <c r="S245" s="3">
        <f t="shared" si="47"/>
        <v>13</v>
      </c>
      <c r="T245" s="3">
        <f t="shared" si="48"/>
        <v>4</v>
      </c>
      <c r="U245" s="3">
        <f t="shared" si="49"/>
        <v>0.7</v>
      </c>
      <c r="V245" s="3">
        <f t="shared" si="50"/>
        <v>5.0999999999999996</v>
      </c>
      <c r="W245" s="3">
        <f t="shared" si="51"/>
        <v>376</v>
      </c>
      <c r="X245" s="3">
        <f t="shared" si="52"/>
        <v>0</v>
      </c>
      <c r="Y245" s="3">
        <f t="shared" si="53"/>
        <v>0</v>
      </c>
      <c r="Z245" s="3">
        <f t="shared" si="54"/>
        <v>0</v>
      </c>
    </row>
    <row r="246" spans="1:26" ht="30" x14ac:dyDescent="0.25">
      <c r="A246" s="1" t="s">
        <v>674</v>
      </c>
      <c r="B246" s="1" t="s">
        <v>171</v>
      </c>
      <c r="C246" s="2" t="s">
        <v>362</v>
      </c>
      <c r="D246" s="1">
        <v>100</v>
      </c>
      <c r="E246" s="1">
        <v>188</v>
      </c>
      <c r="F246" s="1">
        <v>24</v>
      </c>
      <c r="G246" s="1">
        <v>0</v>
      </c>
      <c r="H246" s="1">
        <v>13</v>
      </c>
      <c r="I246" s="1">
        <v>4</v>
      </c>
      <c r="J246" s="1">
        <v>0.7</v>
      </c>
      <c r="K246" s="1">
        <v>5.0999999999999996</v>
      </c>
      <c r="L246" s="1">
        <v>376</v>
      </c>
      <c r="M246" s="1">
        <v>0</v>
      </c>
      <c r="N246" s="1">
        <v>0</v>
      </c>
      <c r="O246" s="1">
        <v>0</v>
      </c>
      <c r="P246" s="3">
        <f t="shared" si="44"/>
        <v>188</v>
      </c>
      <c r="Q246" s="3">
        <f t="shared" si="45"/>
        <v>24</v>
      </c>
      <c r="R246" s="3">
        <f t="shared" si="46"/>
        <v>0</v>
      </c>
      <c r="S246" s="3">
        <f t="shared" si="47"/>
        <v>13</v>
      </c>
      <c r="T246" s="3">
        <f t="shared" si="48"/>
        <v>4</v>
      </c>
      <c r="U246" s="3">
        <f t="shared" si="49"/>
        <v>0.7</v>
      </c>
      <c r="V246" s="3">
        <f t="shared" si="50"/>
        <v>5.0999999999999996</v>
      </c>
      <c r="W246" s="3">
        <f t="shared" si="51"/>
        <v>376</v>
      </c>
      <c r="X246" s="3">
        <f t="shared" si="52"/>
        <v>0</v>
      </c>
      <c r="Y246" s="3">
        <f t="shared" si="53"/>
        <v>0</v>
      </c>
      <c r="Z246" s="3">
        <f t="shared" si="54"/>
        <v>0</v>
      </c>
    </row>
    <row r="247" spans="1:26" ht="30" x14ac:dyDescent="0.25">
      <c r="A247" s="1" t="s">
        <v>663</v>
      </c>
      <c r="B247" s="1" t="s">
        <v>172</v>
      </c>
      <c r="C247" s="2" t="s">
        <v>617</v>
      </c>
      <c r="D247" s="1">
        <v>30</v>
      </c>
      <c r="E247" s="1">
        <v>72</v>
      </c>
      <c r="F247" s="1">
        <v>2.9</v>
      </c>
      <c r="G247" s="1">
        <v>0</v>
      </c>
      <c r="H247" s="1">
        <v>1</v>
      </c>
      <c r="I247" s="1">
        <v>6.4</v>
      </c>
      <c r="J247" s="1">
        <v>1.3</v>
      </c>
      <c r="K247" s="1">
        <v>0</v>
      </c>
      <c r="L247" s="1">
        <v>105</v>
      </c>
      <c r="M247" s="1">
        <v>0</v>
      </c>
      <c r="N247" s="1">
        <v>0</v>
      </c>
      <c r="O247" s="1">
        <v>0</v>
      </c>
      <c r="P247" s="3">
        <f t="shared" si="44"/>
        <v>240</v>
      </c>
      <c r="Q247" s="3">
        <f t="shared" si="45"/>
        <v>9.6666666666666661</v>
      </c>
      <c r="R247" s="3">
        <f t="shared" si="46"/>
        <v>0</v>
      </c>
      <c r="S247" s="3">
        <f t="shared" si="47"/>
        <v>3.3333333333333335</v>
      </c>
      <c r="T247" s="3">
        <f t="shared" si="48"/>
        <v>21.333333333333332</v>
      </c>
      <c r="U247" s="3">
        <f t="shared" si="49"/>
        <v>4.333333333333333</v>
      </c>
      <c r="V247" s="3">
        <f t="shared" si="50"/>
        <v>0</v>
      </c>
      <c r="W247" s="3">
        <f t="shared" si="51"/>
        <v>350</v>
      </c>
      <c r="X247" s="3">
        <f t="shared" si="52"/>
        <v>0</v>
      </c>
      <c r="Y247" s="3">
        <f t="shared" si="53"/>
        <v>0</v>
      </c>
      <c r="Z247" s="3">
        <f t="shared" si="54"/>
        <v>0</v>
      </c>
    </row>
    <row r="248" spans="1:26" ht="30" x14ac:dyDescent="0.25">
      <c r="A248" s="1" t="s">
        <v>663</v>
      </c>
      <c r="B248" s="1" t="s">
        <v>173</v>
      </c>
      <c r="C248" s="2" t="s">
        <v>617</v>
      </c>
      <c r="D248" s="1">
        <v>30</v>
      </c>
      <c r="E248" s="1">
        <v>58</v>
      </c>
      <c r="F248" s="1">
        <v>3.5</v>
      </c>
      <c r="G248" s="1">
        <v>0</v>
      </c>
      <c r="H248" s="1">
        <v>1</v>
      </c>
      <c r="I248" s="1">
        <v>1.3</v>
      </c>
      <c r="J248" s="1">
        <v>0</v>
      </c>
      <c r="K248" s="1">
        <v>0</v>
      </c>
      <c r="L248" s="1">
        <v>205</v>
      </c>
      <c r="M248" s="1">
        <v>0</v>
      </c>
      <c r="N248" s="1">
        <v>0</v>
      </c>
      <c r="O248" s="1">
        <v>0</v>
      </c>
      <c r="P248" s="3">
        <f t="shared" si="44"/>
        <v>193.33333333333334</v>
      </c>
      <c r="Q248" s="3">
        <f t="shared" si="45"/>
        <v>11.666666666666666</v>
      </c>
      <c r="R248" s="3">
        <f t="shared" si="46"/>
        <v>0</v>
      </c>
      <c r="S248" s="3">
        <f t="shared" si="47"/>
        <v>3.3333333333333335</v>
      </c>
      <c r="T248" s="3">
        <f t="shared" si="48"/>
        <v>4.333333333333333</v>
      </c>
      <c r="U248" s="3">
        <f t="shared" si="49"/>
        <v>0</v>
      </c>
      <c r="V248" s="3">
        <f t="shared" si="50"/>
        <v>0</v>
      </c>
      <c r="W248" s="3">
        <f t="shared" si="51"/>
        <v>683.33333333333337</v>
      </c>
      <c r="X248" s="3">
        <f t="shared" si="52"/>
        <v>0</v>
      </c>
      <c r="Y248" s="3">
        <f t="shared" si="53"/>
        <v>0</v>
      </c>
      <c r="Z248" s="3">
        <f t="shared" si="54"/>
        <v>0</v>
      </c>
    </row>
    <row r="249" spans="1:26" ht="30" x14ac:dyDescent="0.25">
      <c r="A249" s="1" t="s">
        <v>663</v>
      </c>
      <c r="B249" s="1" t="s">
        <v>174</v>
      </c>
      <c r="C249" s="2" t="s">
        <v>618</v>
      </c>
      <c r="D249" s="1">
        <v>30</v>
      </c>
      <c r="E249" s="1">
        <v>71</v>
      </c>
      <c r="F249" s="1">
        <v>2.8</v>
      </c>
      <c r="G249" s="1">
        <v>0</v>
      </c>
      <c r="H249" s="1">
        <v>0.9</v>
      </c>
      <c r="I249" s="1">
        <v>6.4</v>
      </c>
      <c r="J249" s="1">
        <v>8.8000000000000007</v>
      </c>
      <c r="K249" s="1">
        <v>0</v>
      </c>
      <c r="L249" s="1">
        <v>63</v>
      </c>
      <c r="M249" s="1">
        <v>0</v>
      </c>
      <c r="N249" s="1">
        <v>0</v>
      </c>
      <c r="O249" s="1">
        <v>0</v>
      </c>
      <c r="P249" s="3">
        <f t="shared" si="44"/>
        <v>236.66666666666666</v>
      </c>
      <c r="Q249" s="3">
        <f t="shared" si="45"/>
        <v>9.3333333333333339</v>
      </c>
      <c r="R249" s="3">
        <f t="shared" si="46"/>
        <v>0</v>
      </c>
      <c r="S249" s="3">
        <f t="shared" si="47"/>
        <v>3</v>
      </c>
      <c r="T249" s="3">
        <f t="shared" si="48"/>
        <v>21.333333333333332</v>
      </c>
      <c r="U249" s="3">
        <f t="shared" si="49"/>
        <v>29.333333333333336</v>
      </c>
      <c r="V249" s="3">
        <f t="shared" si="50"/>
        <v>0</v>
      </c>
      <c r="W249" s="3">
        <f t="shared" si="51"/>
        <v>210</v>
      </c>
      <c r="X249" s="3">
        <f t="shared" si="52"/>
        <v>0</v>
      </c>
      <c r="Y249" s="3">
        <f t="shared" si="53"/>
        <v>0</v>
      </c>
      <c r="Z249" s="3">
        <f t="shared" si="54"/>
        <v>0</v>
      </c>
    </row>
    <row r="250" spans="1:26" ht="30" x14ac:dyDescent="0.25">
      <c r="A250" s="1" t="s">
        <v>663</v>
      </c>
      <c r="B250" s="1" t="s">
        <v>175</v>
      </c>
      <c r="C250" s="2" t="s">
        <v>617</v>
      </c>
      <c r="D250" s="1">
        <v>30</v>
      </c>
      <c r="E250" s="1">
        <v>78</v>
      </c>
      <c r="F250" s="1">
        <v>3.4</v>
      </c>
      <c r="G250" s="1">
        <v>0</v>
      </c>
      <c r="H250" s="1">
        <v>1</v>
      </c>
      <c r="I250" s="1">
        <v>7.2</v>
      </c>
      <c r="J250" s="1">
        <v>5.3</v>
      </c>
      <c r="K250" s="1">
        <v>0</v>
      </c>
      <c r="L250" s="1">
        <v>99</v>
      </c>
      <c r="M250" s="1">
        <v>0</v>
      </c>
      <c r="N250" s="1">
        <v>0</v>
      </c>
      <c r="O250" s="1">
        <v>0</v>
      </c>
      <c r="P250" s="3">
        <f t="shared" si="44"/>
        <v>260</v>
      </c>
      <c r="Q250" s="3">
        <f t="shared" si="45"/>
        <v>11.333333333333334</v>
      </c>
      <c r="R250" s="3">
        <f t="shared" si="46"/>
        <v>0</v>
      </c>
      <c r="S250" s="3">
        <f t="shared" si="47"/>
        <v>3.3333333333333335</v>
      </c>
      <c r="T250" s="3">
        <f t="shared" si="48"/>
        <v>24</v>
      </c>
      <c r="U250" s="3">
        <f t="shared" si="49"/>
        <v>17.666666666666668</v>
      </c>
      <c r="V250" s="3">
        <f t="shared" si="50"/>
        <v>0</v>
      </c>
      <c r="W250" s="3">
        <f t="shared" si="51"/>
        <v>330</v>
      </c>
      <c r="X250" s="3">
        <f t="shared" si="52"/>
        <v>0</v>
      </c>
      <c r="Y250" s="3">
        <f t="shared" si="53"/>
        <v>0</v>
      </c>
      <c r="Z250" s="3">
        <f t="shared" si="54"/>
        <v>0</v>
      </c>
    </row>
    <row r="251" spans="1:26" ht="30" x14ac:dyDescent="0.25">
      <c r="A251" s="1" t="s">
        <v>663</v>
      </c>
      <c r="B251" s="1" t="s">
        <v>176</v>
      </c>
      <c r="C251" s="2" t="s">
        <v>619</v>
      </c>
      <c r="D251" s="1">
        <v>30</v>
      </c>
      <c r="E251" s="1">
        <v>76</v>
      </c>
      <c r="F251" s="1">
        <v>3.4</v>
      </c>
      <c r="G251" s="1">
        <v>0</v>
      </c>
      <c r="H251" s="1">
        <v>0.9</v>
      </c>
      <c r="I251" s="1">
        <v>6.8</v>
      </c>
      <c r="J251" s="1">
        <v>5</v>
      </c>
      <c r="K251" s="1">
        <v>0</v>
      </c>
      <c r="L251" s="1">
        <v>156</v>
      </c>
      <c r="M251" s="1">
        <v>0</v>
      </c>
      <c r="N251" s="1">
        <v>0</v>
      </c>
      <c r="O251" s="1">
        <v>0</v>
      </c>
      <c r="P251" s="3">
        <f t="shared" si="44"/>
        <v>253.33333333333334</v>
      </c>
      <c r="Q251" s="3">
        <f t="shared" si="45"/>
        <v>11.333333333333334</v>
      </c>
      <c r="R251" s="3">
        <f t="shared" si="46"/>
        <v>0</v>
      </c>
      <c r="S251" s="3">
        <f t="shared" si="47"/>
        <v>3</v>
      </c>
      <c r="T251" s="3">
        <f t="shared" si="48"/>
        <v>22.666666666666668</v>
      </c>
      <c r="U251" s="3">
        <f t="shared" si="49"/>
        <v>16.666666666666668</v>
      </c>
      <c r="V251" s="3">
        <f t="shared" si="50"/>
        <v>0</v>
      </c>
      <c r="W251" s="3">
        <f t="shared" si="51"/>
        <v>520</v>
      </c>
      <c r="X251" s="3">
        <f t="shared" si="52"/>
        <v>0</v>
      </c>
      <c r="Y251" s="3">
        <f t="shared" si="53"/>
        <v>0</v>
      </c>
      <c r="Z251" s="3">
        <f t="shared" si="54"/>
        <v>0</v>
      </c>
    </row>
    <row r="252" spans="1:26" x14ac:dyDescent="0.25">
      <c r="A252" s="1" t="s">
        <v>664</v>
      </c>
      <c r="B252" s="1" t="s">
        <v>476</v>
      </c>
      <c r="C252" s="2" t="s">
        <v>600</v>
      </c>
      <c r="D252" s="1">
        <v>200</v>
      </c>
      <c r="E252" s="1">
        <v>123</v>
      </c>
      <c r="F252" s="1">
        <v>4.8</v>
      </c>
      <c r="G252" s="1">
        <v>0</v>
      </c>
      <c r="H252" s="1">
        <v>5.0999999999999996</v>
      </c>
      <c r="I252" s="1">
        <v>9.3000000000000007</v>
      </c>
      <c r="J252" s="1">
        <v>1.2</v>
      </c>
      <c r="K252" s="1">
        <v>1.5</v>
      </c>
      <c r="L252" s="1">
        <v>8.3000000000000007</v>
      </c>
      <c r="M252" s="1">
        <v>0</v>
      </c>
      <c r="N252" s="1">
        <v>0</v>
      </c>
      <c r="O252" s="1">
        <v>0</v>
      </c>
      <c r="P252" s="3">
        <f t="shared" si="44"/>
        <v>61.5</v>
      </c>
      <c r="Q252" s="3">
        <f t="shared" si="45"/>
        <v>2.4</v>
      </c>
      <c r="R252" s="3">
        <f t="shared" si="46"/>
        <v>0</v>
      </c>
      <c r="S252" s="3">
        <f t="shared" si="47"/>
        <v>2.5499999999999998</v>
      </c>
      <c r="T252" s="3">
        <f t="shared" si="48"/>
        <v>4.6500000000000004</v>
      </c>
      <c r="U252" s="3">
        <f t="shared" si="49"/>
        <v>0.6</v>
      </c>
      <c r="V252" s="3">
        <f t="shared" si="50"/>
        <v>0.75</v>
      </c>
      <c r="W252" s="3">
        <f t="shared" si="51"/>
        <v>4.1500000000000004</v>
      </c>
      <c r="X252" s="3">
        <f t="shared" si="52"/>
        <v>0</v>
      </c>
      <c r="Y252" s="3">
        <f t="shared" si="53"/>
        <v>0</v>
      </c>
      <c r="Z252" s="3">
        <f t="shared" si="54"/>
        <v>0</v>
      </c>
    </row>
    <row r="253" spans="1:26" x14ac:dyDescent="0.25">
      <c r="A253" s="1" t="s">
        <v>664</v>
      </c>
      <c r="B253" s="1" t="s">
        <v>477</v>
      </c>
      <c r="C253" s="2" t="s">
        <v>620</v>
      </c>
      <c r="D253" s="1">
        <v>200</v>
      </c>
      <c r="E253" s="1">
        <v>108</v>
      </c>
      <c r="F253" s="1">
        <v>5.4</v>
      </c>
      <c r="G253" s="1">
        <v>0</v>
      </c>
      <c r="H253" s="1">
        <v>3.8</v>
      </c>
      <c r="I253" s="1">
        <v>7.9</v>
      </c>
      <c r="J253" s="1">
        <v>1.5</v>
      </c>
      <c r="K253" s="1">
        <v>0</v>
      </c>
      <c r="L253" s="1">
        <v>9.1</v>
      </c>
      <c r="M253" s="1">
        <v>0</v>
      </c>
      <c r="N253" s="1">
        <v>0</v>
      </c>
      <c r="O253" s="1">
        <v>0</v>
      </c>
      <c r="P253" s="3">
        <f t="shared" si="44"/>
        <v>54</v>
      </c>
      <c r="Q253" s="3">
        <f t="shared" si="45"/>
        <v>2.7</v>
      </c>
      <c r="R253" s="3">
        <f t="shared" si="46"/>
        <v>0</v>
      </c>
      <c r="S253" s="3">
        <f t="shared" si="47"/>
        <v>1.9</v>
      </c>
      <c r="T253" s="3">
        <f t="shared" si="48"/>
        <v>3.95</v>
      </c>
      <c r="U253" s="3">
        <f t="shared" si="49"/>
        <v>0.75</v>
      </c>
      <c r="V253" s="3">
        <f t="shared" si="50"/>
        <v>0</v>
      </c>
      <c r="W253" s="3">
        <f t="shared" si="51"/>
        <v>4.55</v>
      </c>
      <c r="X253" s="3">
        <f t="shared" si="52"/>
        <v>0</v>
      </c>
      <c r="Y253" s="3">
        <f t="shared" si="53"/>
        <v>0</v>
      </c>
      <c r="Z253" s="3">
        <f t="shared" si="54"/>
        <v>0</v>
      </c>
    </row>
    <row r="254" spans="1:26" x14ac:dyDescent="0.25">
      <c r="A254" s="1" t="s">
        <v>664</v>
      </c>
      <c r="B254" s="1" t="s">
        <v>478</v>
      </c>
      <c r="C254" s="2" t="s">
        <v>620</v>
      </c>
      <c r="D254" s="1">
        <v>200</v>
      </c>
      <c r="E254" s="1">
        <v>84</v>
      </c>
      <c r="F254" s="1">
        <v>3.9</v>
      </c>
      <c r="G254" s="1">
        <v>0</v>
      </c>
      <c r="H254" s="1">
        <v>2.8</v>
      </c>
      <c r="I254" s="1">
        <v>6.3</v>
      </c>
      <c r="J254" s="1">
        <v>1.1000000000000001</v>
      </c>
      <c r="K254" s="1">
        <v>0</v>
      </c>
      <c r="L254" s="1">
        <v>3.1</v>
      </c>
      <c r="M254" s="1">
        <v>0</v>
      </c>
      <c r="N254" s="1">
        <v>0</v>
      </c>
      <c r="O254" s="1">
        <v>0</v>
      </c>
      <c r="P254" s="3">
        <f t="shared" si="44"/>
        <v>42</v>
      </c>
      <c r="Q254" s="3">
        <f t="shared" si="45"/>
        <v>1.95</v>
      </c>
      <c r="R254" s="3">
        <f t="shared" si="46"/>
        <v>0</v>
      </c>
      <c r="S254" s="3">
        <f t="shared" si="47"/>
        <v>1.4</v>
      </c>
      <c r="T254" s="3">
        <f t="shared" si="48"/>
        <v>3.15</v>
      </c>
      <c r="U254" s="3">
        <f t="shared" si="49"/>
        <v>0.55000000000000004</v>
      </c>
      <c r="V254" s="3">
        <f t="shared" si="50"/>
        <v>0</v>
      </c>
      <c r="W254" s="3">
        <f t="shared" si="51"/>
        <v>1.55</v>
      </c>
      <c r="X254" s="3">
        <f t="shared" si="52"/>
        <v>0</v>
      </c>
      <c r="Y254" s="3">
        <f t="shared" si="53"/>
        <v>0</v>
      </c>
      <c r="Z254" s="3">
        <f t="shared" si="54"/>
        <v>0</v>
      </c>
    </row>
    <row r="255" spans="1:26" ht="30" x14ac:dyDescent="0.25">
      <c r="A255" s="1" t="s">
        <v>663</v>
      </c>
      <c r="B255" s="1" t="s">
        <v>177</v>
      </c>
      <c r="C255" s="2" t="s">
        <v>622</v>
      </c>
      <c r="D255" s="1">
        <v>15</v>
      </c>
      <c r="E255" s="1">
        <v>36</v>
      </c>
      <c r="F255" s="1">
        <v>1</v>
      </c>
      <c r="G255" s="1">
        <v>0</v>
      </c>
      <c r="H255" s="1">
        <v>0.3</v>
      </c>
      <c r="I255" s="1">
        <v>3</v>
      </c>
      <c r="J255" s="1">
        <v>0.5</v>
      </c>
      <c r="K255" s="1">
        <v>0.25</v>
      </c>
      <c r="L255" s="1">
        <v>110</v>
      </c>
      <c r="M255" s="1">
        <v>0</v>
      </c>
      <c r="N255" s="1">
        <v>0</v>
      </c>
      <c r="O255" s="1">
        <v>0</v>
      </c>
      <c r="P255" s="3">
        <f t="shared" ref="P255:P277" si="55">(100*E255)/$D255</f>
        <v>240</v>
      </c>
      <c r="Q255" s="3">
        <f t="shared" ref="Q255:Q277" si="56">(100*F255)/D255</f>
        <v>6.666666666666667</v>
      </c>
      <c r="R255" s="3">
        <f t="shared" ref="R255:R277" si="57">(100*G255)/D255</f>
        <v>0</v>
      </c>
      <c r="S255" s="3">
        <f t="shared" ref="S255:S277" si="58">(100*H255)/D255</f>
        <v>2</v>
      </c>
      <c r="T255" s="3">
        <f t="shared" ref="T255:T277" si="59">(100*I255)/D255</f>
        <v>20</v>
      </c>
      <c r="U255" s="3">
        <f t="shared" si="49"/>
        <v>3.3333333333333335</v>
      </c>
      <c r="V255" s="3">
        <f t="shared" si="50"/>
        <v>1.6666666666666667</v>
      </c>
      <c r="W255" s="3">
        <f t="shared" si="51"/>
        <v>733.33333333333337</v>
      </c>
      <c r="X255" s="3">
        <f t="shared" si="52"/>
        <v>0</v>
      </c>
      <c r="Y255" s="3">
        <f t="shared" si="53"/>
        <v>0</v>
      </c>
      <c r="Z255" s="3">
        <f t="shared" si="54"/>
        <v>0</v>
      </c>
    </row>
    <row r="256" spans="1:26" ht="30" x14ac:dyDescent="0.25">
      <c r="A256" s="1" t="s">
        <v>663</v>
      </c>
      <c r="B256" s="1" t="s">
        <v>178</v>
      </c>
      <c r="C256" s="2" t="s">
        <v>621</v>
      </c>
      <c r="D256" s="1">
        <v>10</v>
      </c>
      <c r="E256" s="1">
        <v>38</v>
      </c>
      <c r="F256" s="1">
        <v>0.8</v>
      </c>
      <c r="G256" s="1">
        <v>0</v>
      </c>
      <c r="H256" s="1">
        <v>0.3</v>
      </c>
      <c r="I256" s="1">
        <v>3.8</v>
      </c>
      <c r="J256" s="1">
        <v>0.5</v>
      </c>
      <c r="K256" s="1">
        <v>0</v>
      </c>
      <c r="L256" s="1">
        <v>44</v>
      </c>
      <c r="M256" s="1">
        <v>0</v>
      </c>
      <c r="N256" s="1">
        <v>0</v>
      </c>
      <c r="O256" s="1">
        <v>0</v>
      </c>
      <c r="P256" s="3">
        <f t="shared" si="55"/>
        <v>380</v>
      </c>
      <c r="Q256" s="3">
        <f t="shared" si="56"/>
        <v>8</v>
      </c>
      <c r="R256" s="3">
        <f t="shared" si="57"/>
        <v>0</v>
      </c>
      <c r="S256" s="3">
        <f t="shared" si="58"/>
        <v>3</v>
      </c>
      <c r="T256" s="3">
        <f t="shared" si="59"/>
        <v>38</v>
      </c>
      <c r="U256" s="3">
        <f t="shared" si="49"/>
        <v>5</v>
      </c>
      <c r="V256" s="3">
        <f t="shared" ref="V256:V277" si="60">(100*K256)/D256</f>
        <v>0</v>
      </c>
      <c r="W256" s="3">
        <f t="shared" ref="W256:W277" si="61">(100*L256)/D256</f>
        <v>440</v>
      </c>
      <c r="X256" s="3">
        <f t="shared" ref="X256:X277" si="62">(100*M256)/D256</f>
        <v>0</v>
      </c>
      <c r="Y256" s="3">
        <f t="shared" ref="Y256:Y277" si="63">(100*N256)/D256</f>
        <v>0</v>
      </c>
      <c r="Z256" s="3">
        <f t="shared" ref="Z256:Z277" si="64">(100*O256)/D256</f>
        <v>0</v>
      </c>
    </row>
    <row r="257" spans="1:26" ht="30" x14ac:dyDescent="0.25">
      <c r="A257" s="1" t="s">
        <v>663</v>
      </c>
      <c r="B257" s="1" t="s">
        <v>179</v>
      </c>
      <c r="C257" s="2" t="s">
        <v>625</v>
      </c>
      <c r="D257" s="1">
        <v>15</v>
      </c>
      <c r="E257" s="1">
        <v>51</v>
      </c>
      <c r="F257" s="1">
        <v>3.8</v>
      </c>
      <c r="G257" s="1">
        <v>0</v>
      </c>
      <c r="H257" s="1">
        <v>0.7</v>
      </c>
      <c r="I257" s="1">
        <v>3.9</v>
      </c>
      <c r="J257" s="1">
        <v>0.1</v>
      </c>
      <c r="K257" s="1">
        <v>0</v>
      </c>
      <c r="L257" s="1">
        <v>185</v>
      </c>
      <c r="M257" s="1">
        <v>0</v>
      </c>
      <c r="N257" s="1">
        <v>45</v>
      </c>
      <c r="O257" s="1">
        <v>0</v>
      </c>
      <c r="P257" s="3">
        <f t="shared" si="55"/>
        <v>340</v>
      </c>
      <c r="Q257" s="3">
        <f t="shared" si="56"/>
        <v>25.333333333333332</v>
      </c>
      <c r="R257" s="3">
        <f t="shared" si="57"/>
        <v>0</v>
      </c>
      <c r="S257" s="3">
        <f t="shared" si="58"/>
        <v>4.666666666666667</v>
      </c>
      <c r="T257" s="3">
        <f t="shared" si="59"/>
        <v>26</v>
      </c>
      <c r="U257" s="3">
        <f t="shared" ref="U257:U277" si="65">(100*J257)/D257</f>
        <v>0.66666666666666663</v>
      </c>
      <c r="V257" s="3">
        <f t="shared" si="60"/>
        <v>0</v>
      </c>
      <c r="W257" s="3">
        <f t="shared" si="61"/>
        <v>1233.3333333333333</v>
      </c>
      <c r="X257" s="3">
        <f t="shared" si="62"/>
        <v>0</v>
      </c>
      <c r="Y257" s="3">
        <f t="shared" si="63"/>
        <v>300</v>
      </c>
      <c r="Z257" s="3">
        <f t="shared" si="64"/>
        <v>0</v>
      </c>
    </row>
    <row r="258" spans="1:26" ht="30" x14ac:dyDescent="0.25">
      <c r="A258" s="1" t="s">
        <v>663</v>
      </c>
      <c r="B258" s="1" t="s">
        <v>180</v>
      </c>
      <c r="C258" s="2" t="s">
        <v>623</v>
      </c>
      <c r="D258" s="1">
        <v>15</v>
      </c>
      <c r="E258" s="1">
        <v>36</v>
      </c>
      <c r="F258" s="1">
        <v>1.2</v>
      </c>
      <c r="G258" s="1">
        <v>0</v>
      </c>
      <c r="H258" s="1">
        <v>0.4</v>
      </c>
      <c r="I258" s="1">
        <v>3.3</v>
      </c>
      <c r="J258" s="1">
        <v>0.2</v>
      </c>
      <c r="K258" s="1">
        <v>0.5</v>
      </c>
      <c r="L258" s="1">
        <v>82</v>
      </c>
      <c r="M258" s="1">
        <v>0</v>
      </c>
      <c r="N258" s="1">
        <v>45</v>
      </c>
      <c r="O258" s="1">
        <v>0</v>
      </c>
      <c r="P258" s="3">
        <f t="shared" si="55"/>
        <v>240</v>
      </c>
      <c r="Q258" s="3">
        <f t="shared" si="56"/>
        <v>8</v>
      </c>
      <c r="R258" s="3">
        <f t="shared" si="57"/>
        <v>0</v>
      </c>
      <c r="S258" s="3">
        <f t="shared" si="58"/>
        <v>2.6666666666666665</v>
      </c>
      <c r="T258" s="3">
        <f t="shared" si="59"/>
        <v>22</v>
      </c>
      <c r="U258" s="3">
        <f t="shared" si="65"/>
        <v>1.3333333333333333</v>
      </c>
      <c r="V258" s="3">
        <f t="shared" si="60"/>
        <v>3.3333333333333335</v>
      </c>
      <c r="W258" s="3">
        <f t="shared" si="61"/>
        <v>546.66666666666663</v>
      </c>
      <c r="X258" s="3">
        <f t="shared" si="62"/>
        <v>0</v>
      </c>
      <c r="Y258" s="3">
        <f t="shared" si="63"/>
        <v>300</v>
      </c>
      <c r="Z258" s="3">
        <f t="shared" si="64"/>
        <v>0</v>
      </c>
    </row>
    <row r="259" spans="1:26" ht="60" x14ac:dyDescent="0.25">
      <c r="A259" s="1" t="s">
        <v>663</v>
      </c>
      <c r="B259" s="1" t="s">
        <v>181</v>
      </c>
      <c r="C259" s="2" t="s">
        <v>627</v>
      </c>
      <c r="D259" s="1">
        <v>15</v>
      </c>
      <c r="E259" s="1">
        <v>47</v>
      </c>
      <c r="F259" s="1">
        <v>2.8</v>
      </c>
      <c r="G259" s="1">
        <v>0</v>
      </c>
      <c r="H259" s="1">
        <v>0.1</v>
      </c>
      <c r="I259" s="1">
        <v>3.9</v>
      </c>
      <c r="J259" s="1">
        <v>0.4</v>
      </c>
      <c r="K259" s="1">
        <v>0.1</v>
      </c>
      <c r="L259" s="1">
        <v>93</v>
      </c>
      <c r="M259" s="1">
        <v>0</v>
      </c>
      <c r="N259" s="1">
        <v>45</v>
      </c>
      <c r="O259" s="1">
        <v>0</v>
      </c>
      <c r="P259" s="3">
        <f t="shared" si="55"/>
        <v>313.33333333333331</v>
      </c>
      <c r="Q259" s="3">
        <f t="shared" si="56"/>
        <v>18.666666666666668</v>
      </c>
      <c r="R259" s="3">
        <f t="shared" si="57"/>
        <v>0</v>
      </c>
      <c r="S259" s="3">
        <f t="shared" si="58"/>
        <v>0.66666666666666663</v>
      </c>
      <c r="T259" s="3">
        <f t="shared" si="59"/>
        <v>26</v>
      </c>
      <c r="U259" s="3">
        <f t="shared" si="65"/>
        <v>2.6666666666666665</v>
      </c>
      <c r="V259" s="3">
        <f t="shared" si="60"/>
        <v>0.66666666666666663</v>
      </c>
      <c r="W259" s="3">
        <f t="shared" si="61"/>
        <v>620</v>
      </c>
      <c r="X259" s="3">
        <f t="shared" si="62"/>
        <v>0</v>
      </c>
      <c r="Y259" s="3">
        <f t="shared" si="63"/>
        <v>300</v>
      </c>
      <c r="Z259" s="3">
        <f t="shared" si="64"/>
        <v>0</v>
      </c>
    </row>
    <row r="260" spans="1:26" ht="60" x14ac:dyDescent="0.25">
      <c r="A260" s="1" t="s">
        <v>663</v>
      </c>
      <c r="B260" s="1" t="s">
        <v>182</v>
      </c>
      <c r="C260" s="2" t="s">
        <v>628</v>
      </c>
      <c r="D260" s="1">
        <v>15</v>
      </c>
      <c r="E260" s="1">
        <v>47</v>
      </c>
      <c r="F260" s="1">
        <v>2.8</v>
      </c>
      <c r="G260" s="1">
        <v>0</v>
      </c>
      <c r="H260" s="1">
        <v>0.1</v>
      </c>
      <c r="I260" s="1">
        <v>3.9</v>
      </c>
      <c r="J260" s="1">
        <v>0.4</v>
      </c>
      <c r="K260" s="1">
        <v>0.1</v>
      </c>
      <c r="L260" s="1">
        <v>93</v>
      </c>
      <c r="M260" s="1">
        <v>0</v>
      </c>
      <c r="N260" s="1">
        <v>45</v>
      </c>
      <c r="O260" s="1">
        <v>0</v>
      </c>
      <c r="P260" s="3">
        <f t="shared" si="55"/>
        <v>313.33333333333331</v>
      </c>
      <c r="Q260" s="3">
        <f t="shared" si="56"/>
        <v>18.666666666666668</v>
      </c>
      <c r="R260" s="3">
        <f t="shared" si="57"/>
        <v>0</v>
      </c>
      <c r="S260" s="3">
        <f t="shared" si="58"/>
        <v>0.66666666666666663</v>
      </c>
      <c r="T260" s="3">
        <f t="shared" si="59"/>
        <v>26</v>
      </c>
      <c r="U260" s="3">
        <f t="shared" si="65"/>
        <v>2.6666666666666665</v>
      </c>
      <c r="V260" s="3">
        <f t="shared" si="60"/>
        <v>0.66666666666666663</v>
      </c>
      <c r="W260" s="3">
        <f t="shared" si="61"/>
        <v>620</v>
      </c>
      <c r="X260" s="3">
        <f t="shared" si="62"/>
        <v>0</v>
      </c>
      <c r="Y260" s="3">
        <f t="shared" si="63"/>
        <v>300</v>
      </c>
      <c r="Z260" s="3">
        <f t="shared" si="64"/>
        <v>0</v>
      </c>
    </row>
    <row r="261" spans="1:26" ht="75" x14ac:dyDescent="0.25">
      <c r="A261" s="1" t="s">
        <v>663</v>
      </c>
      <c r="B261" s="1" t="s">
        <v>183</v>
      </c>
      <c r="C261" s="2" t="s">
        <v>629</v>
      </c>
      <c r="D261" s="1">
        <v>15</v>
      </c>
      <c r="E261" s="1">
        <v>49</v>
      </c>
      <c r="F261" s="1">
        <v>3.1</v>
      </c>
      <c r="G261" s="1">
        <v>0</v>
      </c>
      <c r="H261" s="1">
        <v>0.1</v>
      </c>
      <c r="I261" s="1">
        <v>3.8</v>
      </c>
      <c r="J261" s="1">
        <v>0.4</v>
      </c>
      <c r="K261" s="1">
        <v>0.1</v>
      </c>
      <c r="L261" s="1">
        <v>97</v>
      </c>
      <c r="M261" s="1">
        <v>0</v>
      </c>
      <c r="N261" s="1">
        <v>45</v>
      </c>
      <c r="O261" s="1">
        <v>0</v>
      </c>
      <c r="P261" s="3">
        <f t="shared" si="55"/>
        <v>326.66666666666669</v>
      </c>
      <c r="Q261" s="3">
        <f t="shared" si="56"/>
        <v>20.666666666666668</v>
      </c>
      <c r="R261" s="3">
        <f t="shared" si="57"/>
        <v>0</v>
      </c>
      <c r="S261" s="3">
        <f t="shared" si="58"/>
        <v>0.66666666666666663</v>
      </c>
      <c r="T261" s="3">
        <f t="shared" si="59"/>
        <v>25.333333333333332</v>
      </c>
      <c r="U261" s="3">
        <f t="shared" si="65"/>
        <v>2.6666666666666665</v>
      </c>
      <c r="V261" s="3">
        <f t="shared" si="60"/>
        <v>0.66666666666666663</v>
      </c>
      <c r="W261" s="3">
        <f t="shared" si="61"/>
        <v>646.66666666666663</v>
      </c>
      <c r="X261" s="3">
        <f t="shared" si="62"/>
        <v>0</v>
      </c>
      <c r="Y261" s="3">
        <f t="shared" si="63"/>
        <v>300</v>
      </c>
      <c r="Z261" s="3">
        <f t="shared" si="64"/>
        <v>0</v>
      </c>
    </row>
    <row r="262" spans="1:26" ht="60" x14ac:dyDescent="0.25">
      <c r="A262" s="1" t="s">
        <v>680</v>
      </c>
      <c r="B262" s="1" t="s">
        <v>185</v>
      </c>
      <c r="C262" s="2" t="s">
        <v>630</v>
      </c>
      <c r="D262" s="1">
        <v>12</v>
      </c>
      <c r="E262" s="1">
        <v>28</v>
      </c>
      <c r="F262" s="1">
        <v>1.4</v>
      </c>
      <c r="G262" s="1">
        <v>0</v>
      </c>
      <c r="H262" s="1">
        <v>2.5</v>
      </c>
      <c r="I262" s="1">
        <v>0.4</v>
      </c>
      <c r="J262" s="1">
        <v>0</v>
      </c>
      <c r="K262" s="1">
        <v>0</v>
      </c>
      <c r="L262" s="1">
        <v>125</v>
      </c>
      <c r="M262" s="1">
        <v>0</v>
      </c>
      <c r="N262" s="1">
        <v>0</v>
      </c>
      <c r="O262" s="1">
        <v>0</v>
      </c>
      <c r="P262" s="3">
        <f t="shared" si="55"/>
        <v>233.33333333333334</v>
      </c>
      <c r="Q262" s="3">
        <f t="shared" si="56"/>
        <v>11.666666666666666</v>
      </c>
      <c r="R262" s="3">
        <f t="shared" si="57"/>
        <v>0</v>
      </c>
      <c r="S262" s="3">
        <f t="shared" si="58"/>
        <v>20.833333333333332</v>
      </c>
      <c r="T262" s="3">
        <f t="shared" si="59"/>
        <v>3.3333333333333335</v>
      </c>
      <c r="U262" s="3">
        <f t="shared" si="65"/>
        <v>0</v>
      </c>
      <c r="V262" s="3">
        <f t="shared" si="60"/>
        <v>0</v>
      </c>
      <c r="W262" s="3">
        <f t="shared" si="61"/>
        <v>1041.6666666666667</v>
      </c>
      <c r="X262" s="3">
        <f t="shared" si="62"/>
        <v>0</v>
      </c>
      <c r="Y262" s="3">
        <f t="shared" si="63"/>
        <v>0</v>
      </c>
      <c r="Z262" s="3">
        <f t="shared" si="64"/>
        <v>0</v>
      </c>
    </row>
    <row r="263" spans="1:26" ht="30" x14ac:dyDescent="0.25">
      <c r="A263" s="1" t="s">
        <v>680</v>
      </c>
      <c r="B263" s="1" t="s">
        <v>186</v>
      </c>
      <c r="C263" s="2" t="s">
        <v>631</v>
      </c>
      <c r="D263" s="1">
        <v>12</v>
      </c>
      <c r="E263" s="1">
        <v>20</v>
      </c>
      <c r="F263" s="1">
        <v>0</v>
      </c>
      <c r="G263" s="1">
        <v>0</v>
      </c>
      <c r="H263" s="1">
        <v>0</v>
      </c>
      <c r="I263" s="1">
        <v>1.8</v>
      </c>
      <c r="J263" s="1">
        <v>0.3</v>
      </c>
      <c r="K263" s="1">
        <v>0</v>
      </c>
      <c r="L263" s="1">
        <v>94</v>
      </c>
      <c r="M263" s="1">
        <v>0</v>
      </c>
      <c r="N263" s="1">
        <v>0</v>
      </c>
      <c r="O263" s="1">
        <v>0</v>
      </c>
      <c r="P263" s="3">
        <f t="shared" si="55"/>
        <v>166.66666666666666</v>
      </c>
      <c r="Q263" s="3">
        <f t="shared" si="56"/>
        <v>0</v>
      </c>
      <c r="R263" s="3">
        <f t="shared" si="57"/>
        <v>0</v>
      </c>
      <c r="S263" s="3">
        <f t="shared" si="58"/>
        <v>0</v>
      </c>
      <c r="T263" s="3">
        <f t="shared" si="59"/>
        <v>15</v>
      </c>
      <c r="U263" s="3">
        <f t="shared" si="65"/>
        <v>2.5</v>
      </c>
      <c r="V263" s="3">
        <f t="shared" si="60"/>
        <v>0</v>
      </c>
      <c r="W263" s="3">
        <f t="shared" si="61"/>
        <v>783.33333333333337</v>
      </c>
      <c r="X263" s="3">
        <f t="shared" si="62"/>
        <v>0</v>
      </c>
      <c r="Y263" s="3">
        <f t="shared" si="63"/>
        <v>0</v>
      </c>
      <c r="Z263" s="3">
        <f t="shared" si="64"/>
        <v>0</v>
      </c>
    </row>
    <row r="264" spans="1:26" ht="60" x14ac:dyDescent="0.25">
      <c r="A264" s="1" t="s">
        <v>680</v>
      </c>
      <c r="B264" s="1" t="s">
        <v>187</v>
      </c>
      <c r="C264" s="2" t="s">
        <v>632</v>
      </c>
      <c r="D264" s="1">
        <v>12</v>
      </c>
      <c r="E264" s="1">
        <v>70</v>
      </c>
      <c r="F264" s="1">
        <v>0</v>
      </c>
      <c r="G264" s="1">
        <v>0</v>
      </c>
      <c r="H264" s="1">
        <v>0</v>
      </c>
      <c r="I264" s="1">
        <v>7.6</v>
      </c>
      <c r="J264" s="1">
        <v>1.3</v>
      </c>
      <c r="K264" s="1">
        <v>0</v>
      </c>
      <c r="L264" s="1">
        <v>61</v>
      </c>
      <c r="M264" s="1">
        <v>0</v>
      </c>
      <c r="N264" s="1">
        <v>0</v>
      </c>
      <c r="O264" s="1">
        <v>0</v>
      </c>
      <c r="P264" s="3">
        <f t="shared" si="55"/>
        <v>583.33333333333337</v>
      </c>
      <c r="Q264" s="3">
        <f t="shared" si="56"/>
        <v>0</v>
      </c>
      <c r="R264" s="3">
        <f t="shared" si="57"/>
        <v>0</v>
      </c>
      <c r="S264" s="3">
        <f t="shared" si="58"/>
        <v>0</v>
      </c>
      <c r="T264" s="3">
        <f t="shared" si="59"/>
        <v>63.333333333333336</v>
      </c>
      <c r="U264" s="3">
        <f t="shared" si="65"/>
        <v>10.833333333333334</v>
      </c>
      <c r="V264" s="3">
        <f t="shared" si="60"/>
        <v>0</v>
      </c>
      <c r="W264" s="3">
        <f t="shared" si="61"/>
        <v>508.33333333333331</v>
      </c>
      <c r="X264" s="3">
        <f t="shared" si="62"/>
        <v>0</v>
      </c>
      <c r="Y264" s="3">
        <f t="shared" si="63"/>
        <v>0</v>
      </c>
      <c r="Z264" s="3">
        <f t="shared" si="64"/>
        <v>0</v>
      </c>
    </row>
    <row r="265" spans="1:26" ht="45" x14ac:dyDescent="0.25">
      <c r="A265" s="1" t="s">
        <v>680</v>
      </c>
      <c r="B265" s="1" t="s">
        <v>430</v>
      </c>
      <c r="C265" s="2" t="s">
        <v>633</v>
      </c>
      <c r="D265" s="1">
        <v>12</v>
      </c>
      <c r="E265" s="1">
        <v>71</v>
      </c>
      <c r="F265" s="1">
        <v>0.6</v>
      </c>
      <c r="G265" s="1">
        <v>0</v>
      </c>
      <c r="H265" s="1">
        <v>0</v>
      </c>
      <c r="I265" s="1">
        <v>7.6</v>
      </c>
      <c r="J265" s="1">
        <v>1.3</v>
      </c>
      <c r="K265" s="1">
        <v>0</v>
      </c>
      <c r="L265" s="1">
        <v>62</v>
      </c>
      <c r="M265" s="1">
        <v>0</v>
      </c>
      <c r="N265" s="1">
        <v>0</v>
      </c>
      <c r="O265" s="1">
        <v>0</v>
      </c>
      <c r="P265" s="3">
        <f t="shared" si="55"/>
        <v>591.66666666666663</v>
      </c>
      <c r="Q265" s="3">
        <f t="shared" si="56"/>
        <v>5</v>
      </c>
      <c r="R265" s="3">
        <f t="shared" si="57"/>
        <v>0</v>
      </c>
      <c r="S265" s="3">
        <f t="shared" si="58"/>
        <v>0</v>
      </c>
      <c r="T265" s="3">
        <f t="shared" si="59"/>
        <v>63.333333333333336</v>
      </c>
      <c r="U265" s="3">
        <f t="shared" si="65"/>
        <v>10.833333333333334</v>
      </c>
      <c r="V265" s="3">
        <f t="shared" si="60"/>
        <v>0</v>
      </c>
      <c r="W265" s="3">
        <f t="shared" si="61"/>
        <v>516.66666666666663</v>
      </c>
      <c r="X265" s="3">
        <f t="shared" si="62"/>
        <v>0</v>
      </c>
      <c r="Y265" s="3">
        <f t="shared" si="63"/>
        <v>0</v>
      </c>
      <c r="Z265" s="3">
        <f t="shared" si="64"/>
        <v>0</v>
      </c>
    </row>
    <row r="266" spans="1:26" ht="60" x14ac:dyDescent="0.25">
      <c r="A266" s="1" t="s">
        <v>680</v>
      </c>
      <c r="B266" s="1" t="s">
        <v>188</v>
      </c>
      <c r="C266" s="2" t="s">
        <v>634</v>
      </c>
      <c r="D266" s="1">
        <v>12</v>
      </c>
      <c r="E266" s="1">
        <v>57</v>
      </c>
      <c r="F266" s="1">
        <v>0.6</v>
      </c>
      <c r="G266" s="1">
        <v>0</v>
      </c>
      <c r="H266" s="1">
        <v>0</v>
      </c>
      <c r="I266" s="1">
        <v>6.1</v>
      </c>
      <c r="J266" s="1">
        <v>1</v>
      </c>
      <c r="K266" s="1">
        <v>0</v>
      </c>
      <c r="L266" s="1">
        <v>74</v>
      </c>
      <c r="M266" s="1">
        <v>0</v>
      </c>
      <c r="N266" s="1">
        <v>0</v>
      </c>
      <c r="O266" s="1">
        <v>0</v>
      </c>
      <c r="P266" s="3">
        <f t="shared" si="55"/>
        <v>475</v>
      </c>
      <c r="Q266" s="3">
        <f t="shared" si="56"/>
        <v>5</v>
      </c>
      <c r="R266" s="3">
        <f t="shared" si="57"/>
        <v>0</v>
      </c>
      <c r="S266" s="3">
        <f t="shared" si="58"/>
        <v>0</v>
      </c>
      <c r="T266" s="3">
        <f t="shared" si="59"/>
        <v>50.833333333333336</v>
      </c>
      <c r="U266" s="3">
        <f t="shared" si="65"/>
        <v>8.3333333333333339</v>
      </c>
      <c r="V266" s="3">
        <f t="shared" si="60"/>
        <v>0</v>
      </c>
      <c r="W266" s="3">
        <f t="shared" si="61"/>
        <v>616.66666666666663</v>
      </c>
      <c r="X266" s="3">
        <f t="shared" si="62"/>
        <v>0</v>
      </c>
      <c r="Y266" s="3">
        <f t="shared" si="63"/>
        <v>0</v>
      </c>
      <c r="Z266" s="3">
        <f t="shared" si="64"/>
        <v>0</v>
      </c>
    </row>
    <row r="267" spans="1:26" ht="60" x14ac:dyDescent="0.25">
      <c r="A267" s="1" t="s">
        <v>680</v>
      </c>
      <c r="B267" s="1" t="s">
        <v>189</v>
      </c>
      <c r="C267" s="2" t="s">
        <v>635</v>
      </c>
      <c r="D267" s="1">
        <v>12</v>
      </c>
      <c r="E267" s="1">
        <v>56</v>
      </c>
      <c r="F267" s="1">
        <v>0.6</v>
      </c>
      <c r="G267" s="1">
        <v>0</v>
      </c>
      <c r="H267" s="1">
        <v>0</v>
      </c>
      <c r="I267" s="1">
        <v>6</v>
      </c>
      <c r="J267" s="1">
        <v>1</v>
      </c>
      <c r="K267" s="1">
        <v>0</v>
      </c>
      <c r="L267" s="1">
        <v>71</v>
      </c>
      <c r="M267" s="1">
        <v>0</v>
      </c>
      <c r="N267" s="1">
        <v>0</v>
      </c>
      <c r="O267" s="1">
        <v>0</v>
      </c>
      <c r="P267" s="3">
        <f t="shared" si="55"/>
        <v>466.66666666666669</v>
      </c>
      <c r="Q267" s="3">
        <f t="shared" si="56"/>
        <v>5</v>
      </c>
      <c r="R267" s="3">
        <f t="shared" si="57"/>
        <v>0</v>
      </c>
      <c r="S267" s="3">
        <f t="shared" si="58"/>
        <v>0</v>
      </c>
      <c r="T267" s="3">
        <f t="shared" si="59"/>
        <v>50</v>
      </c>
      <c r="U267" s="3">
        <f t="shared" si="65"/>
        <v>8.3333333333333339</v>
      </c>
      <c r="V267" s="3">
        <f t="shared" si="60"/>
        <v>0</v>
      </c>
      <c r="W267" s="3">
        <f t="shared" si="61"/>
        <v>591.66666666666663</v>
      </c>
      <c r="X267" s="3">
        <f t="shared" si="62"/>
        <v>0</v>
      </c>
      <c r="Y267" s="3">
        <f t="shared" si="63"/>
        <v>0</v>
      </c>
      <c r="Z267" s="3">
        <f t="shared" si="64"/>
        <v>0</v>
      </c>
    </row>
    <row r="268" spans="1:26" ht="45" x14ac:dyDescent="0.25">
      <c r="A268" s="1" t="s">
        <v>681</v>
      </c>
      <c r="B268" s="1" t="s">
        <v>190</v>
      </c>
      <c r="C268" s="2" t="s">
        <v>638</v>
      </c>
      <c r="D268" s="1">
        <v>12</v>
      </c>
      <c r="E268" s="1">
        <v>33</v>
      </c>
      <c r="F268" s="1">
        <v>0.6</v>
      </c>
      <c r="G268" s="1">
        <v>0</v>
      </c>
      <c r="H268" s="1">
        <v>0.4</v>
      </c>
      <c r="I268" s="1">
        <v>3.3</v>
      </c>
      <c r="J268" s="1">
        <v>0.3</v>
      </c>
      <c r="K268" s="1">
        <v>0</v>
      </c>
      <c r="L268" s="1">
        <v>74</v>
      </c>
      <c r="M268" s="1">
        <v>0</v>
      </c>
      <c r="N268" s="1">
        <v>0</v>
      </c>
      <c r="O268" s="1">
        <v>0</v>
      </c>
      <c r="P268" s="3">
        <f t="shared" si="55"/>
        <v>275</v>
      </c>
      <c r="Q268" s="3">
        <f t="shared" si="56"/>
        <v>5</v>
      </c>
      <c r="R268" s="3">
        <f t="shared" si="57"/>
        <v>0</v>
      </c>
      <c r="S268" s="3">
        <f t="shared" si="58"/>
        <v>3.3333333333333335</v>
      </c>
      <c r="T268" s="3">
        <f t="shared" si="59"/>
        <v>27.5</v>
      </c>
      <c r="U268" s="3">
        <f t="shared" si="65"/>
        <v>2.5</v>
      </c>
      <c r="V268" s="3">
        <f t="shared" si="60"/>
        <v>0</v>
      </c>
      <c r="W268" s="3">
        <f t="shared" si="61"/>
        <v>616.66666666666663</v>
      </c>
      <c r="X268" s="3">
        <f t="shared" si="62"/>
        <v>0</v>
      </c>
      <c r="Y268" s="3">
        <f t="shared" si="63"/>
        <v>0</v>
      </c>
      <c r="Z268" s="3">
        <f t="shared" si="64"/>
        <v>0</v>
      </c>
    </row>
    <row r="269" spans="1:26" ht="60" x14ac:dyDescent="0.25">
      <c r="A269" s="1" t="s">
        <v>680</v>
      </c>
      <c r="B269" s="1" t="s">
        <v>420</v>
      </c>
      <c r="C269" s="2" t="s">
        <v>639</v>
      </c>
      <c r="D269" s="1">
        <v>12</v>
      </c>
      <c r="E269" s="1">
        <v>33</v>
      </c>
      <c r="F269" s="1">
        <v>0.6</v>
      </c>
      <c r="G269" s="1">
        <v>0</v>
      </c>
      <c r="H269" s="1">
        <v>0.4</v>
      </c>
      <c r="I269" s="1">
        <v>3.3</v>
      </c>
      <c r="J269" s="1">
        <v>0.3</v>
      </c>
      <c r="K269" s="1">
        <v>0</v>
      </c>
      <c r="L269" s="1">
        <v>74</v>
      </c>
      <c r="M269" s="1">
        <v>0</v>
      </c>
      <c r="N269" s="1">
        <v>0</v>
      </c>
      <c r="O269" s="1">
        <v>0</v>
      </c>
      <c r="P269" s="3">
        <f t="shared" si="55"/>
        <v>275</v>
      </c>
      <c r="Q269" s="3">
        <f t="shared" si="56"/>
        <v>5</v>
      </c>
      <c r="R269" s="3">
        <f t="shared" si="57"/>
        <v>0</v>
      </c>
      <c r="S269" s="3">
        <f t="shared" si="58"/>
        <v>3.3333333333333335</v>
      </c>
      <c r="T269" s="3">
        <f t="shared" si="59"/>
        <v>27.5</v>
      </c>
      <c r="U269" s="3">
        <f t="shared" si="65"/>
        <v>2.5</v>
      </c>
      <c r="V269" s="3">
        <f t="shared" si="60"/>
        <v>0</v>
      </c>
      <c r="W269" s="3">
        <f t="shared" si="61"/>
        <v>616.66666666666663</v>
      </c>
      <c r="X269" s="3">
        <f t="shared" si="62"/>
        <v>0</v>
      </c>
      <c r="Y269" s="3">
        <f t="shared" si="63"/>
        <v>0</v>
      </c>
      <c r="Z269" s="3">
        <f t="shared" si="64"/>
        <v>0</v>
      </c>
    </row>
    <row r="270" spans="1:26" ht="60" x14ac:dyDescent="0.25">
      <c r="A270" s="1" t="s">
        <v>681</v>
      </c>
      <c r="B270" s="1" t="s">
        <v>191</v>
      </c>
      <c r="C270" s="2" t="s">
        <v>640</v>
      </c>
      <c r="D270" s="1">
        <v>12</v>
      </c>
      <c r="E270" s="1">
        <v>33</v>
      </c>
      <c r="F270" s="1">
        <v>0.6</v>
      </c>
      <c r="G270" s="1">
        <v>0</v>
      </c>
      <c r="H270" s="1">
        <v>0.4</v>
      </c>
      <c r="I270" s="1">
        <v>3.3</v>
      </c>
      <c r="J270" s="1">
        <v>0.3</v>
      </c>
      <c r="K270" s="1">
        <v>0</v>
      </c>
      <c r="L270" s="1">
        <v>74</v>
      </c>
      <c r="M270" s="1">
        <v>0</v>
      </c>
      <c r="N270" s="1">
        <v>0</v>
      </c>
      <c r="O270" s="1">
        <v>0</v>
      </c>
      <c r="P270" s="3">
        <f t="shared" si="55"/>
        <v>275</v>
      </c>
      <c r="Q270" s="3">
        <f t="shared" si="56"/>
        <v>5</v>
      </c>
      <c r="R270" s="3">
        <f t="shared" si="57"/>
        <v>0</v>
      </c>
      <c r="S270" s="3">
        <f t="shared" si="58"/>
        <v>3.3333333333333335</v>
      </c>
      <c r="T270" s="3">
        <f t="shared" si="59"/>
        <v>27.5</v>
      </c>
      <c r="U270" s="3">
        <f t="shared" si="65"/>
        <v>2.5</v>
      </c>
      <c r="V270" s="3">
        <f t="shared" si="60"/>
        <v>0</v>
      </c>
      <c r="W270" s="3">
        <f t="shared" si="61"/>
        <v>616.66666666666663</v>
      </c>
      <c r="X270" s="3">
        <f t="shared" si="62"/>
        <v>0</v>
      </c>
      <c r="Y270" s="3">
        <f t="shared" si="63"/>
        <v>0</v>
      </c>
      <c r="Z270" s="3">
        <f t="shared" si="64"/>
        <v>0</v>
      </c>
    </row>
    <row r="271" spans="1:26" ht="60" x14ac:dyDescent="0.25">
      <c r="A271" s="1" t="s">
        <v>681</v>
      </c>
      <c r="B271" s="1" t="s">
        <v>192</v>
      </c>
      <c r="C271" s="2" t="s">
        <v>641</v>
      </c>
      <c r="D271" s="1">
        <v>12</v>
      </c>
      <c r="E271" s="1">
        <v>33</v>
      </c>
      <c r="F271" s="1">
        <v>0.6</v>
      </c>
      <c r="G271" s="1">
        <v>0</v>
      </c>
      <c r="H271" s="1">
        <v>0.4</v>
      </c>
      <c r="I271" s="1">
        <v>3.3</v>
      </c>
      <c r="J271" s="1">
        <v>0.3</v>
      </c>
      <c r="K271" s="1">
        <v>0</v>
      </c>
      <c r="L271" s="1">
        <v>74</v>
      </c>
      <c r="M271" s="1">
        <v>0</v>
      </c>
      <c r="N271" s="1">
        <v>0</v>
      </c>
      <c r="O271" s="1">
        <v>0</v>
      </c>
      <c r="P271" s="3">
        <f t="shared" si="55"/>
        <v>275</v>
      </c>
      <c r="Q271" s="3">
        <f t="shared" si="56"/>
        <v>5</v>
      </c>
      <c r="R271" s="3">
        <f t="shared" si="57"/>
        <v>0</v>
      </c>
      <c r="S271" s="3">
        <f t="shared" si="58"/>
        <v>3.3333333333333335</v>
      </c>
      <c r="T271" s="3">
        <f t="shared" si="59"/>
        <v>27.5</v>
      </c>
      <c r="U271" s="3">
        <f t="shared" si="65"/>
        <v>2.5</v>
      </c>
      <c r="V271" s="3">
        <f t="shared" si="60"/>
        <v>0</v>
      </c>
      <c r="W271" s="3">
        <f t="shared" si="61"/>
        <v>616.66666666666663</v>
      </c>
      <c r="X271" s="3">
        <f t="shared" si="62"/>
        <v>0</v>
      </c>
      <c r="Y271" s="3">
        <f t="shared" si="63"/>
        <v>0</v>
      </c>
      <c r="Z271" s="3">
        <f t="shared" si="64"/>
        <v>0</v>
      </c>
    </row>
    <row r="272" spans="1:26" ht="45" x14ac:dyDescent="0.25">
      <c r="A272" s="1" t="s">
        <v>681</v>
      </c>
      <c r="B272" s="1" t="s">
        <v>431</v>
      </c>
      <c r="C272" s="2" t="s">
        <v>638</v>
      </c>
      <c r="D272" s="1">
        <v>12</v>
      </c>
      <c r="E272" s="1">
        <v>33</v>
      </c>
      <c r="F272" s="1">
        <v>0.6</v>
      </c>
      <c r="G272" s="1">
        <v>0</v>
      </c>
      <c r="H272" s="1">
        <v>0.4</v>
      </c>
      <c r="I272" s="1">
        <v>3.3</v>
      </c>
      <c r="J272" s="1">
        <v>0.3</v>
      </c>
      <c r="K272" s="1">
        <v>0</v>
      </c>
      <c r="L272" s="1">
        <v>74</v>
      </c>
      <c r="M272" s="1">
        <v>0</v>
      </c>
      <c r="N272" s="1">
        <v>0</v>
      </c>
      <c r="O272" s="1">
        <v>0</v>
      </c>
      <c r="P272" s="3">
        <f t="shared" si="55"/>
        <v>275</v>
      </c>
      <c r="Q272" s="3">
        <f t="shared" si="56"/>
        <v>5</v>
      </c>
      <c r="R272" s="3">
        <f t="shared" si="57"/>
        <v>0</v>
      </c>
      <c r="S272" s="3">
        <f t="shared" si="58"/>
        <v>3.3333333333333335</v>
      </c>
      <c r="T272" s="3">
        <f t="shared" si="59"/>
        <v>27.5</v>
      </c>
      <c r="U272" s="3">
        <f t="shared" si="65"/>
        <v>2.5</v>
      </c>
      <c r="V272" s="3">
        <f t="shared" si="60"/>
        <v>0</v>
      </c>
      <c r="W272" s="3">
        <f t="shared" si="61"/>
        <v>616.66666666666663</v>
      </c>
      <c r="X272" s="3">
        <f t="shared" si="62"/>
        <v>0</v>
      </c>
      <c r="Y272" s="3">
        <f t="shared" si="63"/>
        <v>0</v>
      </c>
      <c r="Z272" s="3">
        <f t="shared" si="64"/>
        <v>0</v>
      </c>
    </row>
    <row r="273" spans="1:26" ht="45" x14ac:dyDescent="0.25">
      <c r="A273" s="1" t="s">
        <v>680</v>
      </c>
      <c r="B273" s="1" t="s">
        <v>193</v>
      </c>
      <c r="C273" s="2" t="s">
        <v>642</v>
      </c>
      <c r="D273" s="1">
        <v>12</v>
      </c>
      <c r="E273" s="1">
        <v>25</v>
      </c>
      <c r="F273" s="1">
        <v>0</v>
      </c>
      <c r="G273" s="1">
        <v>0</v>
      </c>
      <c r="H273" s="1">
        <v>0</v>
      </c>
      <c r="I273" s="1">
        <v>3.9</v>
      </c>
      <c r="J273" s="1">
        <v>0.6</v>
      </c>
      <c r="K273" s="1">
        <v>0</v>
      </c>
      <c r="L273" s="1">
        <v>89</v>
      </c>
      <c r="M273" s="1">
        <v>0</v>
      </c>
      <c r="N273" s="1">
        <v>0</v>
      </c>
      <c r="O273" s="1">
        <v>0</v>
      </c>
      <c r="P273" s="3">
        <f t="shared" si="55"/>
        <v>208.33333333333334</v>
      </c>
      <c r="Q273" s="3">
        <f t="shared" si="56"/>
        <v>0</v>
      </c>
      <c r="R273" s="3">
        <f t="shared" si="57"/>
        <v>0</v>
      </c>
      <c r="S273" s="3">
        <f t="shared" si="58"/>
        <v>0</v>
      </c>
      <c r="T273" s="3">
        <f t="shared" si="59"/>
        <v>32.5</v>
      </c>
      <c r="U273" s="3">
        <f t="shared" si="65"/>
        <v>5</v>
      </c>
      <c r="V273" s="3">
        <f t="shared" si="60"/>
        <v>0</v>
      </c>
      <c r="W273" s="3">
        <f t="shared" si="61"/>
        <v>741.66666666666663</v>
      </c>
      <c r="X273" s="3">
        <f t="shared" si="62"/>
        <v>0</v>
      </c>
      <c r="Y273" s="3">
        <f t="shared" si="63"/>
        <v>0</v>
      </c>
      <c r="Z273" s="3">
        <f t="shared" si="64"/>
        <v>0</v>
      </c>
    </row>
    <row r="274" spans="1:26" ht="75" x14ac:dyDescent="0.25">
      <c r="A274" s="1" t="s">
        <v>680</v>
      </c>
      <c r="B274" s="1" t="s">
        <v>194</v>
      </c>
      <c r="C274" s="2" t="s">
        <v>643</v>
      </c>
      <c r="D274" s="1">
        <v>12</v>
      </c>
      <c r="E274" s="1">
        <v>21</v>
      </c>
      <c r="F274" s="1">
        <v>0</v>
      </c>
      <c r="G274" s="1">
        <v>0</v>
      </c>
      <c r="H274" s="1">
        <v>0</v>
      </c>
      <c r="I274" s="1">
        <v>1.8</v>
      </c>
      <c r="J274" s="1">
        <v>0</v>
      </c>
      <c r="K274" s="1">
        <v>94</v>
      </c>
      <c r="L274" s="1">
        <v>0</v>
      </c>
      <c r="M274" s="1">
        <v>0</v>
      </c>
      <c r="N274" s="1">
        <v>0</v>
      </c>
      <c r="O274" s="1">
        <v>0</v>
      </c>
      <c r="P274" s="3">
        <f t="shared" si="55"/>
        <v>175</v>
      </c>
      <c r="Q274" s="3">
        <f t="shared" si="56"/>
        <v>0</v>
      </c>
      <c r="R274" s="3">
        <f t="shared" si="57"/>
        <v>0</v>
      </c>
      <c r="S274" s="3">
        <f t="shared" si="58"/>
        <v>0</v>
      </c>
      <c r="T274" s="3">
        <f t="shared" si="59"/>
        <v>15</v>
      </c>
      <c r="U274" s="3">
        <f t="shared" si="65"/>
        <v>0</v>
      </c>
      <c r="V274" s="3">
        <f t="shared" si="60"/>
        <v>783.33333333333337</v>
      </c>
      <c r="W274" s="3">
        <f t="shared" si="61"/>
        <v>0</v>
      </c>
      <c r="X274" s="3">
        <f t="shared" si="62"/>
        <v>0</v>
      </c>
      <c r="Y274" s="3">
        <f t="shared" si="63"/>
        <v>0</v>
      </c>
      <c r="Z274" s="3">
        <f t="shared" si="64"/>
        <v>0</v>
      </c>
    </row>
    <row r="275" spans="1:26" ht="30" x14ac:dyDescent="0.25">
      <c r="A275" s="1" t="s">
        <v>680</v>
      </c>
      <c r="B275" s="1" t="s">
        <v>195</v>
      </c>
      <c r="C275" s="2" t="s">
        <v>645</v>
      </c>
      <c r="D275" s="1">
        <v>40</v>
      </c>
      <c r="E275" s="1">
        <v>84</v>
      </c>
      <c r="F275" s="1">
        <v>5.2</v>
      </c>
      <c r="G275" s="1">
        <v>0</v>
      </c>
      <c r="H275" s="1">
        <v>0.5</v>
      </c>
      <c r="I275" s="1">
        <v>5.0999999999999996</v>
      </c>
      <c r="J275" s="1">
        <v>0.6</v>
      </c>
      <c r="K275" s="1">
        <v>0</v>
      </c>
      <c r="L275" s="1">
        <v>194</v>
      </c>
      <c r="M275" s="1">
        <v>0</v>
      </c>
      <c r="N275" s="1">
        <v>0</v>
      </c>
      <c r="O275" s="1">
        <v>0</v>
      </c>
      <c r="P275" s="3">
        <f t="shared" si="55"/>
        <v>210</v>
      </c>
      <c r="Q275" s="3">
        <f t="shared" si="56"/>
        <v>13</v>
      </c>
      <c r="R275" s="3">
        <f t="shared" si="57"/>
        <v>0</v>
      </c>
      <c r="S275" s="3">
        <f t="shared" si="58"/>
        <v>1.25</v>
      </c>
      <c r="T275" s="3">
        <f t="shared" si="59"/>
        <v>12.749999999999998</v>
      </c>
      <c r="U275" s="3">
        <f t="shared" si="65"/>
        <v>1.5</v>
      </c>
      <c r="V275" s="3">
        <f t="shared" si="60"/>
        <v>0</v>
      </c>
      <c r="W275" s="3">
        <f t="shared" si="61"/>
        <v>485</v>
      </c>
      <c r="X275" s="3">
        <f t="shared" si="62"/>
        <v>0</v>
      </c>
      <c r="Y275" s="3">
        <f t="shared" si="63"/>
        <v>0</v>
      </c>
      <c r="Z275" s="3">
        <f t="shared" si="64"/>
        <v>0</v>
      </c>
    </row>
    <row r="276" spans="1:26" x14ac:dyDescent="0.25">
      <c r="A276" s="1" t="s">
        <v>682</v>
      </c>
      <c r="B276" s="1" t="s">
        <v>196</v>
      </c>
      <c r="C276" s="2" t="s">
        <v>646</v>
      </c>
      <c r="D276" s="1">
        <v>10</v>
      </c>
      <c r="E276" s="1">
        <v>25</v>
      </c>
      <c r="F276" s="1">
        <v>3.3</v>
      </c>
      <c r="G276" s="1">
        <v>0</v>
      </c>
      <c r="H276" s="1">
        <v>4.0999999999999996</v>
      </c>
      <c r="I276" s="1">
        <v>0.8</v>
      </c>
      <c r="J276" s="1">
        <v>0</v>
      </c>
      <c r="K276" s="1">
        <v>1.4</v>
      </c>
      <c r="L276" s="1">
        <v>48</v>
      </c>
      <c r="M276" s="1">
        <v>0</v>
      </c>
      <c r="N276" s="1">
        <v>0</v>
      </c>
      <c r="O276" s="1">
        <v>0</v>
      </c>
      <c r="P276" s="3">
        <f t="shared" si="55"/>
        <v>250</v>
      </c>
      <c r="Q276" s="3">
        <f t="shared" si="56"/>
        <v>33</v>
      </c>
      <c r="R276" s="3">
        <f t="shared" si="57"/>
        <v>0</v>
      </c>
      <c r="S276" s="3">
        <f t="shared" si="58"/>
        <v>40.999999999999993</v>
      </c>
      <c r="T276" s="3">
        <f t="shared" si="59"/>
        <v>8</v>
      </c>
      <c r="U276" s="3">
        <f t="shared" si="65"/>
        <v>0</v>
      </c>
      <c r="V276" s="3">
        <f t="shared" si="60"/>
        <v>14</v>
      </c>
      <c r="W276" s="3">
        <f t="shared" si="61"/>
        <v>480</v>
      </c>
      <c r="X276" s="3">
        <f t="shared" si="62"/>
        <v>0</v>
      </c>
      <c r="Y276" s="3">
        <f t="shared" si="63"/>
        <v>0</v>
      </c>
      <c r="Z276" s="3">
        <f t="shared" si="64"/>
        <v>0</v>
      </c>
    </row>
    <row r="277" spans="1:26" x14ac:dyDescent="0.25">
      <c r="A277" s="1" t="s">
        <v>682</v>
      </c>
      <c r="B277" s="1" t="s">
        <v>196</v>
      </c>
      <c r="C277" s="2" t="s">
        <v>647</v>
      </c>
      <c r="D277" s="1">
        <v>7</v>
      </c>
      <c r="E277" s="1">
        <v>28</v>
      </c>
      <c r="F277" s="1">
        <v>1.2</v>
      </c>
      <c r="G277" s="1">
        <v>0</v>
      </c>
      <c r="H277" s="1">
        <v>3.1</v>
      </c>
      <c r="I277" s="1">
        <v>1.2</v>
      </c>
      <c r="J277" s="1">
        <v>0</v>
      </c>
      <c r="K277" s="1">
        <v>0.9</v>
      </c>
      <c r="L277" s="1">
        <v>0</v>
      </c>
      <c r="M277" s="1">
        <v>0</v>
      </c>
      <c r="N277" s="1">
        <v>0</v>
      </c>
      <c r="O277" s="1">
        <v>0</v>
      </c>
      <c r="P277" s="3">
        <f t="shared" si="55"/>
        <v>400</v>
      </c>
      <c r="Q277" s="3">
        <f t="shared" si="56"/>
        <v>17.142857142857142</v>
      </c>
      <c r="R277" s="3">
        <f t="shared" si="57"/>
        <v>0</v>
      </c>
      <c r="S277" s="3">
        <f t="shared" si="58"/>
        <v>44.285714285714285</v>
      </c>
      <c r="T277" s="3">
        <f t="shared" si="59"/>
        <v>17.142857142857142</v>
      </c>
      <c r="U277" s="3">
        <f t="shared" si="65"/>
        <v>0</v>
      </c>
      <c r="V277" s="3">
        <f t="shared" si="60"/>
        <v>12.857142857142858</v>
      </c>
      <c r="W277" s="3">
        <f t="shared" si="61"/>
        <v>0</v>
      </c>
      <c r="X277" s="3">
        <f t="shared" si="62"/>
        <v>0</v>
      </c>
      <c r="Y277" s="3">
        <f t="shared" si="63"/>
        <v>0</v>
      </c>
      <c r="Z277" s="3">
        <f t="shared" si="64"/>
        <v>0</v>
      </c>
    </row>
  </sheetData>
  <autoFilter ref="A1:Z277" xr:uid="{00000000-0001-0000-0000-000000000000}"/>
  <sortState xmlns:xlrd2="http://schemas.microsoft.com/office/spreadsheetml/2017/richdata2" ref="A2:Z220">
    <sortCondition ref="C2:C277"/>
  </sortState>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219D-A1EA-488C-A1F3-D28E7DEE92F6}">
  <dimension ref="B1:W11"/>
  <sheetViews>
    <sheetView zoomScale="80" zoomScaleNormal="80" workbookViewId="0">
      <selection activeCell="O15" sqref="O15"/>
    </sheetView>
  </sheetViews>
  <sheetFormatPr defaultRowHeight="15" x14ac:dyDescent="0.25"/>
  <cols>
    <col min="23" max="23" width="15.85546875" bestFit="1" customWidth="1"/>
  </cols>
  <sheetData>
    <row r="1" spans="2:23" x14ac:dyDescent="0.25">
      <c r="C1" s="14" t="s">
        <v>378</v>
      </c>
      <c r="D1" s="14" t="s">
        <v>379</v>
      </c>
      <c r="E1" s="14" t="s">
        <v>380</v>
      </c>
      <c r="F1" s="14" t="s">
        <v>381</v>
      </c>
      <c r="G1" s="14" t="s">
        <v>382</v>
      </c>
      <c r="H1" s="14" t="s">
        <v>383</v>
      </c>
      <c r="I1" s="14" t="s">
        <v>384</v>
      </c>
      <c r="J1" s="14" t="s">
        <v>385</v>
      </c>
      <c r="K1" s="14" t="s">
        <v>386</v>
      </c>
      <c r="L1" s="14" t="s">
        <v>387</v>
      </c>
      <c r="M1" s="14" t="s">
        <v>388</v>
      </c>
      <c r="N1" s="14" t="s">
        <v>389</v>
      </c>
      <c r="O1" s="14" t="s">
        <v>390</v>
      </c>
      <c r="P1" s="14" t="s">
        <v>391</v>
      </c>
      <c r="Q1" s="14" t="s">
        <v>392</v>
      </c>
      <c r="R1" s="14" t="s">
        <v>393</v>
      </c>
      <c r="S1" s="14" t="s">
        <v>394</v>
      </c>
      <c r="T1" s="14" t="s">
        <v>395</v>
      </c>
      <c r="U1" s="14" t="s">
        <v>396</v>
      </c>
      <c r="V1" s="14" t="s">
        <v>397</v>
      </c>
      <c r="W1" s="14" t="s">
        <v>398</v>
      </c>
    </row>
    <row r="2" spans="2:23" x14ac:dyDescent="0.25">
      <c r="B2" s="15" t="s">
        <v>399</v>
      </c>
      <c r="C2" s="13">
        <v>4</v>
      </c>
      <c r="D2" s="13">
        <v>3</v>
      </c>
      <c r="E2" s="13">
        <v>4</v>
      </c>
      <c r="F2" s="13">
        <v>7</v>
      </c>
      <c r="G2" s="13">
        <v>7</v>
      </c>
      <c r="H2" s="13">
        <v>7</v>
      </c>
      <c r="I2" s="13">
        <v>5</v>
      </c>
      <c r="J2" s="13">
        <v>4</v>
      </c>
      <c r="K2" s="13">
        <v>0</v>
      </c>
      <c r="L2" s="13">
        <v>7</v>
      </c>
      <c r="M2" s="13">
        <v>2</v>
      </c>
      <c r="N2" s="13">
        <v>4</v>
      </c>
      <c r="O2" s="13">
        <v>1</v>
      </c>
      <c r="P2" s="13">
        <v>9</v>
      </c>
      <c r="Q2" s="13">
        <v>6</v>
      </c>
      <c r="R2" s="13">
        <v>3</v>
      </c>
      <c r="S2" s="13">
        <v>0</v>
      </c>
      <c r="T2" s="13">
        <v>0</v>
      </c>
      <c r="U2" s="13">
        <v>2</v>
      </c>
      <c r="V2" s="13">
        <v>0</v>
      </c>
      <c r="W2" s="13">
        <v>4</v>
      </c>
    </row>
    <row r="3" spans="2:23" x14ac:dyDescent="0.25">
      <c r="B3" s="15" t="s">
        <v>400</v>
      </c>
      <c r="C3" s="13">
        <v>1</v>
      </c>
      <c r="D3" s="13">
        <v>1</v>
      </c>
      <c r="E3" s="13">
        <v>0</v>
      </c>
      <c r="F3" s="13">
        <v>1</v>
      </c>
      <c r="G3" s="13">
        <v>4</v>
      </c>
      <c r="H3" s="13">
        <v>0</v>
      </c>
      <c r="I3" s="13">
        <v>1</v>
      </c>
      <c r="J3" s="13">
        <v>3</v>
      </c>
      <c r="K3" s="13">
        <v>0</v>
      </c>
      <c r="L3" s="13">
        <v>1</v>
      </c>
      <c r="M3" s="13">
        <v>0</v>
      </c>
      <c r="N3" s="13">
        <v>0</v>
      </c>
      <c r="O3" s="13">
        <v>0</v>
      </c>
      <c r="P3" s="13">
        <v>4</v>
      </c>
      <c r="Q3" s="13">
        <v>5</v>
      </c>
      <c r="R3" s="13">
        <v>2</v>
      </c>
      <c r="S3" s="13">
        <v>0</v>
      </c>
      <c r="T3" s="13">
        <v>0</v>
      </c>
      <c r="U3" s="13">
        <v>0</v>
      </c>
      <c r="V3" s="13">
        <v>0</v>
      </c>
      <c r="W3" s="13">
        <v>2</v>
      </c>
    </row>
    <row r="4" spans="2:23" x14ac:dyDescent="0.25">
      <c r="B4" s="15" t="s">
        <v>401</v>
      </c>
      <c r="C4" s="13">
        <v>2</v>
      </c>
      <c r="D4" s="13">
        <v>1</v>
      </c>
      <c r="E4" s="13">
        <v>0</v>
      </c>
      <c r="F4" s="13">
        <v>0</v>
      </c>
      <c r="G4" s="13">
        <v>9</v>
      </c>
      <c r="H4" s="13">
        <v>0</v>
      </c>
      <c r="I4" s="13">
        <v>4</v>
      </c>
      <c r="J4" s="13">
        <v>1</v>
      </c>
      <c r="K4" s="13">
        <v>0</v>
      </c>
      <c r="L4" s="13">
        <v>1</v>
      </c>
      <c r="M4" s="13">
        <v>0</v>
      </c>
      <c r="N4" s="13">
        <v>0</v>
      </c>
      <c r="O4" s="13">
        <v>0</v>
      </c>
      <c r="P4" s="13">
        <v>2</v>
      </c>
      <c r="Q4" s="13">
        <v>4</v>
      </c>
      <c r="R4" s="13">
        <v>4</v>
      </c>
      <c r="S4" s="13">
        <v>0</v>
      </c>
      <c r="T4" s="13">
        <v>0</v>
      </c>
      <c r="U4" s="13">
        <v>0</v>
      </c>
      <c r="V4" s="13">
        <v>0</v>
      </c>
      <c r="W4" s="13">
        <v>6</v>
      </c>
    </row>
    <row r="5" spans="2:23" x14ac:dyDescent="0.25">
      <c r="B5" s="15" t="s">
        <v>402</v>
      </c>
      <c r="C5" s="13">
        <v>0</v>
      </c>
      <c r="D5" s="13">
        <v>0</v>
      </c>
      <c r="E5" s="13">
        <v>0</v>
      </c>
      <c r="F5" s="13">
        <v>7</v>
      </c>
      <c r="G5" s="13">
        <v>6</v>
      </c>
      <c r="H5" s="13">
        <v>0</v>
      </c>
      <c r="I5" s="13">
        <v>4</v>
      </c>
      <c r="J5" s="13">
        <v>0</v>
      </c>
      <c r="K5" s="13">
        <v>2</v>
      </c>
      <c r="L5" s="13">
        <v>2</v>
      </c>
      <c r="M5" s="13">
        <v>0</v>
      </c>
      <c r="N5" s="13">
        <v>0</v>
      </c>
      <c r="O5" s="13">
        <v>0</v>
      </c>
      <c r="P5" s="13">
        <v>6</v>
      </c>
      <c r="Q5" s="13">
        <v>11</v>
      </c>
      <c r="R5" s="13">
        <v>0</v>
      </c>
      <c r="S5" s="13">
        <v>2</v>
      </c>
      <c r="T5" s="13">
        <v>2</v>
      </c>
      <c r="U5" s="13">
        <v>0</v>
      </c>
      <c r="V5" s="13">
        <v>2</v>
      </c>
      <c r="W5" s="13">
        <v>0</v>
      </c>
    </row>
    <row r="6" spans="2:23" x14ac:dyDescent="0.25">
      <c r="B6" s="15" t="s">
        <v>403</v>
      </c>
      <c r="C6" s="13">
        <v>1</v>
      </c>
      <c r="D6" s="13">
        <v>0</v>
      </c>
      <c r="E6" s="13">
        <v>0</v>
      </c>
      <c r="F6" s="13">
        <v>0</v>
      </c>
      <c r="G6" s="13">
        <v>1</v>
      </c>
      <c r="H6" s="13">
        <v>0</v>
      </c>
      <c r="I6" s="13">
        <v>0</v>
      </c>
      <c r="J6" s="13">
        <v>0</v>
      </c>
      <c r="K6" s="13">
        <v>1</v>
      </c>
      <c r="L6" s="13">
        <v>1</v>
      </c>
      <c r="M6" s="13">
        <v>0</v>
      </c>
      <c r="N6" s="13">
        <v>1</v>
      </c>
      <c r="O6" s="13">
        <v>0</v>
      </c>
      <c r="P6" s="13">
        <v>3</v>
      </c>
      <c r="Q6" s="13">
        <v>3</v>
      </c>
      <c r="R6" s="13">
        <v>2</v>
      </c>
      <c r="S6" s="13">
        <v>0</v>
      </c>
      <c r="T6" s="13">
        <v>0</v>
      </c>
      <c r="U6" s="13">
        <v>0</v>
      </c>
      <c r="V6" s="13">
        <v>0</v>
      </c>
      <c r="W6" s="13">
        <v>1</v>
      </c>
    </row>
    <row r="7" spans="2:23" x14ac:dyDescent="0.25">
      <c r="B7" s="15" t="s">
        <v>404</v>
      </c>
      <c r="C7" s="13">
        <v>2</v>
      </c>
      <c r="D7" s="13">
        <v>1</v>
      </c>
      <c r="E7" s="13">
        <v>2</v>
      </c>
      <c r="F7" s="13">
        <v>0</v>
      </c>
      <c r="G7" s="13">
        <v>5</v>
      </c>
      <c r="H7" s="13">
        <v>0</v>
      </c>
      <c r="I7" s="13">
        <v>3</v>
      </c>
      <c r="J7" s="13">
        <v>0</v>
      </c>
      <c r="K7" s="13">
        <v>1</v>
      </c>
      <c r="L7" s="13">
        <v>2</v>
      </c>
      <c r="M7" s="13">
        <v>0</v>
      </c>
      <c r="N7" s="13">
        <v>0</v>
      </c>
      <c r="O7" s="13">
        <v>0</v>
      </c>
      <c r="P7" s="13">
        <v>2</v>
      </c>
      <c r="Q7" s="13">
        <v>6</v>
      </c>
      <c r="R7" s="13">
        <v>5</v>
      </c>
      <c r="S7" s="13">
        <v>0</v>
      </c>
      <c r="T7" s="13">
        <v>0</v>
      </c>
      <c r="U7" s="13">
        <v>0</v>
      </c>
      <c r="V7" s="13">
        <v>0</v>
      </c>
      <c r="W7" s="13">
        <v>0</v>
      </c>
    </row>
    <row r="8" spans="2:23" x14ac:dyDescent="0.25">
      <c r="B8" s="15" t="s">
        <v>405</v>
      </c>
      <c r="C8" s="13">
        <v>0</v>
      </c>
      <c r="D8" s="13">
        <v>1</v>
      </c>
      <c r="E8" s="13">
        <v>0</v>
      </c>
      <c r="F8" s="13">
        <v>2</v>
      </c>
      <c r="G8" s="13">
        <v>2</v>
      </c>
      <c r="H8" s="13">
        <v>3</v>
      </c>
      <c r="I8" s="13">
        <v>3</v>
      </c>
      <c r="J8" s="13">
        <v>0</v>
      </c>
      <c r="K8" s="13">
        <v>2</v>
      </c>
      <c r="L8" s="13">
        <v>0</v>
      </c>
      <c r="M8" s="13">
        <v>0</v>
      </c>
      <c r="N8" s="13">
        <v>0</v>
      </c>
      <c r="O8" s="13">
        <v>1</v>
      </c>
      <c r="P8" s="13">
        <v>2</v>
      </c>
      <c r="Q8" s="13">
        <v>4</v>
      </c>
      <c r="R8" s="13">
        <v>3</v>
      </c>
      <c r="S8" s="13">
        <v>0</v>
      </c>
      <c r="T8" s="13">
        <v>0</v>
      </c>
      <c r="U8" s="13">
        <v>0</v>
      </c>
      <c r="V8" s="13">
        <v>0</v>
      </c>
      <c r="W8" s="13">
        <v>0</v>
      </c>
    </row>
    <row r="9" spans="2:23" x14ac:dyDescent="0.25">
      <c r="B9" s="15" t="s">
        <v>406</v>
      </c>
      <c r="C9" s="13">
        <v>0</v>
      </c>
      <c r="D9" s="13">
        <v>0</v>
      </c>
      <c r="E9" s="13">
        <v>0</v>
      </c>
      <c r="F9" s="13">
        <v>0</v>
      </c>
      <c r="G9" s="13">
        <v>1</v>
      </c>
      <c r="H9" s="13">
        <v>3</v>
      </c>
      <c r="I9" s="13">
        <v>1</v>
      </c>
      <c r="J9" s="13">
        <v>0</v>
      </c>
      <c r="K9" s="13">
        <v>0</v>
      </c>
      <c r="L9" s="13">
        <v>0</v>
      </c>
      <c r="M9" s="13">
        <v>0</v>
      </c>
      <c r="N9" s="13">
        <v>0</v>
      </c>
      <c r="O9" s="13">
        <v>0</v>
      </c>
      <c r="P9" s="13">
        <v>1</v>
      </c>
      <c r="Q9" s="13">
        <v>0</v>
      </c>
      <c r="R9" s="13">
        <v>1</v>
      </c>
      <c r="S9" s="13">
        <v>0</v>
      </c>
      <c r="T9" s="13">
        <v>0</v>
      </c>
      <c r="U9" s="13">
        <v>0</v>
      </c>
      <c r="V9" s="13">
        <v>0</v>
      </c>
      <c r="W9" s="13">
        <v>0</v>
      </c>
    </row>
    <row r="10" spans="2:23" x14ac:dyDescent="0.25">
      <c r="B10" s="15" t="s">
        <v>407</v>
      </c>
      <c r="C10" s="13">
        <v>1</v>
      </c>
      <c r="D10" s="13">
        <v>1</v>
      </c>
      <c r="E10" s="13">
        <v>0</v>
      </c>
      <c r="F10" s="13">
        <v>1</v>
      </c>
      <c r="G10" s="13">
        <v>5</v>
      </c>
      <c r="H10" s="13">
        <v>0</v>
      </c>
      <c r="I10" s="13">
        <v>8</v>
      </c>
      <c r="J10" s="13">
        <v>0</v>
      </c>
      <c r="K10" s="13">
        <v>2</v>
      </c>
      <c r="L10" s="13">
        <v>0</v>
      </c>
      <c r="M10" s="13">
        <v>0</v>
      </c>
      <c r="N10" s="13">
        <v>0</v>
      </c>
      <c r="O10" s="13">
        <v>0</v>
      </c>
      <c r="P10" s="13">
        <v>2</v>
      </c>
      <c r="Q10" s="13">
        <v>4</v>
      </c>
      <c r="R10" s="13">
        <v>2</v>
      </c>
      <c r="S10" s="13">
        <v>0</v>
      </c>
      <c r="T10" s="13">
        <v>5</v>
      </c>
      <c r="U10" s="13">
        <v>0</v>
      </c>
      <c r="V10" s="13">
        <v>0</v>
      </c>
      <c r="W10" s="13">
        <v>0</v>
      </c>
    </row>
    <row r="11" spans="2:23" x14ac:dyDescent="0.25">
      <c r="B11" s="15" t="s">
        <v>408</v>
      </c>
      <c r="C11" s="13">
        <v>1</v>
      </c>
      <c r="D11" s="13">
        <v>0</v>
      </c>
      <c r="E11" s="13">
        <v>0</v>
      </c>
      <c r="F11" s="13">
        <v>1</v>
      </c>
      <c r="G11" s="13">
        <v>1</v>
      </c>
      <c r="H11" s="13">
        <v>0</v>
      </c>
      <c r="I11" s="13">
        <v>4</v>
      </c>
      <c r="J11" s="13">
        <v>0</v>
      </c>
      <c r="K11" s="13">
        <v>0</v>
      </c>
      <c r="L11" s="13">
        <v>1</v>
      </c>
      <c r="M11" s="13">
        <v>0</v>
      </c>
      <c r="N11" s="13">
        <v>0</v>
      </c>
      <c r="O11" s="13">
        <v>0</v>
      </c>
      <c r="P11" s="13">
        <v>0</v>
      </c>
      <c r="Q11" s="13">
        <v>1</v>
      </c>
      <c r="R11" s="13">
        <v>1</v>
      </c>
      <c r="S11" s="13">
        <v>0</v>
      </c>
      <c r="T11" s="13">
        <v>0</v>
      </c>
      <c r="U11" s="13">
        <v>1</v>
      </c>
      <c r="V11" s="13">
        <v>0</v>
      </c>
      <c r="W11" s="13">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81B7-18C2-4052-9BF6-7189EC8D86EA}">
  <dimension ref="A1:K103"/>
  <sheetViews>
    <sheetView topLeftCell="A89" zoomScale="85" zoomScaleNormal="85" workbookViewId="0">
      <selection activeCell="O92" sqref="O92"/>
    </sheetView>
  </sheetViews>
  <sheetFormatPr defaultRowHeight="15" x14ac:dyDescent="0.25"/>
  <cols>
    <col min="1" max="1" width="14.85546875" bestFit="1" customWidth="1"/>
    <col min="2" max="2" width="42.7109375" bestFit="1" customWidth="1"/>
    <col min="5" max="5" width="12.28515625" bestFit="1" customWidth="1"/>
    <col min="8" max="8" width="14.85546875" bestFit="1" customWidth="1"/>
    <col min="9" max="9" width="18.28515625" bestFit="1" customWidth="1"/>
  </cols>
  <sheetData>
    <row r="1" spans="1:11" x14ac:dyDescent="0.25">
      <c r="A1" t="s">
        <v>198</v>
      </c>
      <c r="B1" t="s">
        <v>197</v>
      </c>
      <c r="C1" s="1" t="s">
        <v>0</v>
      </c>
      <c r="D1" s="1" t="s">
        <v>1</v>
      </c>
      <c r="E1" s="1" t="s">
        <v>2</v>
      </c>
      <c r="F1" s="1" t="s">
        <v>3</v>
      </c>
      <c r="G1" s="1" t="s">
        <v>4</v>
      </c>
      <c r="H1" s="1" t="s">
        <v>5</v>
      </c>
      <c r="I1" s="1" t="s">
        <v>6</v>
      </c>
      <c r="J1" s="1" t="s">
        <v>7</v>
      </c>
      <c r="K1" s="1" t="s">
        <v>8</v>
      </c>
    </row>
    <row r="2" spans="1:11" x14ac:dyDescent="0.25">
      <c r="A2" t="s">
        <v>10</v>
      </c>
      <c r="B2" t="s">
        <v>207</v>
      </c>
      <c r="C2">
        <v>80</v>
      </c>
      <c r="D2">
        <v>225</v>
      </c>
      <c r="E2">
        <v>3</v>
      </c>
      <c r="F2">
        <v>0</v>
      </c>
      <c r="G2">
        <v>15</v>
      </c>
      <c r="H2">
        <v>17.5</v>
      </c>
      <c r="I2">
        <v>5.0999999999999996</v>
      </c>
      <c r="J2">
        <v>1.3</v>
      </c>
      <c r="K2">
        <v>405</v>
      </c>
    </row>
    <row r="3" spans="1:11" x14ac:dyDescent="0.25">
      <c r="A3" t="s">
        <v>10</v>
      </c>
      <c r="B3" t="s">
        <v>208</v>
      </c>
      <c r="C3">
        <v>80</v>
      </c>
      <c r="D3">
        <v>155</v>
      </c>
      <c r="E3">
        <v>2.1</v>
      </c>
      <c r="F3">
        <v>0</v>
      </c>
      <c r="G3">
        <v>12</v>
      </c>
      <c r="H3">
        <v>11</v>
      </c>
      <c r="I3">
        <v>3.8</v>
      </c>
      <c r="J3">
        <v>0</v>
      </c>
      <c r="K3">
        <v>520</v>
      </c>
    </row>
    <row r="4" spans="1:11" x14ac:dyDescent="0.25">
      <c r="A4" t="s">
        <v>10</v>
      </c>
      <c r="B4" t="s">
        <v>209</v>
      </c>
      <c r="C4">
        <v>80</v>
      </c>
      <c r="D4">
        <v>168</v>
      </c>
      <c r="E4">
        <v>2.4</v>
      </c>
      <c r="F4">
        <v>0</v>
      </c>
      <c r="G4">
        <v>13</v>
      </c>
      <c r="H4">
        <v>12</v>
      </c>
      <c r="I4">
        <v>6</v>
      </c>
      <c r="J4">
        <v>0</v>
      </c>
      <c r="K4">
        <v>503</v>
      </c>
    </row>
    <row r="5" spans="1:11" x14ac:dyDescent="0.25">
      <c r="A5" s="9" t="s">
        <v>199</v>
      </c>
      <c r="B5" s="10"/>
      <c r="C5" s="10"/>
      <c r="D5" s="10">
        <f>AVERAGE(D2,D3,D4)</f>
        <v>182.66666666666666</v>
      </c>
      <c r="E5" s="10">
        <f t="shared" ref="E5:K5" si="0">AVERAGE(E2,E3,E4)</f>
        <v>2.5</v>
      </c>
      <c r="F5" s="10">
        <f t="shared" si="0"/>
        <v>0</v>
      </c>
      <c r="G5" s="10">
        <f t="shared" si="0"/>
        <v>13.333333333333334</v>
      </c>
      <c r="H5" s="10">
        <f t="shared" si="0"/>
        <v>13.5</v>
      </c>
      <c r="I5" s="10">
        <f t="shared" si="0"/>
        <v>4.9666666666666659</v>
      </c>
      <c r="J5" s="10">
        <f t="shared" si="0"/>
        <v>0.43333333333333335</v>
      </c>
      <c r="K5" s="10">
        <f t="shared" si="0"/>
        <v>476</v>
      </c>
    </row>
    <row r="6" spans="1:11" x14ac:dyDescent="0.25">
      <c r="A6" s="11" t="s">
        <v>200</v>
      </c>
      <c r="B6" s="12"/>
      <c r="C6" s="12"/>
      <c r="D6" s="12">
        <f>STDEV(D2,D3,D4)</f>
        <v>37.233497463082024</v>
      </c>
      <c r="E6" s="12">
        <f t="shared" ref="E6:K6" si="1">STDEV(E2,E3,E4)</f>
        <v>0.45825756949558494</v>
      </c>
      <c r="F6" s="12">
        <f t="shared" si="1"/>
        <v>0</v>
      </c>
      <c r="G6" s="12">
        <f t="shared" si="1"/>
        <v>1.5275252316519468</v>
      </c>
      <c r="H6" s="12">
        <f t="shared" si="1"/>
        <v>3.5</v>
      </c>
      <c r="I6" s="12">
        <f t="shared" si="1"/>
        <v>1.1060440015358053</v>
      </c>
      <c r="J6" s="12">
        <f t="shared" si="1"/>
        <v>0.75055534994651363</v>
      </c>
      <c r="K6" s="12">
        <f t="shared" si="1"/>
        <v>62.072538211353979</v>
      </c>
    </row>
    <row r="8" spans="1:11" x14ac:dyDescent="0.25">
      <c r="A8" t="s">
        <v>198</v>
      </c>
      <c r="B8" t="s">
        <v>197</v>
      </c>
      <c r="C8" s="1" t="s">
        <v>0</v>
      </c>
      <c r="D8" s="1" t="s">
        <v>1</v>
      </c>
      <c r="E8" s="1" t="s">
        <v>2</v>
      </c>
      <c r="F8" s="1" t="s">
        <v>3</v>
      </c>
      <c r="G8" s="1" t="s">
        <v>4</v>
      </c>
      <c r="H8" s="1" t="s">
        <v>5</v>
      </c>
      <c r="I8" s="1" t="s">
        <v>6</v>
      </c>
      <c r="J8" s="1" t="s">
        <v>7</v>
      </c>
      <c r="K8" s="1" t="s">
        <v>8</v>
      </c>
    </row>
    <row r="9" spans="1:11" x14ac:dyDescent="0.25">
      <c r="A9" t="s">
        <v>12</v>
      </c>
      <c r="B9" t="s">
        <v>201</v>
      </c>
      <c r="C9">
        <v>100</v>
      </c>
      <c r="D9">
        <v>241</v>
      </c>
      <c r="E9">
        <v>0</v>
      </c>
      <c r="F9">
        <v>0</v>
      </c>
      <c r="G9">
        <v>24</v>
      </c>
      <c r="H9">
        <v>15</v>
      </c>
      <c r="I9">
        <v>6</v>
      </c>
      <c r="J9">
        <v>0</v>
      </c>
      <c r="K9">
        <v>73</v>
      </c>
    </row>
    <row r="10" spans="1:11" x14ac:dyDescent="0.25">
      <c r="A10" t="s">
        <v>12</v>
      </c>
      <c r="B10" t="s">
        <v>202</v>
      </c>
      <c r="C10">
        <v>100</v>
      </c>
      <c r="D10">
        <v>254</v>
      </c>
      <c r="E10">
        <v>0</v>
      </c>
      <c r="F10">
        <v>0</v>
      </c>
      <c r="G10">
        <v>22</v>
      </c>
      <c r="H10">
        <v>18</v>
      </c>
      <c r="I10">
        <v>8</v>
      </c>
      <c r="J10">
        <v>0</v>
      </c>
      <c r="K10">
        <v>81</v>
      </c>
    </row>
    <row r="11" spans="1:11" x14ac:dyDescent="0.25">
      <c r="A11" t="s">
        <v>12</v>
      </c>
      <c r="B11" t="s">
        <v>203</v>
      </c>
      <c r="C11">
        <v>100</v>
      </c>
      <c r="D11">
        <v>248</v>
      </c>
      <c r="E11">
        <v>0</v>
      </c>
      <c r="F11">
        <v>0</v>
      </c>
      <c r="G11">
        <v>23</v>
      </c>
      <c r="H11">
        <v>14</v>
      </c>
      <c r="I11">
        <v>6</v>
      </c>
      <c r="J11">
        <v>0</v>
      </c>
      <c r="K11">
        <v>74</v>
      </c>
    </row>
    <row r="12" spans="1:11" x14ac:dyDescent="0.25">
      <c r="A12" s="9" t="s">
        <v>199</v>
      </c>
      <c r="B12" s="10"/>
      <c r="C12" s="10"/>
      <c r="D12" s="10">
        <f>AVERAGE(D9,D10,D11)</f>
        <v>247.66666666666666</v>
      </c>
      <c r="E12" s="10">
        <f t="shared" ref="E12" si="2">AVERAGE(E9,E10,E11)</f>
        <v>0</v>
      </c>
      <c r="F12" s="10">
        <f t="shared" ref="F12" si="3">AVERAGE(F9,F10,F11)</f>
        <v>0</v>
      </c>
      <c r="G12" s="10">
        <f t="shared" ref="G12" si="4">AVERAGE(G9,G10,G11)</f>
        <v>23</v>
      </c>
      <c r="H12" s="10">
        <f t="shared" ref="H12" si="5">AVERAGE(H9,H10,H11)</f>
        <v>15.666666666666666</v>
      </c>
      <c r="I12" s="10">
        <f t="shared" ref="I12" si="6">AVERAGE(I9,I10,I11)</f>
        <v>6.666666666666667</v>
      </c>
      <c r="J12" s="10">
        <f t="shared" ref="J12" si="7">AVERAGE(J9,J10,J11)</f>
        <v>0</v>
      </c>
      <c r="K12" s="10">
        <f t="shared" ref="K12" si="8">AVERAGE(K9,K10,K11)</f>
        <v>76</v>
      </c>
    </row>
    <row r="13" spans="1:11" x14ac:dyDescent="0.25">
      <c r="A13" s="11" t="s">
        <v>200</v>
      </c>
      <c r="B13" s="12"/>
      <c r="C13" s="12"/>
      <c r="D13" s="12">
        <f>STDEV(D9,D10,D11)</f>
        <v>6.5064070986477116</v>
      </c>
      <c r="E13" s="12">
        <f t="shared" ref="E13:K13" si="9">STDEV(E9,E10,E11)</f>
        <v>0</v>
      </c>
      <c r="F13" s="12">
        <f t="shared" si="9"/>
        <v>0</v>
      </c>
      <c r="G13" s="12">
        <f t="shared" si="9"/>
        <v>1</v>
      </c>
      <c r="H13" s="12">
        <f t="shared" si="9"/>
        <v>2.0816659994661282</v>
      </c>
      <c r="I13" s="12">
        <f t="shared" si="9"/>
        <v>1.1547005383792495</v>
      </c>
      <c r="J13" s="12">
        <f t="shared" si="9"/>
        <v>0</v>
      </c>
      <c r="K13" s="12">
        <f t="shared" si="9"/>
        <v>4.358898943540674</v>
      </c>
    </row>
    <row r="15" spans="1:11" x14ac:dyDescent="0.25">
      <c r="A15" t="s">
        <v>198</v>
      </c>
      <c r="B15" t="s">
        <v>197</v>
      </c>
      <c r="C15" s="1" t="s">
        <v>0</v>
      </c>
      <c r="D15" s="1" t="s">
        <v>1</v>
      </c>
      <c r="E15" s="1" t="s">
        <v>2</v>
      </c>
      <c r="F15" s="1" t="s">
        <v>3</v>
      </c>
      <c r="G15" s="1" t="s">
        <v>4</v>
      </c>
      <c r="H15" s="1" t="s">
        <v>5</v>
      </c>
      <c r="I15" s="1" t="s">
        <v>6</v>
      </c>
      <c r="J15" s="1" t="s">
        <v>7</v>
      </c>
      <c r="K15" s="1" t="s">
        <v>8</v>
      </c>
    </row>
    <row r="16" spans="1:11" x14ac:dyDescent="0.25">
      <c r="A16" t="s">
        <v>14</v>
      </c>
      <c r="B16" t="s">
        <v>204</v>
      </c>
      <c r="C16">
        <v>80</v>
      </c>
      <c r="D16">
        <v>142</v>
      </c>
      <c r="E16">
        <v>8</v>
      </c>
      <c r="F16">
        <v>0</v>
      </c>
      <c r="G16">
        <v>9.6</v>
      </c>
      <c r="H16">
        <v>7.9</v>
      </c>
      <c r="I16">
        <v>3.5</v>
      </c>
      <c r="J16">
        <v>0</v>
      </c>
      <c r="K16">
        <v>598</v>
      </c>
    </row>
    <row r="17" spans="1:11" x14ac:dyDescent="0.25">
      <c r="A17" t="s">
        <v>14</v>
      </c>
      <c r="B17" t="s">
        <v>205</v>
      </c>
      <c r="C17">
        <v>80</v>
      </c>
      <c r="D17">
        <v>200</v>
      </c>
      <c r="E17">
        <v>2.5</v>
      </c>
      <c r="F17">
        <v>0</v>
      </c>
      <c r="G17">
        <v>10</v>
      </c>
      <c r="H17">
        <v>12</v>
      </c>
      <c r="I17">
        <v>5.9</v>
      </c>
      <c r="J17">
        <v>0.5</v>
      </c>
      <c r="K17">
        <v>474</v>
      </c>
    </row>
    <row r="18" spans="1:11" x14ac:dyDescent="0.25">
      <c r="A18" t="s">
        <v>14</v>
      </c>
      <c r="B18" t="s">
        <v>206</v>
      </c>
      <c r="C18">
        <v>80</v>
      </c>
      <c r="D18">
        <v>138</v>
      </c>
      <c r="E18">
        <v>7.7</v>
      </c>
      <c r="F18">
        <v>0</v>
      </c>
      <c r="G18">
        <v>12</v>
      </c>
      <c r="H18">
        <v>6.6</v>
      </c>
      <c r="I18">
        <v>3.3</v>
      </c>
      <c r="J18">
        <v>0.5</v>
      </c>
      <c r="K18">
        <v>486</v>
      </c>
    </row>
    <row r="19" spans="1:11" x14ac:dyDescent="0.25">
      <c r="A19" s="9" t="s">
        <v>199</v>
      </c>
      <c r="B19" s="10"/>
      <c r="C19" s="10"/>
      <c r="D19" s="10">
        <f>AVERAGE(D16,D17,D18)</f>
        <v>160</v>
      </c>
      <c r="E19" s="10">
        <f t="shared" ref="E19" si="10">AVERAGE(E16,E17,E18)</f>
        <v>6.0666666666666664</v>
      </c>
      <c r="F19" s="10">
        <f t="shared" ref="F19" si="11">AVERAGE(F16,F17,F18)</f>
        <v>0</v>
      </c>
      <c r="G19" s="10">
        <f t="shared" ref="G19" si="12">AVERAGE(G16,G17,G18)</f>
        <v>10.533333333333333</v>
      </c>
      <c r="H19" s="10">
        <f t="shared" ref="H19" si="13">AVERAGE(H16,H17,H18)</f>
        <v>8.8333333333333339</v>
      </c>
      <c r="I19" s="10">
        <f t="shared" ref="I19" si="14">AVERAGE(I16,I17,I18)</f>
        <v>4.2333333333333334</v>
      </c>
      <c r="J19" s="10">
        <f t="shared" ref="J19" si="15">AVERAGE(J16,J17,J18)</f>
        <v>0.33333333333333331</v>
      </c>
      <c r="K19" s="10">
        <f t="shared" ref="K19" si="16">AVERAGE(K16,K17,K18)</f>
        <v>519.33333333333337</v>
      </c>
    </row>
    <row r="20" spans="1:11" x14ac:dyDescent="0.25">
      <c r="A20" s="11" t="s">
        <v>200</v>
      </c>
      <c r="B20" s="12"/>
      <c r="C20" s="12"/>
      <c r="D20" s="12">
        <f>STDEV(D16,D17,D18)</f>
        <v>34.698703145794944</v>
      </c>
      <c r="E20" s="12">
        <f t="shared" ref="E20:K20" si="17">STDEV(E16,E17,E18)</f>
        <v>3.0924639582917299</v>
      </c>
      <c r="F20" s="12">
        <f t="shared" si="17"/>
        <v>0</v>
      </c>
      <c r="G20" s="12">
        <f t="shared" si="17"/>
        <v>1.2858201014657276</v>
      </c>
      <c r="H20" s="12">
        <f t="shared" si="17"/>
        <v>2.8183919765237282</v>
      </c>
      <c r="I20" s="12">
        <f t="shared" si="17"/>
        <v>1.4468356276140484</v>
      </c>
      <c r="J20" s="12">
        <f t="shared" si="17"/>
        <v>0.28867513459481292</v>
      </c>
      <c r="K20" s="12">
        <f t="shared" si="17"/>
        <v>68.391032550571381</v>
      </c>
    </row>
    <row r="22" spans="1:11" x14ac:dyDescent="0.25">
      <c r="A22" t="s">
        <v>198</v>
      </c>
      <c r="B22" t="s">
        <v>197</v>
      </c>
      <c r="C22" s="1" t="s">
        <v>0</v>
      </c>
      <c r="D22" s="1" t="s">
        <v>1</v>
      </c>
      <c r="E22" s="1" t="s">
        <v>2</v>
      </c>
      <c r="F22" s="1" t="s">
        <v>3</v>
      </c>
      <c r="G22" s="1" t="s">
        <v>4</v>
      </c>
      <c r="H22" s="1" t="s">
        <v>5</v>
      </c>
      <c r="I22" s="1" t="s">
        <v>6</v>
      </c>
      <c r="J22" s="1" t="s">
        <v>7</v>
      </c>
      <c r="K22" s="1" t="s">
        <v>8</v>
      </c>
    </row>
    <row r="23" spans="1:11" x14ac:dyDescent="0.25">
      <c r="A23" t="s">
        <v>29</v>
      </c>
      <c r="B23" t="s">
        <v>210</v>
      </c>
      <c r="C23">
        <v>130</v>
      </c>
      <c r="D23">
        <v>242</v>
      </c>
      <c r="E23">
        <v>17</v>
      </c>
      <c r="F23">
        <v>0</v>
      </c>
      <c r="G23">
        <v>20</v>
      </c>
      <c r="H23">
        <v>10</v>
      </c>
      <c r="I23">
        <v>4.0999999999999996</v>
      </c>
      <c r="J23">
        <v>2.1</v>
      </c>
      <c r="K23">
        <v>624</v>
      </c>
    </row>
    <row r="24" spans="1:11" x14ac:dyDescent="0.25">
      <c r="A24" t="s">
        <v>29</v>
      </c>
      <c r="B24" t="s">
        <v>211</v>
      </c>
      <c r="C24">
        <v>130</v>
      </c>
      <c r="D24">
        <v>284</v>
      </c>
      <c r="E24">
        <v>18</v>
      </c>
      <c r="F24">
        <v>0</v>
      </c>
      <c r="G24">
        <v>17</v>
      </c>
      <c r="H24">
        <v>16</v>
      </c>
      <c r="I24">
        <v>5</v>
      </c>
      <c r="J24">
        <v>1.7</v>
      </c>
      <c r="K24">
        <v>809</v>
      </c>
    </row>
    <row r="25" spans="1:11" x14ac:dyDescent="0.25">
      <c r="A25" t="s">
        <v>29</v>
      </c>
      <c r="B25" t="s">
        <v>212</v>
      </c>
      <c r="C25">
        <v>130</v>
      </c>
      <c r="D25">
        <v>334</v>
      </c>
      <c r="E25">
        <v>24</v>
      </c>
      <c r="F25">
        <v>0</v>
      </c>
      <c r="G25">
        <v>15</v>
      </c>
      <c r="H25">
        <v>20</v>
      </c>
      <c r="I25">
        <v>6.8</v>
      </c>
      <c r="J25">
        <v>2.2999999999999998</v>
      </c>
      <c r="K25">
        <v>476</v>
      </c>
    </row>
    <row r="26" spans="1:11" x14ac:dyDescent="0.25">
      <c r="A26" s="9" t="s">
        <v>199</v>
      </c>
      <c r="B26" s="10"/>
      <c r="C26" s="10"/>
      <c r="D26" s="10">
        <f>AVERAGE(D23,D24,D25)</f>
        <v>286.66666666666669</v>
      </c>
      <c r="E26" s="10">
        <f t="shared" ref="E26" si="18">AVERAGE(E23,E24,E25)</f>
        <v>19.666666666666668</v>
      </c>
      <c r="F26" s="10">
        <f t="shared" ref="F26" si="19">AVERAGE(F23,F24,F25)</f>
        <v>0</v>
      </c>
      <c r="G26" s="10">
        <f t="shared" ref="G26" si="20">AVERAGE(G23,G24,G25)</f>
        <v>17.333333333333332</v>
      </c>
      <c r="H26" s="10">
        <f t="shared" ref="H26" si="21">AVERAGE(H23,H24,H25)</f>
        <v>15.333333333333334</v>
      </c>
      <c r="I26" s="10">
        <f t="shared" ref="I26" si="22">AVERAGE(I23,I24,I25)</f>
        <v>5.3</v>
      </c>
      <c r="J26" s="10">
        <f t="shared" ref="J26" si="23">AVERAGE(J23,J24,J25)</f>
        <v>2.0333333333333332</v>
      </c>
      <c r="K26" s="10">
        <f t="shared" ref="K26" si="24">AVERAGE(K23,K24,K25)</f>
        <v>636.33333333333337</v>
      </c>
    </row>
    <row r="27" spans="1:11" x14ac:dyDescent="0.25">
      <c r="A27" s="11" t="s">
        <v>200</v>
      </c>
      <c r="B27" s="12"/>
      <c r="C27" s="12"/>
      <c r="D27" s="12">
        <f>STDEV(D23,D24,D25)</f>
        <v>46.057934531775615</v>
      </c>
      <c r="E27" s="12">
        <f t="shared" ref="E27:K27" si="25">STDEV(E23,E24,E25)</f>
        <v>3.7859388972001873</v>
      </c>
      <c r="F27" s="12">
        <f t="shared" si="25"/>
        <v>0</v>
      </c>
      <c r="G27" s="12">
        <f t="shared" si="25"/>
        <v>2.5166114784235796</v>
      </c>
      <c r="H27" s="12">
        <f t="shared" si="25"/>
        <v>5.0332229568471645</v>
      </c>
      <c r="I27" s="12">
        <f t="shared" si="25"/>
        <v>1.3747727084867547</v>
      </c>
      <c r="J27" s="12">
        <f t="shared" si="25"/>
        <v>0.30550504633039138</v>
      </c>
      <c r="K27" s="12">
        <f t="shared" si="25"/>
        <v>166.8422408544472</v>
      </c>
    </row>
    <row r="30" spans="1:11" x14ac:dyDescent="0.25">
      <c r="A30" t="s">
        <v>198</v>
      </c>
      <c r="B30" t="s">
        <v>197</v>
      </c>
      <c r="C30" s="1" t="s">
        <v>0</v>
      </c>
      <c r="D30" s="1" t="s">
        <v>1</v>
      </c>
      <c r="E30" s="1" t="s">
        <v>2</v>
      </c>
      <c r="F30" s="1" t="s">
        <v>3</v>
      </c>
      <c r="G30" s="1" t="s">
        <v>4</v>
      </c>
      <c r="H30" s="1" t="s">
        <v>5</v>
      </c>
      <c r="I30" s="1" t="s">
        <v>6</v>
      </c>
      <c r="J30" s="1" t="s">
        <v>7</v>
      </c>
      <c r="K30" s="1" t="s">
        <v>8</v>
      </c>
    </row>
    <row r="31" spans="1:11" x14ac:dyDescent="0.25">
      <c r="A31" t="s">
        <v>23</v>
      </c>
      <c r="B31" t="s">
        <v>213</v>
      </c>
      <c r="C31">
        <v>80</v>
      </c>
      <c r="D31">
        <v>201</v>
      </c>
      <c r="E31">
        <v>2.6</v>
      </c>
      <c r="F31">
        <v>0</v>
      </c>
      <c r="G31">
        <v>15</v>
      </c>
      <c r="H31">
        <v>13.8</v>
      </c>
      <c r="I31">
        <v>4.5999999999999996</v>
      </c>
      <c r="J31">
        <v>1</v>
      </c>
      <c r="K31">
        <v>221</v>
      </c>
    </row>
    <row r="32" spans="1:11" x14ac:dyDescent="0.25">
      <c r="A32" t="s">
        <v>23</v>
      </c>
      <c r="B32" t="s">
        <v>214</v>
      </c>
      <c r="C32">
        <v>80</v>
      </c>
      <c r="D32">
        <v>133</v>
      </c>
      <c r="E32">
        <v>2.4</v>
      </c>
      <c r="F32">
        <v>0</v>
      </c>
      <c r="G32">
        <v>12</v>
      </c>
      <c r="H32">
        <v>8.4</v>
      </c>
      <c r="I32">
        <v>2.5</v>
      </c>
      <c r="J32">
        <v>0.8</v>
      </c>
      <c r="K32">
        <v>606</v>
      </c>
    </row>
    <row r="33" spans="1:11" x14ac:dyDescent="0.25">
      <c r="A33" t="s">
        <v>23</v>
      </c>
      <c r="B33" t="s">
        <v>215</v>
      </c>
      <c r="C33">
        <v>80</v>
      </c>
      <c r="D33">
        <v>153</v>
      </c>
      <c r="E33">
        <v>2.4</v>
      </c>
      <c r="F33">
        <v>0</v>
      </c>
      <c r="G33">
        <v>13</v>
      </c>
      <c r="H33">
        <v>10</v>
      </c>
      <c r="I33">
        <v>2.9</v>
      </c>
      <c r="J33">
        <v>0</v>
      </c>
      <c r="K33">
        <v>484</v>
      </c>
    </row>
    <row r="34" spans="1:11" x14ac:dyDescent="0.25">
      <c r="A34" s="9" t="s">
        <v>199</v>
      </c>
      <c r="B34" s="10"/>
      <c r="C34" s="10"/>
      <c r="D34" s="10">
        <f>AVERAGE(D31,D32,D33)</f>
        <v>162.33333333333334</v>
      </c>
      <c r="E34" s="10">
        <f t="shared" ref="E34" si="26">AVERAGE(E31,E32,E33)</f>
        <v>2.4666666666666668</v>
      </c>
      <c r="F34" s="10">
        <f t="shared" ref="F34" si="27">AVERAGE(F31,F32,F33)</f>
        <v>0</v>
      </c>
      <c r="G34" s="10">
        <f t="shared" ref="G34" si="28">AVERAGE(G31,G32,G33)</f>
        <v>13.333333333333334</v>
      </c>
      <c r="H34" s="10">
        <f t="shared" ref="H34" si="29">AVERAGE(H31,H32,H33)</f>
        <v>10.733333333333334</v>
      </c>
      <c r="I34" s="10">
        <f t="shared" ref="I34" si="30">AVERAGE(I31,I32,I33)</f>
        <v>3.3333333333333335</v>
      </c>
      <c r="J34" s="10">
        <f t="shared" ref="J34" si="31">AVERAGE(J31,J32,J33)</f>
        <v>0.6</v>
      </c>
      <c r="K34" s="10">
        <f t="shared" ref="K34" si="32">AVERAGE(K31,K32,K33)</f>
        <v>437</v>
      </c>
    </row>
    <row r="35" spans="1:11" x14ac:dyDescent="0.25">
      <c r="A35" s="11" t="s">
        <v>200</v>
      </c>
      <c r="B35" s="12"/>
      <c r="C35" s="12"/>
      <c r="D35" s="12">
        <f>STDEV(D31,D32,D33)</f>
        <v>34.947579792216452</v>
      </c>
      <c r="E35" s="12">
        <f t="shared" ref="E35:K35" si="33">STDEV(E31,E32,E33)</f>
        <v>0.11547005383792526</v>
      </c>
      <c r="F35" s="12">
        <f t="shared" si="33"/>
        <v>0</v>
      </c>
      <c r="G35" s="12">
        <f t="shared" si="33"/>
        <v>1.5275252316519468</v>
      </c>
      <c r="H35" s="12">
        <f t="shared" si="33"/>
        <v>2.7736858750286233</v>
      </c>
      <c r="I35" s="12">
        <f t="shared" si="33"/>
        <v>1.1150485789118467</v>
      </c>
      <c r="J35" s="12">
        <f t="shared" si="33"/>
        <v>0.52915026221291817</v>
      </c>
      <c r="K35" s="12">
        <f t="shared" si="33"/>
        <v>196.75619431164043</v>
      </c>
    </row>
    <row r="37" spans="1:11" x14ac:dyDescent="0.25">
      <c r="A37" t="s">
        <v>198</v>
      </c>
      <c r="B37" t="s">
        <v>197</v>
      </c>
      <c r="C37" s="1" t="s">
        <v>0</v>
      </c>
      <c r="D37" s="1" t="s">
        <v>1</v>
      </c>
      <c r="E37" s="1" t="s">
        <v>2</v>
      </c>
      <c r="F37" s="1" t="s">
        <v>3</v>
      </c>
      <c r="G37" s="1" t="s">
        <v>4</v>
      </c>
      <c r="H37" s="1" t="s">
        <v>5</v>
      </c>
      <c r="I37" s="1" t="s">
        <v>6</v>
      </c>
      <c r="J37" s="1" t="s">
        <v>7</v>
      </c>
      <c r="K37" s="1" t="s">
        <v>8</v>
      </c>
    </row>
    <row r="38" spans="1:11" x14ac:dyDescent="0.25">
      <c r="A38" t="s">
        <v>15</v>
      </c>
      <c r="B38" t="s">
        <v>216</v>
      </c>
      <c r="C38">
        <v>100</v>
      </c>
      <c r="D38">
        <v>165</v>
      </c>
      <c r="E38">
        <v>0</v>
      </c>
      <c r="F38">
        <v>0</v>
      </c>
      <c r="G38">
        <v>31</v>
      </c>
      <c r="H38">
        <v>3.6</v>
      </c>
      <c r="I38">
        <v>1</v>
      </c>
      <c r="J38">
        <v>0</v>
      </c>
      <c r="K38">
        <v>74</v>
      </c>
    </row>
    <row r="39" spans="1:11" x14ac:dyDescent="0.25">
      <c r="A39" t="s">
        <v>15</v>
      </c>
      <c r="B39" t="s">
        <v>217</v>
      </c>
      <c r="C39">
        <v>100</v>
      </c>
      <c r="D39">
        <v>165</v>
      </c>
      <c r="E39">
        <v>0</v>
      </c>
      <c r="F39">
        <v>0</v>
      </c>
      <c r="G39">
        <v>31</v>
      </c>
      <c r="H39">
        <v>3.6</v>
      </c>
      <c r="I39">
        <v>1</v>
      </c>
      <c r="J39">
        <v>0</v>
      </c>
      <c r="K39">
        <v>74</v>
      </c>
    </row>
    <row r="40" spans="1:11" x14ac:dyDescent="0.25">
      <c r="A40" t="s">
        <v>15</v>
      </c>
      <c r="B40" t="s">
        <v>218</v>
      </c>
      <c r="C40">
        <v>100</v>
      </c>
      <c r="D40">
        <v>160</v>
      </c>
      <c r="E40">
        <v>0</v>
      </c>
      <c r="F40">
        <v>0</v>
      </c>
      <c r="G40">
        <v>30</v>
      </c>
      <c r="H40">
        <v>3.4</v>
      </c>
      <c r="I40">
        <v>1</v>
      </c>
      <c r="J40">
        <v>0</v>
      </c>
      <c r="K40">
        <v>74</v>
      </c>
    </row>
    <row r="41" spans="1:11" x14ac:dyDescent="0.25">
      <c r="A41" s="9" t="s">
        <v>199</v>
      </c>
      <c r="B41" s="10"/>
      <c r="C41" s="10"/>
      <c r="D41" s="10">
        <f>AVERAGE(D38,D39,D40)</f>
        <v>163.33333333333334</v>
      </c>
      <c r="E41" s="10">
        <f t="shared" ref="E41" si="34">AVERAGE(E38,E39,E40)</f>
        <v>0</v>
      </c>
      <c r="F41" s="10">
        <f t="shared" ref="F41" si="35">AVERAGE(F38,F39,F40)</f>
        <v>0</v>
      </c>
      <c r="G41" s="10">
        <f t="shared" ref="G41" si="36">AVERAGE(G38,G39,G40)</f>
        <v>30.666666666666668</v>
      </c>
      <c r="H41" s="10">
        <f t="shared" ref="H41" si="37">AVERAGE(H38,H39,H40)</f>
        <v>3.5333333333333332</v>
      </c>
      <c r="I41" s="10">
        <f t="shared" ref="I41" si="38">AVERAGE(I38,I39,I40)</f>
        <v>1</v>
      </c>
      <c r="J41" s="10">
        <f t="shared" ref="J41" si="39">AVERAGE(J38,J39,J40)</f>
        <v>0</v>
      </c>
      <c r="K41" s="10">
        <f t="shared" ref="K41" si="40">AVERAGE(K38,K39,K40)</f>
        <v>74</v>
      </c>
    </row>
    <row r="42" spans="1:11" x14ac:dyDescent="0.25">
      <c r="A42" s="11" t="s">
        <v>200</v>
      </c>
      <c r="B42" s="12"/>
      <c r="C42" s="12"/>
      <c r="D42" s="12">
        <f>STDEV(D38,D39,D40)</f>
        <v>2.8867513459481291</v>
      </c>
      <c r="E42" s="12">
        <f t="shared" ref="E42:K42" si="41">STDEV(E38,E39,E40)</f>
        <v>0</v>
      </c>
      <c r="F42" s="12">
        <f t="shared" si="41"/>
        <v>0</v>
      </c>
      <c r="G42" s="12">
        <f t="shared" si="41"/>
        <v>0.57735026918962584</v>
      </c>
      <c r="H42" s="12">
        <f t="shared" si="41"/>
        <v>0.11547005383792526</v>
      </c>
      <c r="I42" s="12">
        <f t="shared" si="41"/>
        <v>0</v>
      </c>
      <c r="J42" s="12">
        <f t="shared" si="41"/>
        <v>0</v>
      </c>
      <c r="K42" s="12">
        <f t="shared" si="41"/>
        <v>0</v>
      </c>
    </row>
    <row r="44" spans="1:11" x14ac:dyDescent="0.25">
      <c r="A44" t="s">
        <v>198</v>
      </c>
      <c r="B44" t="s">
        <v>197</v>
      </c>
      <c r="C44" s="1" t="s">
        <v>0</v>
      </c>
      <c r="D44" s="1" t="s">
        <v>1</v>
      </c>
      <c r="E44" s="1" t="s">
        <v>2</v>
      </c>
      <c r="F44" s="1" t="s">
        <v>3</v>
      </c>
      <c r="G44" s="1" t="s">
        <v>4</v>
      </c>
      <c r="H44" s="1" t="s">
        <v>5</v>
      </c>
      <c r="I44" s="1" t="s">
        <v>6</v>
      </c>
      <c r="J44" s="1" t="s">
        <v>7</v>
      </c>
      <c r="K44" s="1" t="s">
        <v>8</v>
      </c>
    </row>
    <row r="45" spans="1:11" x14ac:dyDescent="0.25">
      <c r="A45" t="s">
        <v>71</v>
      </c>
      <c r="B45" t="s">
        <v>219</v>
      </c>
      <c r="C45">
        <v>200</v>
      </c>
      <c r="D45">
        <v>113</v>
      </c>
      <c r="E45">
        <v>8.8000000000000007</v>
      </c>
      <c r="F45">
        <v>0</v>
      </c>
      <c r="G45">
        <v>6</v>
      </c>
      <c r="H45">
        <v>6</v>
      </c>
      <c r="I45">
        <v>4</v>
      </c>
      <c r="J45">
        <v>0</v>
      </c>
      <c r="K45">
        <v>138</v>
      </c>
    </row>
    <row r="46" spans="1:11" x14ac:dyDescent="0.25">
      <c r="A46" t="s">
        <v>71</v>
      </c>
      <c r="B46" t="s">
        <v>220</v>
      </c>
      <c r="C46">
        <v>200</v>
      </c>
      <c r="D46">
        <v>97</v>
      </c>
      <c r="E46">
        <v>9</v>
      </c>
      <c r="F46">
        <v>0</v>
      </c>
      <c r="G46">
        <v>6.2</v>
      </c>
      <c r="H46">
        <v>3</v>
      </c>
      <c r="I46">
        <v>2.2999999999999998</v>
      </c>
      <c r="J46">
        <v>0</v>
      </c>
      <c r="K46">
        <v>136</v>
      </c>
    </row>
    <row r="47" spans="1:11" x14ac:dyDescent="0.25">
      <c r="A47" t="s">
        <v>71</v>
      </c>
      <c r="B47" t="s">
        <v>221</v>
      </c>
      <c r="C47">
        <v>200</v>
      </c>
      <c r="D47">
        <v>66</v>
      </c>
      <c r="E47">
        <v>10</v>
      </c>
      <c r="F47">
        <v>0</v>
      </c>
      <c r="G47">
        <v>6.4</v>
      </c>
      <c r="H47">
        <v>0</v>
      </c>
      <c r="I47">
        <v>0</v>
      </c>
      <c r="J47">
        <v>0</v>
      </c>
      <c r="K47">
        <v>142</v>
      </c>
    </row>
    <row r="48" spans="1:11" x14ac:dyDescent="0.25">
      <c r="A48" s="9" t="s">
        <v>199</v>
      </c>
      <c r="B48" s="10"/>
      <c r="C48" s="10"/>
      <c r="D48" s="10">
        <f>AVERAGE(D45,D46,D47)</f>
        <v>92</v>
      </c>
      <c r="E48" s="10">
        <f t="shared" ref="E48" si="42">AVERAGE(E45,E46,E47)</f>
        <v>9.2666666666666675</v>
      </c>
      <c r="F48" s="10">
        <f t="shared" ref="F48" si="43">AVERAGE(F45,F46,F47)</f>
        <v>0</v>
      </c>
      <c r="G48" s="10">
        <f t="shared" ref="G48" si="44">AVERAGE(G45,G46,G47)</f>
        <v>6.2</v>
      </c>
      <c r="H48" s="10">
        <f t="shared" ref="H48" si="45">AVERAGE(H45,H46,H47)</f>
        <v>3</v>
      </c>
      <c r="I48" s="10">
        <f t="shared" ref="I48" si="46">AVERAGE(I45,I46,I47)</f>
        <v>2.1</v>
      </c>
      <c r="J48" s="10">
        <f t="shared" ref="J48" si="47">AVERAGE(J45,J46,J47)</f>
        <v>0</v>
      </c>
      <c r="K48" s="10">
        <f t="shared" ref="K48" si="48">AVERAGE(K45,K46,K47)</f>
        <v>138.66666666666666</v>
      </c>
    </row>
    <row r="49" spans="1:11" x14ac:dyDescent="0.25">
      <c r="A49" s="11" t="s">
        <v>200</v>
      </c>
      <c r="B49" s="12"/>
      <c r="C49" s="12"/>
      <c r="D49" s="12">
        <f>STDEV(D45,D46,D47)</f>
        <v>23.895606290697042</v>
      </c>
      <c r="E49" s="12">
        <f t="shared" ref="E49:K49" si="49">STDEV(E45,E46,E47)</f>
        <v>0.64291005073286345</v>
      </c>
      <c r="F49" s="12">
        <f t="shared" si="49"/>
        <v>0</v>
      </c>
      <c r="G49" s="12">
        <f t="shared" si="49"/>
        <v>0.20000000000000018</v>
      </c>
      <c r="H49" s="12">
        <f t="shared" si="49"/>
        <v>3</v>
      </c>
      <c r="I49" s="12">
        <f t="shared" si="49"/>
        <v>2.0074859899884734</v>
      </c>
      <c r="J49" s="12">
        <f t="shared" si="49"/>
        <v>0</v>
      </c>
      <c r="K49" s="12">
        <f t="shared" si="49"/>
        <v>3.0550504633038935</v>
      </c>
    </row>
    <row r="51" spans="1:11" x14ac:dyDescent="0.25">
      <c r="A51" t="s">
        <v>198</v>
      </c>
      <c r="B51" t="s">
        <v>197</v>
      </c>
      <c r="C51" s="1" t="s">
        <v>0</v>
      </c>
      <c r="D51" s="1" t="s">
        <v>1</v>
      </c>
      <c r="E51" s="1" t="s">
        <v>2</v>
      </c>
      <c r="F51" s="1" t="s">
        <v>3</v>
      </c>
      <c r="G51" s="1" t="s">
        <v>4</v>
      </c>
      <c r="H51" s="1" t="s">
        <v>5</v>
      </c>
      <c r="I51" s="1" t="s">
        <v>6</v>
      </c>
      <c r="J51" s="1" t="s">
        <v>7</v>
      </c>
      <c r="K51" s="1" t="s">
        <v>8</v>
      </c>
    </row>
    <row r="52" spans="1:11" x14ac:dyDescent="0.25">
      <c r="A52" t="s">
        <v>74</v>
      </c>
      <c r="B52" t="s">
        <v>222</v>
      </c>
      <c r="C52">
        <v>170</v>
      </c>
      <c r="D52">
        <v>126</v>
      </c>
      <c r="E52">
        <v>9.1</v>
      </c>
      <c r="F52">
        <v>9.1</v>
      </c>
      <c r="G52">
        <v>6.8</v>
      </c>
      <c r="H52">
        <v>7</v>
      </c>
      <c r="I52">
        <v>4.4000000000000004</v>
      </c>
      <c r="J52">
        <v>0</v>
      </c>
      <c r="K52">
        <v>247</v>
      </c>
    </row>
    <row r="53" spans="1:11" x14ac:dyDescent="0.25">
      <c r="A53" t="s">
        <v>74</v>
      </c>
      <c r="B53" t="s">
        <v>223</v>
      </c>
      <c r="C53">
        <v>170</v>
      </c>
      <c r="D53">
        <v>172</v>
      </c>
      <c r="E53">
        <v>26</v>
      </c>
      <c r="F53">
        <v>6</v>
      </c>
      <c r="G53">
        <v>6.1</v>
      </c>
      <c r="H53">
        <v>4.8</v>
      </c>
      <c r="I53">
        <v>2.8</v>
      </c>
      <c r="J53">
        <v>0</v>
      </c>
      <c r="K53">
        <v>107</v>
      </c>
    </row>
    <row r="54" spans="1:11" x14ac:dyDescent="0.25">
      <c r="A54" t="s">
        <v>74</v>
      </c>
      <c r="B54" t="s">
        <v>224</v>
      </c>
      <c r="C54">
        <v>160</v>
      </c>
      <c r="D54">
        <v>57</v>
      </c>
      <c r="E54">
        <v>7.8</v>
      </c>
      <c r="F54">
        <v>7.8</v>
      </c>
      <c r="G54">
        <v>5.8</v>
      </c>
      <c r="H54">
        <v>0</v>
      </c>
      <c r="I54">
        <v>0</v>
      </c>
      <c r="J54">
        <v>0</v>
      </c>
      <c r="K54">
        <v>78</v>
      </c>
    </row>
    <row r="55" spans="1:11" x14ac:dyDescent="0.25">
      <c r="A55" s="9" t="s">
        <v>199</v>
      </c>
      <c r="B55" s="10"/>
      <c r="C55" s="10"/>
      <c r="D55" s="10">
        <f>AVERAGE(D52,D53,D54)</f>
        <v>118.33333333333333</v>
      </c>
      <c r="E55" s="10">
        <f t="shared" ref="E55" si="50">AVERAGE(E52,E53,E54)</f>
        <v>14.299999999999999</v>
      </c>
      <c r="F55" s="10">
        <f t="shared" ref="F55" si="51">AVERAGE(F52,F53,F54)</f>
        <v>7.6333333333333329</v>
      </c>
      <c r="G55" s="10">
        <f t="shared" ref="G55" si="52">AVERAGE(G52,G53,G54)</f>
        <v>6.2333333333333334</v>
      </c>
      <c r="H55" s="10">
        <f t="shared" ref="H55" si="53">AVERAGE(H52,H53,H54)</f>
        <v>3.9333333333333336</v>
      </c>
      <c r="I55" s="10">
        <f t="shared" ref="I55" si="54">AVERAGE(I52,I53,I54)</f>
        <v>2.4</v>
      </c>
      <c r="J55" s="10">
        <f t="shared" ref="J55" si="55">AVERAGE(J52,J53,J54)</f>
        <v>0</v>
      </c>
      <c r="K55" s="10">
        <f t="shared" ref="K55" si="56">AVERAGE(K52,K53,K54)</f>
        <v>144</v>
      </c>
    </row>
    <row r="56" spans="1:11" x14ac:dyDescent="0.25">
      <c r="A56" s="11" t="s">
        <v>200</v>
      </c>
      <c r="B56" s="12"/>
      <c r="C56" s="12"/>
      <c r="D56" s="12">
        <f>STDEV(D52,D53,D54)</f>
        <v>57.882064003742407</v>
      </c>
      <c r="E56" s="12">
        <f t="shared" ref="E56:K56" si="57">STDEV(E52,E53,E54)</f>
        <v>10.153324578678653</v>
      </c>
      <c r="F56" s="12">
        <f t="shared" si="57"/>
        <v>1.5567059238447485</v>
      </c>
      <c r="G56" s="12">
        <f t="shared" si="57"/>
        <v>0.51316014394468845</v>
      </c>
      <c r="H56" s="12">
        <f t="shared" si="57"/>
        <v>3.5795716689756794</v>
      </c>
      <c r="I56" s="12">
        <f t="shared" si="57"/>
        <v>2.2271057451320089</v>
      </c>
      <c r="J56" s="12">
        <f t="shared" si="57"/>
        <v>0</v>
      </c>
      <c r="K56" s="12">
        <f t="shared" si="57"/>
        <v>90.371455670471519</v>
      </c>
    </row>
    <row r="58" spans="1:11" x14ac:dyDescent="0.25">
      <c r="A58" t="s">
        <v>198</v>
      </c>
      <c r="B58" t="s">
        <v>197</v>
      </c>
      <c r="C58" s="1" t="s">
        <v>0</v>
      </c>
      <c r="D58" s="1" t="s">
        <v>1</v>
      </c>
      <c r="E58" s="1" t="s">
        <v>2</v>
      </c>
      <c r="F58" s="1" t="s">
        <v>3</v>
      </c>
      <c r="G58" s="1" t="s">
        <v>4</v>
      </c>
      <c r="H58" s="1" t="s">
        <v>5</v>
      </c>
      <c r="I58" s="1" t="s">
        <v>6</v>
      </c>
      <c r="J58" s="1" t="s">
        <v>7</v>
      </c>
      <c r="K58" s="1" t="s">
        <v>8</v>
      </c>
    </row>
    <row r="59" spans="1:11" x14ac:dyDescent="0.25">
      <c r="A59" t="s">
        <v>38</v>
      </c>
      <c r="B59" t="s">
        <v>225</v>
      </c>
      <c r="C59">
        <v>30</v>
      </c>
      <c r="D59">
        <v>80</v>
      </c>
      <c r="E59">
        <v>0.6</v>
      </c>
      <c r="F59">
        <v>0</v>
      </c>
      <c r="G59">
        <v>3.5</v>
      </c>
      <c r="H59">
        <v>7.1</v>
      </c>
      <c r="I59">
        <v>4.5999999999999996</v>
      </c>
      <c r="J59">
        <v>0</v>
      </c>
      <c r="K59">
        <v>114</v>
      </c>
    </row>
    <row r="60" spans="1:11" x14ac:dyDescent="0.25">
      <c r="A60" t="s">
        <v>38</v>
      </c>
      <c r="B60" t="s">
        <v>226</v>
      </c>
      <c r="C60">
        <v>30</v>
      </c>
      <c r="D60">
        <v>81</v>
      </c>
      <c r="E60">
        <v>1</v>
      </c>
      <c r="F60">
        <v>0</v>
      </c>
      <c r="G60">
        <v>3</v>
      </c>
      <c r="H60">
        <v>7.2</v>
      </c>
      <c r="I60">
        <v>4.0999999999999996</v>
      </c>
      <c r="J60">
        <v>0</v>
      </c>
      <c r="K60">
        <v>144</v>
      </c>
    </row>
    <row r="61" spans="1:11" x14ac:dyDescent="0.25">
      <c r="A61" t="s">
        <v>38</v>
      </c>
      <c r="B61" t="s">
        <v>227</v>
      </c>
      <c r="C61">
        <v>30</v>
      </c>
      <c r="D61">
        <v>78</v>
      </c>
      <c r="E61">
        <v>1</v>
      </c>
      <c r="F61">
        <v>0</v>
      </c>
      <c r="G61">
        <v>2.4</v>
      </c>
      <c r="H61">
        <v>7.2</v>
      </c>
      <c r="I61">
        <v>4.5999999999999996</v>
      </c>
      <c r="J61">
        <v>0</v>
      </c>
      <c r="K61">
        <v>143</v>
      </c>
    </row>
    <row r="62" spans="1:11" x14ac:dyDescent="0.25">
      <c r="A62" s="9" t="s">
        <v>199</v>
      </c>
      <c r="B62" s="10"/>
      <c r="C62" s="10"/>
      <c r="D62" s="10">
        <f>AVERAGE(D59,D60,D61)</f>
        <v>79.666666666666671</v>
      </c>
      <c r="E62" s="10">
        <f t="shared" ref="E62" si="58">AVERAGE(E59,E60,E61)</f>
        <v>0.8666666666666667</v>
      </c>
      <c r="F62" s="10">
        <f t="shared" ref="F62" si="59">AVERAGE(F59,F60,F61)</f>
        <v>0</v>
      </c>
      <c r="G62" s="10">
        <f t="shared" ref="G62" si="60">AVERAGE(G59,G60,G61)</f>
        <v>2.9666666666666668</v>
      </c>
      <c r="H62" s="10">
        <f t="shared" ref="H62" si="61">AVERAGE(H59,H60,H61)</f>
        <v>7.166666666666667</v>
      </c>
      <c r="I62" s="10">
        <f t="shared" ref="I62" si="62">AVERAGE(I59,I60,I61)</f>
        <v>4.4333333333333327</v>
      </c>
      <c r="J62" s="10">
        <f t="shared" ref="J62" si="63">AVERAGE(J59,J60,J61)</f>
        <v>0</v>
      </c>
      <c r="K62" s="10">
        <f t="shared" ref="K62" si="64">AVERAGE(K59,K60,K61)</f>
        <v>133.66666666666666</v>
      </c>
    </row>
    <row r="63" spans="1:11" x14ac:dyDescent="0.25">
      <c r="A63" s="11" t="s">
        <v>200</v>
      </c>
      <c r="B63" s="12"/>
      <c r="C63" s="12"/>
      <c r="D63" s="12">
        <f>STDEV(D59,D60,D61)</f>
        <v>1.5275252316519468</v>
      </c>
      <c r="E63" s="12">
        <f t="shared" ref="E63:K63" si="65">STDEV(E59,E60,E61)</f>
        <v>0.23094010767585008</v>
      </c>
      <c r="F63" s="12">
        <f t="shared" si="65"/>
        <v>0</v>
      </c>
      <c r="G63" s="12">
        <f t="shared" si="65"/>
        <v>0.55075705472860814</v>
      </c>
      <c r="H63" s="12">
        <f t="shared" si="65"/>
        <v>5.7735026918962887E-2</v>
      </c>
      <c r="I63" s="12">
        <f t="shared" si="65"/>
        <v>0.28867513459481287</v>
      </c>
      <c r="J63" s="12">
        <f t="shared" si="65"/>
        <v>0</v>
      </c>
      <c r="K63" s="12">
        <f t="shared" si="65"/>
        <v>17.039170558842709</v>
      </c>
    </row>
    <row r="65" spans="1:11" x14ac:dyDescent="0.25">
      <c r="A65" t="s">
        <v>198</v>
      </c>
      <c r="B65" t="s">
        <v>197</v>
      </c>
      <c r="C65" s="1" t="s">
        <v>0</v>
      </c>
      <c r="D65" s="1" t="s">
        <v>1</v>
      </c>
      <c r="E65" s="1" t="s">
        <v>2</v>
      </c>
      <c r="F65" s="1" t="s">
        <v>3</v>
      </c>
      <c r="G65" s="1" t="s">
        <v>4</v>
      </c>
      <c r="H65" s="1" t="s">
        <v>5</v>
      </c>
      <c r="I65" s="1" t="s">
        <v>6</v>
      </c>
      <c r="J65" s="1" t="s">
        <v>7</v>
      </c>
      <c r="K65" s="1" t="s">
        <v>8</v>
      </c>
    </row>
    <row r="66" spans="1:11" x14ac:dyDescent="0.25">
      <c r="A66" t="s">
        <v>35</v>
      </c>
      <c r="B66" t="s">
        <v>228</v>
      </c>
      <c r="C66">
        <v>60</v>
      </c>
      <c r="D66">
        <v>81</v>
      </c>
      <c r="E66">
        <v>0</v>
      </c>
      <c r="F66">
        <v>0</v>
      </c>
      <c r="G66">
        <v>17</v>
      </c>
      <c r="H66">
        <v>1.6</v>
      </c>
      <c r="I66">
        <v>0.5</v>
      </c>
      <c r="J66">
        <v>0</v>
      </c>
      <c r="K66">
        <v>248</v>
      </c>
    </row>
    <row r="67" spans="1:11" x14ac:dyDescent="0.25">
      <c r="A67" t="s">
        <v>35</v>
      </c>
      <c r="B67" t="s">
        <v>229</v>
      </c>
      <c r="C67">
        <v>60</v>
      </c>
      <c r="D67">
        <v>114</v>
      </c>
      <c r="E67">
        <v>0</v>
      </c>
      <c r="F67">
        <v>0</v>
      </c>
      <c r="G67">
        <v>14</v>
      </c>
      <c r="H67">
        <v>6.5</v>
      </c>
      <c r="I67">
        <v>1.3</v>
      </c>
      <c r="J67">
        <v>0</v>
      </c>
      <c r="K67">
        <v>330</v>
      </c>
    </row>
    <row r="68" spans="1:11" x14ac:dyDescent="0.25">
      <c r="A68" t="s">
        <v>35</v>
      </c>
      <c r="B68" t="s">
        <v>230</v>
      </c>
      <c r="C68">
        <v>100</v>
      </c>
      <c r="D68">
        <v>153</v>
      </c>
      <c r="E68">
        <v>0</v>
      </c>
      <c r="F68">
        <v>0</v>
      </c>
      <c r="G68">
        <v>23</v>
      </c>
      <c r="H68">
        <v>6.7</v>
      </c>
      <c r="I68">
        <v>3.3</v>
      </c>
      <c r="J68">
        <v>0</v>
      </c>
      <c r="K68">
        <v>283</v>
      </c>
    </row>
    <row r="69" spans="1:11" x14ac:dyDescent="0.25">
      <c r="A69" s="9" t="s">
        <v>199</v>
      </c>
      <c r="B69" s="10"/>
      <c r="C69" s="10"/>
      <c r="D69" s="10">
        <f>AVERAGE(D66,D67,D68)</f>
        <v>116</v>
      </c>
      <c r="E69" s="10">
        <f t="shared" ref="E69" si="66">AVERAGE(E66,E67,E68)</f>
        <v>0</v>
      </c>
      <c r="F69" s="10">
        <f t="shared" ref="F69" si="67">AVERAGE(F66,F67,F68)</f>
        <v>0</v>
      </c>
      <c r="G69" s="10">
        <f t="shared" ref="G69" si="68">AVERAGE(G66,G67,G68)</f>
        <v>18</v>
      </c>
      <c r="H69" s="10">
        <f t="shared" ref="H69" si="69">AVERAGE(H66,H67,H68)</f>
        <v>4.9333333333333336</v>
      </c>
      <c r="I69" s="10">
        <f t="shared" ref="I69" si="70">AVERAGE(I66,I67,I68)</f>
        <v>1.7</v>
      </c>
      <c r="J69" s="10">
        <f t="shared" ref="J69" si="71">AVERAGE(J66,J67,J68)</f>
        <v>0</v>
      </c>
      <c r="K69" s="10">
        <f t="shared" ref="K69" si="72">AVERAGE(K66,K67,K68)</f>
        <v>287</v>
      </c>
    </row>
    <row r="70" spans="1:11" x14ac:dyDescent="0.25">
      <c r="A70" s="11" t="s">
        <v>200</v>
      </c>
      <c r="B70" s="12"/>
      <c r="C70" s="12"/>
      <c r="D70" s="12">
        <f>STDEV(D66,D67,D68)</f>
        <v>36.041642581880197</v>
      </c>
      <c r="E70" s="12">
        <f t="shared" ref="E70:K70" si="73">STDEV(E66,E67,E68)</f>
        <v>0</v>
      </c>
      <c r="F70" s="12">
        <f t="shared" si="73"/>
        <v>0</v>
      </c>
      <c r="G70" s="12">
        <f t="shared" si="73"/>
        <v>4.5825756949558398</v>
      </c>
      <c r="H70" s="12">
        <f t="shared" si="73"/>
        <v>2.8884828774519908</v>
      </c>
      <c r="I70" s="12">
        <f t="shared" si="73"/>
        <v>1.4422205101855954</v>
      </c>
      <c r="J70" s="12">
        <f t="shared" si="73"/>
        <v>0</v>
      </c>
      <c r="K70" s="12">
        <f t="shared" si="73"/>
        <v>41.146081222881968</v>
      </c>
    </row>
    <row r="72" spans="1:11" x14ac:dyDescent="0.25">
      <c r="A72" t="s">
        <v>198</v>
      </c>
      <c r="B72" t="s">
        <v>197</v>
      </c>
      <c r="C72" s="1" t="s">
        <v>0</v>
      </c>
      <c r="D72" s="1" t="s">
        <v>1</v>
      </c>
      <c r="E72" s="1" t="s">
        <v>2</v>
      </c>
      <c r="F72" s="1" t="s">
        <v>3</v>
      </c>
      <c r="G72" s="1" t="s">
        <v>4</v>
      </c>
      <c r="H72" s="1" t="s">
        <v>5</v>
      </c>
      <c r="I72" s="1" t="s">
        <v>6</v>
      </c>
      <c r="J72" s="1" t="s">
        <v>7</v>
      </c>
      <c r="K72" s="1" t="s">
        <v>8</v>
      </c>
    </row>
    <row r="73" spans="1:11" x14ac:dyDescent="0.25">
      <c r="A73" t="s">
        <v>47</v>
      </c>
      <c r="B73" t="s">
        <v>231</v>
      </c>
      <c r="C73">
        <v>90</v>
      </c>
      <c r="D73">
        <v>102</v>
      </c>
      <c r="E73">
        <v>17</v>
      </c>
      <c r="F73">
        <v>0</v>
      </c>
      <c r="G73">
        <v>6.8</v>
      </c>
      <c r="H73">
        <v>6.8</v>
      </c>
      <c r="I73">
        <v>0.4</v>
      </c>
      <c r="J73">
        <v>0.5</v>
      </c>
      <c r="K73">
        <v>175</v>
      </c>
    </row>
    <row r="74" spans="1:11" x14ac:dyDescent="0.25">
      <c r="A74" t="s">
        <v>47</v>
      </c>
      <c r="B74" t="s">
        <v>232</v>
      </c>
      <c r="C74">
        <v>63</v>
      </c>
      <c r="D74">
        <v>125</v>
      </c>
      <c r="E74">
        <v>0</v>
      </c>
      <c r="F74">
        <v>0</v>
      </c>
      <c r="G74">
        <v>19</v>
      </c>
      <c r="H74">
        <v>4.8</v>
      </c>
      <c r="I74">
        <v>2.1</v>
      </c>
      <c r="J74">
        <v>0</v>
      </c>
      <c r="K74">
        <v>50</v>
      </c>
    </row>
    <row r="75" spans="1:11" x14ac:dyDescent="0.25">
      <c r="A75" t="s">
        <v>47</v>
      </c>
      <c r="B75" t="s">
        <v>233</v>
      </c>
      <c r="C75">
        <v>100</v>
      </c>
      <c r="D75">
        <v>181</v>
      </c>
      <c r="E75">
        <v>9.8000000000000007</v>
      </c>
      <c r="F75">
        <v>0</v>
      </c>
      <c r="G75">
        <v>11</v>
      </c>
      <c r="H75">
        <v>11</v>
      </c>
      <c r="I75">
        <v>2.5</v>
      </c>
      <c r="J75">
        <v>7.2</v>
      </c>
      <c r="K75">
        <v>390</v>
      </c>
    </row>
    <row r="76" spans="1:11" x14ac:dyDescent="0.25">
      <c r="A76" s="9" t="s">
        <v>199</v>
      </c>
      <c r="B76" s="10"/>
      <c r="C76" s="10"/>
      <c r="D76" s="10">
        <f>AVERAGE(D73,D74,D75)</f>
        <v>136</v>
      </c>
      <c r="E76" s="10">
        <f t="shared" ref="E76" si="74">AVERAGE(E73,E74,E75)</f>
        <v>8.9333333333333336</v>
      </c>
      <c r="F76" s="10">
        <f t="shared" ref="F76" si="75">AVERAGE(F73,F74,F75)</f>
        <v>0</v>
      </c>
      <c r="G76" s="10">
        <f t="shared" ref="G76" si="76">AVERAGE(G73,G74,G75)</f>
        <v>12.266666666666666</v>
      </c>
      <c r="H76" s="10">
        <f t="shared" ref="H76" si="77">AVERAGE(H73,H74,H75)</f>
        <v>7.5333333333333341</v>
      </c>
      <c r="I76" s="10">
        <f t="shared" ref="I76" si="78">AVERAGE(I73,I74,I75)</f>
        <v>1.6666666666666667</v>
      </c>
      <c r="J76" s="10">
        <f t="shared" ref="J76" si="79">AVERAGE(J73,J74,J75)</f>
        <v>2.5666666666666669</v>
      </c>
      <c r="K76" s="10">
        <f t="shared" ref="K76" si="80">AVERAGE(K73,K74,K75)</f>
        <v>205</v>
      </c>
    </row>
    <row r="77" spans="1:11" x14ac:dyDescent="0.25">
      <c r="A77" s="11" t="s">
        <v>200</v>
      </c>
      <c r="B77" s="12"/>
      <c r="C77" s="12"/>
      <c r="D77" s="12">
        <f>STDEV(D73,D74,D75)</f>
        <v>40.63249930782009</v>
      </c>
      <c r="E77" s="12">
        <f t="shared" ref="E77:K77" si="81">STDEV(E73,E74,E75)</f>
        <v>8.5330729126929032</v>
      </c>
      <c r="F77" s="12">
        <f t="shared" si="81"/>
        <v>0</v>
      </c>
      <c r="G77" s="12">
        <f t="shared" si="81"/>
        <v>6.1978490892674518</v>
      </c>
      <c r="H77" s="12">
        <f t="shared" si="81"/>
        <v>3.1643851430148828</v>
      </c>
      <c r="I77" s="12">
        <f t="shared" si="81"/>
        <v>1.1150485789118487</v>
      </c>
      <c r="J77" s="12">
        <f t="shared" si="81"/>
        <v>4.0203648258999252</v>
      </c>
      <c r="K77" s="12">
        <f t="shared" si="81"/>
        <v>171.97383521919838</v>
      </c>
    </row>
    <row r="79" spans="1:11" x14ac:dyDescent="0.25">
      <c r="A79" t="s">
        <v>198</v>
      </c>
      <c r="B79" t="s">
        <v>197</v>
      </c>
      <c r="C79" s="1" t="s">
        <v>0</v>
      </c>
      <c r="D79" s="1" t="s">
        <v>1</v>
      </c>
      <c r="E79" s="1" t="s">
        <v>2</v>
      </c>
      <c r="F79" s="1" t="s">
        <v>3</v>
      </c>
      <c r="G79" s="1" t="s">
        <v>4</v>
      </c>
      <c r="H79" s="1" t="s">
        <v>5</v>
      </c>
      <c r="I79" s="1" t="s">
        <v>6</v>
      </c>
      <c r="J79" s="1" t="s">
        <v>7</v>
      </c>
      <c r="K79" s="1" t="s">
        <v>8</v>
      </c>
    </row>
    <row r="80" spans="1:11" x14ac:dyDescent="0.25">
      <c r="A80" t="s">
        <v>234</v>
      </c>
      <c r="B80" t="s">
        <v>236</v>
      </c>
      <c r="C80">
        <v>50</v>
      </c>
      <c r="D80">
        <v>116</v>
      </c>
      <c r="E80">
        <v>1.5</v>
      </c>
      <c r="F80">
        <v>0</v>
      </c>
      <c r="G80">
        <v>6.8</v>
      </c>
      <c r="H80">
        <v>8.5</v>
      </c>
      <c r="I80">
        <v>3</v>
      </c>
      <c r="J80">
        <v>0</v>
      </c>
      <c r="K80">
        <v>399</v>
      </c>
    </row>
    <row r="81" spans="1:11" x14ac:dyDescent="0.25">
      <c r="A81" t="s">
        <v>234</v>
      </c>
      <c r="B81" t="s">
        <v>238</v>
      </c>
      <c r="C81">
        <v>50</v>
      </c>
      <c r="D81">
        <v>133</v>
      </c>
      <c r="E81">
        <v>1.7</v>
      </c>
      <c r="F81">
        <v>0</v>
      </c>
      <c r="G81">
        <v>6.8</v>
      </c>
      <c r="H81">
        <v>11</v>
      </c>
      <c r="I81">
        <v>3.7</v>
      </c>
      <c r="J81">
        <v>0</v>
      </c>
      <c r="K81">
        <v>560</v>
      </c>
    </row>
    <row r="82" spans="1:11" x14ac:dyDescent="0.25">
      <c r="A82" t="s">
        <v>234</v>
      </c>
      <c r="B82" t="s">
        <v>237</v>
      </c>
      <c r="C82">
        <v>50</v>
      </c>
      <c r="D82">
        <v>160</v>
      </c>
      <c r="E82">
        <v>0.8</v>
      </c>
      <c r="F82">
        <v>0</v>
      </c>
      <c r="G82">
        <v>8.8000000000000007</v>
      </c>
      <c r="H82">
        <v>14</v>
      </c>
      <c r="I82">
        <v>4.5</v>
      </c>
      <c r="J82">
        <v>0</v>
      </c>
      <c r="K82">
        <v>725</v>
      </c>
    </row>
    <row r="83" spans="1:11" x14ac:dyDescent="0.25">
      <c r="A83" s="9" t="s">
        <v>199</v>
      </c>
      <c r="B83" s="10"/>
      <c r="C83" s="10"/>
      <c r="D83" s="10">
        <f>AVERAGE(D80,D81,D82)</f>
        <v>136.33333333333334</v>
      </c>
      <c r="E83" s="10">
        <f t="shared" ref="E83" si="82">AVERAGE(E80,E81,E82)</f>
        <v>1.3333333333333333</v>
      </c>
      <c r="F83" s="10">
        <f t="shared" ref="F83" si="83">AVERAGE(F80,F81,F82)</f>
        <v>0</v>
      </c>
      <c r="G83" s="10">
        <f t="shared" ref="G83" si="84">AVERAGE(G80,G81,G82)</f>
        <v>7.4666666666666659</v>
      </c>
      <c r="H83" s="10">
        <f t="shared" ref="H83" si="85">AVERAGE(H80,H81,H82)</f>
        <v>11.166666666666666</v>
      </c>
      <c r="I83" s="10">
        <f t="shared" ref="I83" si="86">AVERAGE(I80,I81,I82)</f>
        <v>3.7333333333333329</v>
      </c>
      <c r="J83" s="10">
        <f t="shared" ref="J83" si="87">AVERAGE(J80,J81,J82)</f>
        <v>0</v>
      </c>
      <c r="K83" s="10">
        <f t="shared" ref="K83" si="88">AVERAGE(K80,K81,K82)</f>
        <v>561.33333333333337</v>
      </c>
    </row>
    <row r="84" spans="1:11" x14ac:dyDescent="0.25">
      <c r="A84" s="11" t="s">
        <v>200</v>
      </c>
      <c r="B84" s="12"/>
      <c r="C84" s="12"/>
      <c r="D84" s="12">
        <f>STDEV(D80,D81,D82)</f>
        <v>22.188585654190131</v>
      </c>
      <c r="E84" s="12">
        <f t="shared" ref="E84:K84" si="89">STDEV(E80,E81,E82)</f>
        <v>0.47258156262526063</v>
      </c>
      <c r="F84" s="12">
        <f t="shared" si="89"/>
        <v>0</v>
      </c>
      <c r="G84" s="12">
        <f t="shared" si="89"/>
        <v>1.1547005383792617</v>
      </c>
      <c r="H84" s="12">
        <f t="shared" si="89"/>
        <v>2.7537852736430528</v>
      </c>
      <c r="I84" s="12">
        <f t="shared" si="89"/>
        <v>0.7505553499465154</v>
      </c>
      <c r="J84" s="12">
        <f t="shared" si="89"/>
        <v>0</v>
      </c>
      <c r="K84" s="12">
        <f t="shared" si="89"/>
        <v>163.00408992823864</v>
      </c>
    </row>
    <row r="86" spans="1:11" x14ac:dyDescent="0.25">
      <c r="A86" t="s">
        <v>198</v>
      </c>
      <c r="B86" t="s">
        <v>197</v>
      </c>
      <c r="C86" s="1" t="s">
        <v>0</v>
      </c>
      <c r="D86" s="1" t="s">
        <v>1</v>
      </c>
      <c r="E86" s="1" t="s">
        <v>2</v>
      </c>
      <c r="F86" s="1" t="s">
        <v>3</v>
      </c>
      <c r="G86" s="1" t="s">
        <v>4</v>
      </c>
      <c r="H86" s="1" t="s">
        <v>5</v>
      </c>
      <c r="I86" s="1" t="s">
        <v>6</v>
      </c>
      <c r="J86" s="1" t="s">
        <v>7</v>
      </c>
      <c r="K86" s="1" t="s">
        <v>8</v>
      </c>
    </row>
    <row r="87" spans="1:11" x14ac:dyDescent="0.25">
      <c r="A87" t="s">
        <v>235</v>
      </c>
      <c r="B87" t="s">
        <v>239</v>
      </c>
      <c r="C87">
        <v>40</v>
      </c>
      <c r="D87">
        <v>35</v>
      </c>
      <c r="E87">
        <v>0.6</v>
      </c>
      <c r="F87">
        <v>0</v>
      </c>
      <c r="G87">
        <v>6.1</v>
      </c>
      <c r="H87">
        <v>0.9</v>
      </c>
      <c r="I87">
        <v>0.3</v>
      </c>
      <c r="J87">
        <v>0</v>
      </c>
      <c r="K87">
        <v>267</v>
      </c>
    </row>
    <row r="88" spans="1:11" x14ac:dyDescent="0.25">
      <c r="A88" t="s">
        <v>235</v>
      </c>
      <c r="B88" t="s">
        <v>240</v>
      </c>
      <c r="C88">
        <v>40</v>
      </c>
      <c r="D88">
        <v>35</v>
      </c>
      <c r="E88">
        <v>0</v>
      </c>
      <c r="F88">
        <v>0</v>
      </c>
      <c r="G88">
        <v>6.4</v>
      </c>
      <c r="H88">
        <v>0.9</v>
      </c>
      <c r="I88">
        <v>0.3</v>
      </c>
      <c r="J88">
        <v>0</v>
      </c>
      <c r="K88">
        <v>412</v>
      </c>
    </row>
    <row r="89" spans="1:11" x14ac:dyDescent="0.25">
      <c r="A89" t="s">
        <v>235</v>
      </c>
      <c r="B89" t="s">
        <v>241</v>
      </c>
      <c r="C89">
        <v>40</v>
      </c>
      <c r="D89">
        <v>121</v>
      </c>
      <c r="E89">
        <v>3.1</v>
      </c>
      <c r="F89">
        <v>0</v>
      </c>
      <c r="G89">
        <v>4.8</v>
      </c>
      <c r="H89">
        <v>9.9</v>
      </c>
      <c r="I89">
        <v>3.4</v>
      </c>
      <c r="J89">
        <v>0</v>
      </c>
      <c r="K89">
        <v>600</v>
      </c>
    </row>
    <row r="90" spans="1:11" x14ac:dyDescent="0.25">
      <c r="A90" s="9" t="s">
        <v>199</v>
      </c>
      <c r="B90" s="10"/>
      <c r="C90" s="10"/>
      <c r="D90" s="10">
        <f>AVERAGE(D87,D88,D89)</f>
        <v>63.666666666666664</v>
      </c>
      <c r="E90" s="10">
        <f t="shared" ref="E90" si="90">AVERAGE(E87,E88,E89)</f>
        <v>1.2333333333333334</v>
      </c>
      <c r="F90" s="10">
        <f t="shared" ref="F90" si="91">AVERAGE(F87,F88,F89)</f>
        <v>0</v>
      </c>
      <c r="G90" s="10">
        <f t="shared" ref="G90" si="92">AVERAGE(G87,G88,G89)</f>
        <v>5.7666666666666666</v>
      </c>
      <c r="H90" s="10">
        <f t="shared" ref="H90" si="93">AVERAGE(H87,H88,H89)</f>
        <v>3.9000000000000004</v>
      </c>
      <c r="I90" s="10">
        <f t="shared" ref="I90" si="94">AVERAGE(I87,I88,I89)</f>
        <v>1.3333333333333333</v>
      </c>
      <c r="J90" s="10">
        <f t="shared" ref="J90" si="95">AVERAGE(J87,J88,J89)</f>
        <v>0</v>
      </c>
      <c r="K90" s="10">
        <f t="shared" ref="K90" si="96">AVERAGE(K87,K88,K89)</f>
        <v>426.33333333333331</v>
      </c>
    </row>
    <row r="91" spans="1:11" x14ac:dyDescent="0.25">
      <c r="A91" s="11" t="s">
        <v>200</v>
      </c>
      <c r="B91" s="12"/>
      <c r="C91" s="12"/>
      <c r="D91" s="12">
        <f>STDEV(D87,D88,D89)</f>
        <v>49.652123150307816</v>
      </c>
      <c r="E91" s="12">
        <f t="shared" ref="E91:K91" si="97">STDEV(E87,E88,E89)</f>
        <v>1.6441816606851365</v>
      </c>
      <c r="F91" s="12">
        <f t="shared" si="97"/>
        <v>0</v>
      </c>
      <c r="G91" s="12">
        <f t="shared" si="97"/>
        <v>0.85049005481153994</v>
      </c>
      <c r="H91" s="12">
        <f t="shared" si="97"/>
        <v>5.196152422706632</v>
      </c>
      <c r="I91" s="12">
        <f t="shared" si="97"/>
        <v>1.7897858344878397</v>
      </c>
      <c r="J91" s="12">
        <f t="shared" si="97"/>
        <v>0</v>
      </c>
      <c r="K91" s="12">
        <f t="shared" si="97"/>
        <v>166.96207154121356</v>
      </c>
    </row>
    <row r="93" spans="1:11" x14ac:dyDescent="0.25">
      <c r="A93" t="s">
        <v>198</v>
      </c>
      <c r="B93" t="s">
        <v>197</v>
      </c>
      <c r="C93" s="1" t="s">
        <v>0</v>
      </c>
      <c r="D93" s="1" t="s">
        <v>1</v>
      </c>
      <c r="E93" s="1" t="s">
        <v>2</v>
      </c>
      <c r="F93" s="1" t="s">
        <v>3</v>
      </c>
      <c r="G93" s="1" t="s">
        <v>4</v>
      </c>
      <c r="H93" s="1" t="s">
        <v>5</v>
      </c>
      <c r="I93" s="1" t="s">
        <v>6</v>
      </c>
      <c r="J93" s="1" t="s">
        <v>7</v>
      </c>
      <c r="K93" s="1" t="s">
        <v>8</v>
      </c>
    </row>
    <row r="94" spans="1:11" x14ac:dyDescent="0.25">
      <c r="A94" t="s">
        <v>184</v>
      </c>
      <c r="B94" t="s">
        <v>242</v>
      </c>
      <c r="C94">
        <v>12</v>
      </c>
      <c r="D94">
        <v>40</v>
      </c>
      <c r="E94">
        <v>0.9</v>
      </c>
      <c r="F94">
        <v>0</v>
      </c>
      <c r="G94">
        <v>0</v>
      </c>
      <c r="H94">
        <v>4</v>
      </c>
      <c r="I94">
        <v>6</v>
      </c>
      <c r="J94">
        <v>0</v>
      </c>
      <c r="K94">
        <v>125</v>
      </c>
    </row>
    <row r="95" spans="1:11" x14ac:dyDescent="0.25">
      <c r="A95" t="s">
        <v>184</v>
      </c>
      <c r="B95" t="s">
        <v>243</v>
      </c>
      <c r="C95">
        <v>12</v>
      </c>
      <c r="D95">
        <v>80</v>
      </c>
      <c r="E95">
        <v>1</v>
      </c>
      <c r="F95">
        <v>0</v>
      </c>
      <c r="G95">
        <v>0</v>
      </c>
      <c r="H95">
        <v>8.6999999999999993</v>
      </c>
      <c r="I95">
        <v>1.5</v>
      </c>
      <c r="J95">
        <v>0</v>
      </c>
      <c r="K95">
        <v>65</v>
      </c>
    </row>
    <row r="96" spans="1:11" x14ac:dyDescent="0.25">
      <c r="A96" t="s">
        <v>184</v>
      </c>
      <c r="B96" t="s">
        <v>244</v>
      </c>
      <c r="C96">
        <v>12</v>
      </c>
      <c r="D96">
        <v>21</v>
      </c>
      <c r="E96">
        <v>1.1000000000000001</v>
      </c>
      <c r="F96">
        <v>0</v>
      </c>
      <c r="G96">
        <v>0</v>
      </c>
      <c r="H96">
        <v>1.8</v>
      </c>
      <c r="I96">
        <v>0.3</v>
      </c>
      <c r="J96">
        <v>0</v>
      </c>
      <c r="K96">
        <v>109</v>
      </c>
    </row>
    <row r="97" spans="1:11" x14ac:dyDescent="0.25">
      <c r="A97" s="9" t="s">
        <v>199</v>
      </c>
      <c r="B97" s="10"/>
      <c r="C97" s="10"/>
      <c r="D97" s="10">
        <f>AVERAGE(D94,D95,D96)</f>
        <v>47</v>
      </c>
      <c r="E97" s="10">
        <f t="shared" ref="E97:K97" si="98">AVERAGE(E94,E95,E96)</f>
        <v>1</v>
      </c>
      <c r="F97" s="10">
        <f t="shared" si="98"/>
        <v>0</v>
      </c>
      <c r="G97" s="10">
        <f t="shared" si="98"/>
        <v>0</v>
      </c>
      <c r="H97" s="10">
        <f t="shared" si="98"/>
        <v>4.833333333333333</v>
      </c>
      <c r="I97" s="10">
        <f t="shared" si="98"/>
        <v>2.6</v>
      </c>
      <c r="J97" s="10">
        <f t="shared" si="98"/>
        <v>0</v>
      </c>
      <c r="K97" s="10">
        <f t="shared" si="98"/>
        <v>99.666666666666671</v>
      </c>
    </row>
    <row r="98" spans="1:11" x14ac:dyDescent="0.25">
      <c r="A98" s="11" t="s">
        <v>200</v>
      </c>
      <c r="B98" s="12"/>
      <c r="C98" s="12"/>
      <c r="D98" s="12">
        <f>STDEV(D94,D95,D96)</f>
        <v>30.116440692751194</v>
      </c>
      <c r="E98" s="12">
        <f t="shared" ref="E98:K98" si="99">STDEV(E94,E95,E96)</f>
        <v>0.10000000000000003</v>
      </c>
      <c r="F98" s="12">
        <f t="shared" si="99"/>
        <v>0</v>
      </c>
      <c r="G98" s="12">
        <f t="shared" si="99"/>
        <v>0</v>
      </c>
      <c r="H98" s="12">
        <f t="shared" si="99"/>
        <v>3.5246749259092427</v>
      </c>
      <c r="I98" s="12">
        <f t="shared" si="99"/>
        <v>3.0049958402633443</v>
      </c>
      <c r="J98" s="12">
        <f t="shared" si="99"/>
        <v>0</v>
      </c>
      <c r="K98" s="12">
        <f t="shared" si="99"/>
        <v>31.069813860616126</v>
      </c>
    </row>
    <row r="100" spans="1:11" x14ac:dyDescent="0.25">
      <c r="A100" t="s">
        <v>198</v>
      </c>
      <c r="B100" t="s">
        <v>197</v>
      </c>
      <c r="C100" s="1" t="s">
        <v>0</v>
      </c>
      <c r="D100" s="1" t="s">
        <v>1</v>
      </c>
      <c r="E100" s="1" t="s">
        <v>2</v>
      </c>
      <c r="F100" s="1" t="s">
        <v>3</v>
      </c>
      <c r="G100" s="1" t="s">
        <v>4</v>
      </c>
      <c r="H100" s="1" t="s">
        <v>5</v>
      </c>
      <c r="I100" s="1" t="s">
        <v>6</v>
      </c>
      <c r="J100" s="1" t="s">
        <v>7</v>
      </c>
      <c r="K100" s="1" t="s">
        <v>8</v>
      </c>
    </row>
    <row r="101" spans="1:11" x14ac:dyDescent="0.25">
      <c r="A101" t="s">
        <v>245</v>
      </c>
      <c r="B101" t="s">
        <v>246</v>
      </c>
      <c r="C101">
        <v>100</v>
      </c>
      <c r="D101">
        <v>507</v>
      </c>
      <c r="E101">
        <v>8</v>
      </c>
      <c r="F101">
        <v>0</v>
      </c>
      <c r="G101">
        <v>40</v>
      </c>
      <c r="H101">
        <v>35</v>
      </c>
      <c r="I101">
        <v>11</v>
      </c>
      <c r="J101">
        <v>0</v>
      </c>
      <c r="K101">
        <v>523</v>
      </c>
    </row>
    <row r="102" spans="1:11" x14ac:dyDescent="0.25">
      <c r="A102" t="s">
        <v>245</v>
      </c>
      <c r="B102" t="s">
        <v>247</v>
      </c>
      <c r="C102">
        <v>14</v>
      </c>
      <c r="D102">
        <v>80</v>
      </c>
      <c r="E102">
        <v>1</v>
      </c>
      <c r="F102">
        <v>0</v>
      </c>
      <c r="G102">
        <v>7</v>
      </c>
      <c r="H102">
        <v>6</v>
      </c>
      <c r="I102">
        <v>2</v>
      </c>
      <c r="J102">
        <v>0</v>
      </c>
      <c r="K102">
        <v>67</v>
      </c>
    </row>
    <row r="103" spans="1:11" x14ac:dyDescent="0.25">
      <c r="A103" t="s">
        <v>245</v>
      </c>
      <c r="B103" t="s">
        <v>248</v>
      </c>
      <c r="C103">
        <v>100</v>
      </c>
      <c r="D103">
        <v>594</v>
      </c>
      <c r="E103">
        <v>1.7</v>
      </c>
      <c r="F103">
        <v>0</v>
      </c>
      <c r="G103">
        <v>45.8</v>
      </c>
      <c r="H103">
        <v>38</v>
      </c>
      <c r="I103">
        <v>12.5</v>
      </c>
      <c r="J103">
        <v>0</v>
      </c>
      <c r="K103">
        <v>521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E3EC-8E2F-4B59-9292-F135BD8A4BF0}">
  <dimension ref="A1:J2"/>
  <sheetViews>
    <sheetView workbookViewId="0">
      <selection activeCell="E26" sqref="E26"/>
    </sheetView>
  </sheetViews>
  <sheetFormatPr defaultRowHeight="15" x14ac:dyDescent="0.25"/>
  <cols>
    <col min="1" max="1" width="12.7109375" bestFit="1" customWidth="1"/>
    <col min="2" max="3" width="7.5703125" bestFit="1" customWidth="1"/>
    <col min="4" max="4" width="12.42578125" bestFit="1" customWidth="1"/>
    <col min="5" max="5" width="16.85546875" bestFit="1" customWidth="1"/>
    <col min="6" max="6" width="10.85546875" bestFit="1" customWidth="1"/>
    <col min="7" max="7" width="11.42578125" bestFit="1" customWidth="1"/>
    <col min="8" max="8" width="15.7109375" bestFit="1" customWidth="1"/>
    <col min="9" max="9" width="15.42578125" bestFit="1" customWidth="1"/>
    <col min="10" max="10" width="12.28515625" bestFit="1" customWidth="1"/>
  </cols>
  <sheetData>
    <row r="1" spans="1:10" x14ac:dyDescent="0.25">
      <c r="A1" t="s">
        <v>250</v>
      </c>
      <c r="B1" t="s">
        <v>249</v>
      </c>
      <c r="C1" t="s">
        <v>252</v>
      </c>
      <c r="D1" t="s">
        <v>251</v>
      </c>
      <c r="E1" t="s">
        <v>253</v>
      </c>
      <c r="F1" t="s">
        <v>254</v>
      </c>
      <c r="G1" t="s">
        <v>255</v>
      </c>
      <c r="H1" t="s">
        <v>256</v>
      </c>
      <c r="I1" t="s">
        <v>257</v>
      </c>
      <c r="J1" t="s">
        <v>258</v>
      </c>
    </row>
    <row r="2" spans="1:10" x14ac:dyDescent="0.25">
      <c r="A2" t="s">
        <v>259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QUANTODECADACOISA</vt:lpstr>
      <vt:lpstr>INGREDIENTESPORCENTAGEM</vt:lpstr>
      <vt:lpstr>Veganos</vt:lpstr>
      <vt:lpstr>INGREDIENTESABSOLUTOS</vt:lpstr>
      <vt:lpstr>Contrapartes Animais</vt:lpstr>
      <vt:lpstr>Artigo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Bernardo Lima</dc:creator>
  <dc:description/>
  <cp:lastModifiedBy>Maria Eduarda Holanda</cp:lastModifiedBy>
  <cp:revision>3</cp:revision>
  <dcterms:created xsi:type="dcterms:W3CDTF">2015-06-05T18:19:34Z</dcterms:created>
  <dcterms:modified xsi:type="dcterms:W3CDTF">2022-04-29T04:49:32Z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