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fadb502cd9ab6c93/Documentos/GitHub/streamlit-data-vis/data/"/>
    </mc:Choice>
  </mc:AlternateContent>
  <xr:revisionPtr revIDLastSave="654" documentId="13_ncr:1_{8636283F-4200-48B0-8C04-7D8A10333072}" xr6:coauthVersionLast="47" xr6:coauthVersionMax="47" xr10:uidLastSave="{614E5F6A-73EA-48A6-BEE0-528516185753}"/>
  <bookViews>
    <workbookView xWindow="10245" yWindow="5640" windowWidth="15915" windowHeight="9585" tabRatio="500" firstSheet="1" activeTab="2" xr2:uid="{00000000-000D-0000-FFFF-FFFF00000000}"/>
  </bookViews>
  <sheets>
    <sheet name="QUANTODECADACOISA" sheetId="6" r:id="rId1"/>
    <sheet name="INGREDIENTESPORCENTAGEM" sheetId="5" r:id="rId2"/>
    <sheet name="Veganos" sheetId="1" r:id="rId3"/>
    <sheet name="INGREDIENTESABSOLUTOS" sheetId="4" r:id="rId4"/>
    <sheet name="Contrapartes Animais" sheetId="2" r:id="rId5"/>
    <sheet name="Artigo" sheetId="3" r:id="rId6"/>
  </sheets>
  <definedNames>
    <definedName name="_xlnm._FilterDatabase" localSheetId="2" hidden="1">Veganos!$A$1:$Z$277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14" i="5" l="1"/>
  <c r="F14" i="5"/>
  <c r="G14" i="5"/>
  <c r="H14" i="5"/>
  <c r="I14" i="5"/>
  <c r="J14" i="5"/>
  <c r="K14" i="5"/>
  <c r="L14" i="5"/>
  <c r="M14" i="5"/>
  <c r="N14" i="5"/>
  <c r="O14" i="5"/>
  <c r="P14" i="5"/>
  <c r="R14" i="5"/>
  <c r="T14" i="5"/>
  <c r="U14" i="5"/>
  <c r="V14" i="5"/>
  <c r="W14" i="5"/>
  <c r="X14" i="5"/>
  <c r="Y14" i="5"/>
  <c r="AC14" i="5"/>
  <c r="AD14" i="5"/>
  <c r="AE14" i="5"/>
  <c r="AF14" i="5"/>
  <c r="C14" i="5"/>
  <c r="D13" i="6"/>
  <c r="D14" i="6" s="1"/>
  <c r="E13" i="6"/>
  <c r="E14" i="6" s="1"/>
  <c r="F13" i="6"/>
  <c r="F14" i="6" s="1"/>
  <c r="G13" i="6"/>
  <c r="G14" i="6" s="1"/>
  <c r="H13" i="6"/>
  <c r="H14" i="6" s="1"/>
  <c r="I13" i="6"/>
  <c r="I14" i="6" s="1"/>
  <c r="J13" i="6"/>
  <c r="J14" i="6" s="1"/>
  <c r="K13" i="6"/>
  <c r="K14" i="6" s="1"/>
  <c r="L13" i="6"/>
  <c r="L14" i="6" s="1"/>
  <c r="M13" i="6"/>
  <c r="M14" i="6" s="1"/>
  <c r="N13" i="6"/>
  <c r="N14" i="6" s="1"/>
  <c r="O13" i="6"/>
  <c r="O14" i="6" s="1"/>
  <c r="P13" i="6"/>
  <c r="P14" i="6" s="1"/>
  <c r="Q13" i="6"/>
  <c r="Q14" i="6" s="1"/>
  <c r="R13" i="6"/>
  <c r="R14" i="6" s="1"/>
  <c r="S13" i="6"/>
  <c r="S14" i="6" s="1"/>
  <c r="T13" i="6"/>
  <c r="T14" i="6" s="1"/>
  <c r="U13" i="6"/>
  <c r="U14" i="6" s="1"/>
  <c r="V13" i="6"/>
  <c r="V14" i="6" s="1"/>
  <c r="W13" i="6"/>
  <c r="W14" i="6" s="1"/>
  <c r="X13" i="6"/>
  <c r="X14" i="6" s="1"/>
  <c r="Y13" i="6"/>
  <c r="Y14" i="6" s="1"/>
  <c r="Z13" i="6"/>
  <c r="AA13" i="6"/>
  <c r="AA14" i="6" s="1"/>
  <c r="AB13" i="6"/>
  <c r="AB14" i="6" s="1"/>
  <c r="AC13" i="6"/>
  <c r="AC14" i="6" s="1"/>
  <c r="AD13" i="6"/>
  <c r="AD14" i="6" s="1"/>
  <c r="AE13" i="6"/>
  <c r="AE14" i="6" s="1"/>
  <c r="AF13" i="6"/>
  <c r="AF14" i="6" s="1"/>
  <c r="AG13" i="6"/>
  <c r="AG14" i="6" s="1"/>
  <c r="C13" i="6"/>
  <c r="C14" i="6" s="1"/>
  <c r="C22" i="5"/>
  <c r="D22" i="5"/>
  <c r="F22" i="5"/>
  <c r="G22" i="5"/>
  <c r="H22" i="5"/>
  <c r="I22" i="5"/>
  <c r="J22" i="5"/>
  <c r="K22" i="5"/>
  <c r="L22" i="5"/>
  <c r="C21" i="5"/>
  <c r="D21" i="5"/>
  <c r="E21" i="5"/>
  <c r="F21" i="5"/>
  <c r="G21" i="5"/>
  <c r="H21" i="5"/>
  <c r="I21" i="5"/>
  <c r="J21" i="5"/>
  <c r="K21" i="5"/>
  <c r="L21" i="5"/>
  <c r="C20" i="5"/>
  <c r="G20" i="5"/>
  <c r="H20" i="5"/>
  <c r="I20" i="5"/>
  <c r="K20" i="5"/>
  <c r="L20" i="5"/>
  <c r="C19" i="5"/>
  <c r="D19" i="5"/>
  <c r="E19" i="5"/>
  <c r="F19" i="5"/>
  <c r="G19" i="5"/>
  <c r="H19" i="5"/>
  <c r="I19" i="5"/>
  <c r="J19" i="5"/>
  <c r="K19" i="5"/>
  <c r="L19" i="5"/>
  <c r="C18" i="5"/>
  <c r="D18" i="5"/>
  <c r="E18" i="5"/>
  <c r="F18" i="5"/>
  <c r="G18" i="5"/>
  <c r="H18" i="5"/>
  <c r="I18" i="5"/>
  <c r="J18" i="5"/>
  <c r="K18" i="5"/>
  <c r="L18" i="5"/>
  <c r="C17" i="5"/>
  <c r="F17" i="5"/>
  <c r="J17" i="5"/>
  <c r="K17" i="5"/>
  <c r="L17" i="5"/>
  <c r="C16" i="5"/>
  <c r="D16" i="5"/>
  <c r="E16" i="5"/>
  <c r="F16" i="5"/>
  <c r="H16" i="5"/>
  <c r="I16" i="5"/>
  <c r="J16" i="5"/>
  <c r="K16" i="5"/>
  <c r="L16" i="5"/>
  <c r="D15" i="5"/>
  <c r="F15" i="5"/>
  <c r="G15" i="5"/>
  <c r="H15" i="5"/>
  <c r="I15" i="5"/>
  <c r="J15" i="5"/>
  <c r="K15" i="5"/>
  <c r="L15" i="5"/>
  <c r="C13" i="5"/>
  <c r="D13" i="5"/>
  <c r="F13" i="5"/>
  <c r="G13" i="5"/>
  <c r="H13" i="5"/>
  <c r="I13" i="5"/>
  <c r="J13" i="5"/>
  <c r="K13" i="5"/>
  <c r="L13" i="5"/>
  <c r="N13" i="5"/>
  <c r="O13" i="5"/>
  <c r="P13" i="5"/>
  <c r="Q13" i="5"/>
  <c r="R13" i="5"/>
  <c r="S13" i="5"/>
  <c r="T13" i="5"/>
  <c r="U13" i="5"/>
  <c r="V13" i="5"/>
  <c r="W13" i="5"/>
  <c r="X13" i="5"/>
  <c r="Y13" i="5"/>
  <c r="Z13" i="5"/>
  <c r="AA13" i="5"/>
  <c r="AB13" i="5"/>
  <c r="AC13" i="5"/>
  <c r="AD13" i="5"/>
  <c r="AE13" i="5"/>
  <c r="AF13" i="5"/>
  <c r="AG13" i="5"/>
  <c r="N22" i="5"/>
  <c r="O22" i="5"/>
  <c r="P22" i="5"/>
  <c r="Q22" i="5"/>
  <c r="R22" i="5"/>
  <c r="S22" i="5"/>
  <c r="T22" i="5"/>
  <c r="U22" i="5"/>
  <c r="V22" i="5"/>
  <c r="W22" i="5"/>
  <c r="X22" i="5"/>
  <c r="Y22" i="5"/>
  <c r="Z22" i="5"/>
  <c r="AA22" i="5"/>
  <c r="AC22" i="5"/>
  <c r="AD22" i="5"/>
  <c r="AE22" i="5"/>
  <c r="AF22" i="5"/>
  <c r="AG22" i="5"/>
  <c r="N21" i="5"/>
  <c r="O21" i="5"/>
  <c r="P21" i="5"/>
  <c r="Q21" i="5"/>
  <c r="R21" i="5"/>
  <c r="S21" i="5"/>
  <c r="T21" i="5"/>
  <c r="U21" i="5"/>
  <c r="V21" i="5"/>
  <c r="W21" i="5"/>
  <c r="X21" i="5"/>
  <c r="Y21" i="5"/>
  <c r="Z21" i="5"/>
  <c r="AA21" i="5"/>
  <c r="AB21" i="5"/>
  <c r="AC21" i="5"/>
  <c r="AD21" i="5"/>
  <c r="AE21" i="5"/>
  <c r="AF21" i="5"/>
  <c r="AG21" i="5"/>
  <c r="N20" i="5"/>
  <c r="O20" i="5"/>
  <c r="P20" i="5"/>
  <c r="R20" i="5"/>
  <c r="S20" i="5"/>
  <c r="T20" i="5"/>
  <c r="U20" i="5"/>
  <c r="V20" i="5"/>
  <c r="W20" i="5"/>
  <c r="X20" i="5"/>
  <c r="Y20" i="5"/>
  <c r="AA20" i="5"/>
  <c r="AB20" i="5"/>
  <c r="AC20" i="5"/>
  <c r="AD20" i="5"/>
  <c r="AE20" i="5"/>
  <c r="AF20" i="5"/>
  <c r="AG20" i="5"/>
  <c r="N19" i="5"/>
  <c r="O19" i="5"/>
  <c r="P19" i="5"/>
  <c r="Q19" i="5"/>
  <c r="R19" i="5"/>
  <c r="S19" i="5"/>
  <c r="T19" i="5"/>
  <c r="U19" i="5"/>
  <c r="V19" i="5"/>
  <c r="W19" i="5"/>
  <c r="X19" i="5"/>
  <c r="Y19" i="5"/>
  <c r="Z19" i="5"/>
  <c r="AA19" i="5"/>
  <c r="AB19" i="5"/>
  <c r="AC19" i="5"/>
  <c r="AD19" i="5"/>
  <c r="AE19" i="5"/>
  <c r="AF19" i="5"/>
  <c r="AG19" i="5"/>
  <c r="N18" i="5"/>
  <c r="O18" i="5"/>
  <c r="P18" i="5"/>
  <c r="Q18" i="5"/>
  <c r="R18" i="5"/>
  <c r="S18" i="5"/>
  <c r="T18" i="5"/>
  <c r="U18" i="5"/>
  <c r="V18" i="5"/>
  <c r="W18" i="5"/>
  <c r="X18" i="5"/>
  <c r="Y18" i="5"/>
  <c r="Z18" i="5"/>
  <c r="AA18" i="5"/>
  <c r="AB18" i="5"/>
  <c r="AC18" i="5"/>
  <c r="AD18" i="5"/>
  <c r="AE18" i="5"/>
  <c r="AF18" i="5"/>
  <c r="AG18" i="5"/>
  <c r="N17" i="5"/>
  <c r="O17" i="5"/>
  <c r="P17" i="5"/>
  <c r="R17" i="5"/>
  <c r="S17" i="5"/>
  <c r="T17" i="5"/>
  <c r="W17" i="5"/>
  <c r="Y17" i="5"/>
  <c r="AB17" i="5"/>
  <c r="AC17" i="5"/>
  <c r="AD17" i="5"/>
  <c r="AE17" i="5"/>
  <c r="AF17" i="5"/>
  <c r="N16" i="5"/>
  <c r="O16" i="5"/>
  <c r="P16" i="5"/>
  <c r="Q16" i="5"/>
  <c r="R16" i="5"/>
  <c r="S16" i="5"/>
  <c r="T16" i="5"/>
  <c r="U16" i="5"/>
  <c r="V16" i="5"/>
  <c r="W16" i="5"/>
  <c r="X16" i="5"/>
  <c r="Y16" i="5"/>
  <c r="Z16" i="5"/>
  <c r="AA16" i="5"/>
  <c r="AB16" i="5"/>
  <c r="AC16" i="5"/>
  <c r="AD16" i="5"/>
  <c r="AE16" i="5"/>
  <c r="AF16" i="5"/>
  <c r="AG16" i="5"/>
  <c r="N15" i="5"/>
  <c r="O15" i="5"/>
  <c r="P15" i="5"/>
  <c r="Q15" i="5"/>
  <c r="R15" i="5"/>
  <c r="S15" i="5"/>
  <c r="T15" i="5"/>
  <c r="U15" i="5"/>
  <c r="V15" i="5"/>
  <c r="W15" i="5"/>
  <c r="X15" i="5"/>
  <c r="Y15" i="5"/>
  <c r="AC15" i="5"/>
  <c r="AD15" i="5"/>
  <c r="AE15" i="5"/>
  <c r="AF15" i="5"/>
  <c r="M22" i="5"/>
  <c r="M21" i="5"/>
  <c r="M20" i="5"/>
  <c r="M19" i="5"/>
  <c r="M18" i="5"/>
  <c r="M16" i="5"/>
  <c r="M15" i="5"/>
  <c r="M13" i="5"/>
  <c r="K98" i="2"/>
  <c r="J98" i="2"/>
  <c r="I98" i="2"/>
  <c r="H98" i="2"/>
  <c r="G98" i="2"/>
  <c r="F98" i="2"/>
  <c r="E98" i="2"/>
  <c r="D98" i="2"/>
  <c r="K97" i="2"/>
  <c r="J97" i="2"/>
  <c r="I97" i="2"/>
  <c r="H97" i="2"/>
  <c r="G97" i="2"/>
  <c r="F97" i="2"/>
  <c r="E97" i="2"/>
  <c r="D97" i="2"/>
  <c r="K91" i="2"/>
  <c r="J91" i="2"/>
  <c r="I91" i="2"/>
  <c r="H91" i="2"/>
  <c r="G91" i="2"/>
  <c r="F91" i="2"/>
  <c r="E91" i="2"/>
  <c r="D91" i="2"/>
  <c r="K90" i="2"/>
  <c r="J90" i="2"/>
  <c r="I90" i="2"/>
  <c r="H90" i="2"/>
  <c r="G90" i="2"/>
  <c r="F90" i="2"/>
  <c r="E90" i="2"/>
  <c r="D90" i="2"/>
  <c r="K84" i="2"/>
  <c r="J84" i="2"/>
  <c r="I84" i="2"/>
  <c r="H84" i="2"/>
  <c r="G84" i="2"/>
  <c r="F84" i="2"/>
  <c r="E84" i="2"/>
  <c r="D84" i="2"/>
  <c r="K83" i="2"/>
  <c r="J83" i="2"/>
  <c r="I83" i="2"/>
  <c r="H83" i="2"/>
  <c r="G83" i="2"/>
  <c r="F83" i="2"/>
  <c r="E83" i="2"/>
  <c r="D83" i="2"/>
  <c r="K77" i="2"/>
  <c r="J77" i="2"/>
  <c r="I77" i="2"/>
  <c r="H77" i="2"/>
  <c r="G77" i="2"/>
  <c r="F77" i="2"/>
  <c r="E77" i="2"/>
  <c r="D77" i="2"/>
  <c r="K76" i="2"/>
  <c r="J76" i="2"/>
  <c r="I76" i="2"/>
  <c r="H76" i="2"/>
  <c r="G76" i="2"/>
  <c r="F76" i="2"/>
  <c r="E76" i="2"/>
  <c r="D76" i="2"/>
  <c r="K70" i="2"/>
  <c r="J70" i="2"/>
  <c r="I70" i="2"/>
  <c r="H70" i="2"/>
  <c r="G70" i="2"/>
  <c r="F70" i="2"/>
  <c r="E70" i="2"/>
  <c r="D70" i="2"/>
  <c r="K69" i="2"/>
  <c r="J69" i="2"/>
  <c r="I69" i="2"/>
  <c r="H69" i="2"/>
  <c r="G69" i="2"/>
  <c r="F69" i="2"/>
  <c r="E69" i="2"/>
  <c r="D69" i="2"/>
  <c r="K63" i="2"/>
  <c r="J63" i="2"/>
  <c r="I63" i="2"/>
  <c r="H63" i="2"/>
  <c r="G63" i="2"/>
  <c r="F63" i="2"/>
  <c r="E63" i="2"/>
  <c r="D63" i="2"/>
  <c r="K62" i="2"/>
  <c r="J62" i="2"/>
  <c r="I62" i="2"/>
  <c r="H62" i="2"/>
  <c r="G62" i="2"/>
  <c r="F62" i="2"/>
  <c r="E62" i="2"/>
  <c r="D62" i="2"/>
  <c r="K56" i="2"/>
  <c r="J56" i="2"/>
  <c r="I56" i="2"/>
  <c r="H56" i="2"/>
  <c r="G56" i="2"/>
  <c r="F56" i="2"/>
  <c r="E56" i="2"/>
  <c r="D56" i="2"/>
  <c r="K55" i="2"/>
  <c r="J55" i="2"/>
  <c r="I55" i="2"/>
  <c r="H55" i="2"/>
  <c r="G55" i="2"/>
  <c r="F55" i="2"/>
  <c r="E55" i="2"/>
  <c r="D55" i="2"/>
  <c r="K49" i="2"/>
  <c r="J49" i="2"/>
  <c r="I49" i="2"/>
  <c r="H49" i="2"/>
  <c r="G49" i="2"/>
  <c r="F49" i="2"/>
  <c r="E49" i="2"/>
  <c r="D49" i="2"/>
  <c r="K48" i="2"/>
  <c r="J48" i="2"/>
  <c r="I48" i="2"/>
  <c r="H48" i="2"/>
  <c r="G48" i="2"/>
  <c r="F48" i="2"/>
  <c r="E48" i="2"/>
  <c r="D48" i="2"/>
  <c r="K42" i="2"/>
  <c r="J42" i="2"/>
  <c r="I42" i="2"/>
  <c r="H42" i="2"/>
  <c r="G42" i="2"/>
  <c r="F42" i="2"/>
  <c r="E42" i="2"/>
  <c r="D42" i="2"/>
  <c r="K41" i="2"/>
  <c r="J41" i="2"/>
  <c r="I41" i="2"/>
  <c r="H41" i="2"/>
  <c r="G41" i="2"/>
  <c r="F41" i="2"/>
  <c r="E41" i="2"/>
  <c r="D41" i="2"/>
  <c r="K35" i="2"/>
  <c r="J35" i="2"/>
  <c r="I35" i="2"/>
  <c r="H35" i="2"/>
  <c r="G35" i="2"/>
  <c r="F35" i="2"/>
  <c r="E35" i="2"/>
  <c r="D35" i="2"/>
  <c r="K34" i="2"/>
  <c r="J34" i="2"/>
  <c r="I34" i="2"/>
  <c r="H34" i="2"/>
  <c r="G34" i="2"/>
  <c r="F34" i="2"/>
  <c r="E34" i="2"/>
  <c r="D34" i="2"/>
  <c r="K27" i="2"/>
  <c r="J27" i="2"/>
  <c r="I27" i="2"/>
  <c r="H27" i="2"/>
  <c r="G27" i="2"/>
  <c r="F27" i="2"/>
  <c r="E27" i="2"/>
  <c r="D27" i="2"/>
  <c r="K26" i="2"/>
  <c r="J26" i="2"/>
  <c r="I26" i="2"/>
  <c r="H26" i="2"/>
  <c r="G26" i="2"/>
  <c r="F26" i="2"/>
  <c r="E26" i="2"/>
  <c r="D26" i="2"/>
  <c r="K20" i="2"/>
  <c r="J20" i="2"/>
  <c r="I20" i="2"/>
  <c r="H20" i="2"/>
  <c r="G20" i="2"/>
  <c r="F20" i="2"/>
  <c r="E20" i="2"/>
  <c r="D20" i="2"/>
  <c r="K19" i="2"/>
  <c r="J19" i="2"/>
  <c r="I19" i="2"/>
  <c r="H19" i="2"/>
  <c r="G19" i="2"/>
  <c r="F19" i="2"/>
  <c r="E19" i="2"/>
  <c r="D19" i="2"/>
  <c r="K13" i="2"/>
  <c r="J13" i="2"/>
  <c r="I13" i="2"/>
  <c r="H13" i="2"/>
  <c r="G13" i="2"/>
  <c r="F13" i="2"/>
  <c r="E13" i="2"/>
  <c r="D13" i="2"/>
  <c r="K12" i="2"/>
  <c r="J12" i="2"/>
  <c r="I12" i="2"/>
  <c r="H12" i="2"/>
  <c r="G12" i="2"/>
  <c r="F12" i="2"/>
  <c r="E12" i="2"/>
  <c r="D12" i="2"/>
  <c r="E6" i="2"/>
  <c r="F6" i="2"/>
  <c r="G6" i="2"/>
  <c r="H6" i="2"/>
  <c r="I6" i="2"/>
  <c r="J6" i="2"/>
  <c r="K6" i="2"/>
  <c r="E5" i="2"/>
  <c r="F5" i="2"/>
  <c r="G5" i="2"/>
  <c r="H5" i="2"/>
  <c r="I5" i="2"/>
  <c r="J5" i="2"/>
  <c r="K5" i="2"/>
  <c r="D6" i="2"/>
  <c r="D5" i="2"/>
</calcChain>
</file>

<file path=xl/sharedStrings.xml><?xml version="1.0" encoding="utf-8"?>
<sst xmlns="http://schemas.openxmlformats.org/spreadsheetml/2006/main" count="1262" uniqueCount="684">
  <si>
    <t>Porção</t>
  </si>
  <si>
    <t>Kcal</t>
  </si>
  <si>
    <t>Carboidratos</t>
  </si>
  <si>
    <t>Açúcares</t>
  </si>
  <si>
    <t>Proteínas</t>
  </si>
  <si>
    <t>Gorduras Totais</t>
  </si>
  <si>
    <t>Gorduras Saturadas</t>
  </si>
  <si>
    <t xml:space="preserve">Fibras </t>
  </si>
  <si>
    <t>Sódio</t>
  </si>
  <si>
    <t>B12</t>
  </si>
  <si>
    <t>CARNES 1</t>
  </si>
  <si>
    <t>Hambúrguer Fazenda Futuro 2.0</t>
  </si>
  <si>
    <t>CARNES 2</t>
  </si>
  <si>
    <t>Carne Moída do Futuro</t>
  </si>
  <si>
    <t>CARNES 3</t>
  </si>
  <si>
    <t>FRANGOS 3</t>
  </si>
  <si>
    <t>Frango do Futuro</t>
  </si>
  <si>
    <t>Linguiça do Futuro</t>
  </si>
  <si>
    <t xml:space="preserve">Hambúrguer Sora Carne Vermelha </t>
  </si>
  <si>
    <t>Filés Sora Carne Vermelha</t>
  </si>
  <si>
    <t>Fatias Sora Carne Branca</t>
  </si>
  <si>
    <t>Fatias Sora Carne Vermelha</t>
  </si>
  <si>
    <t>Filés Sora Carne Branca</t>
  </si>
  <si>
    <t>FRANGOS 2</t>
  </si>
  <si>
    <t>Hambúrguer Sora Carne Branca</t>
  </si>
  <si>
    <t>Filé Pronto Saudável Sora</t>
  </si>
  <si>
    <t>Hambúrguer Pronto Saudável Sora</t>
  </si>
  <si>
    <t>Carne Moída Pronto Saudável Sora</t>
  </si>
  <si>
    <t>Linguiça calabresa vegabom</t>
  </si>
  <si>
    <t>FRANGOS 1</t>
  </si>
  <si>
    <t>Churrasco Vegabom</t>
  </si>
  <si>
    <t>Strogonoff de Frango Vegabom</t>
  </si>
  <si>
    <t>Hamburguer Vegabom</t>
  </si>
  <si>
    <t>Empanado de Frango Vegabom</t>
  </si>
  <si>
    <t>Filé de Frango Empanado Vegabom</t>
  </si>
  <si>
    <t>PESCADOS 1</t>
  </si>
  <si>
    <t>Filé Peixe Empanado Vegabom</t>
  </si>
  <si>
    <t>Tirinhas de Peixe Empanado Vegabom</t>
  </si>
  <si>
    <t>LATICÍNIOS 3</t>
  </si>
  <si>
    <t>Queijo Muçarela Vegabom</t>
  </si>
  <si>
    <t>Queijo Picante Vegabom</t>
  </si>
  <si>
    <t>Queijo Cheddar Vegabom</t>
  </si>
  <si>
    <t xml:space="preserve">Requeisoy Provolone </t>
  </si>
  <si>
    <t xml:space="preserve">Requeisoy Cheddar' </t>
  </si>
  <si>
    <t>Requeisoy Tradicional</t>
  </si>
  <si>
    <t>Requeisoy Gorgonzola</t>
  </si>
  <si>
    <t>Tiras de Frango New Butchers</t>
  </si>
  <si>
    <t>PESCADOS 2</t>
  </si>
  <si>
    <t>Bolinho de Bacalhau New Butchers</t>
  </si>
  <si>
    <t>Bacalhau New  Butchers</t>
  </si>
  <si>
    <t>Hamburger New Butchers</t>
  </si>
  <si>
    <t>Okeijo Rústico</t>
  </si>
  <si>
    <t>Okeijo Cremoso</t>
  </si>
  <si>
    <t>Okeijo Gratinado</t>
  </si>
  <si>
    <t>Okeijo Mussarela</t>
  </si>
  <si>
    <t>Okeijo Provolone</t>
  </si>
  <si>
    <t>Isca de Peixe Vegway</t>
  </si>
  <si>
    <t>Filé de Peixe Vegway</t>
  </si>
  <si>
    <t>Vieira de Soja Vegway</t>
  </si>
  <si>
    <t>Presunto de Soja Vegway</t>
  </si>
  <si>
    <t>Hambúrguer de Soja Empanado Vegway</t>
  </si>
  <si>
    <t>Empanados de Frango Vegway</t>
  </si>
  <si>
    <t>Filé de Frango Desfiado Vegway</t>
  </si>
  <si>
    <t>Hamburguer de Soja Sabor Carne Vegway</t>
  </si>
  <si>
    <t>Almondegas de Soja Vegway</t>
  </si>
  <si>
    <t>Hamburguer de Fibra de Caju Amazonika Mundi</t>
  </si>
  <si>
    <t>Bolinho de Siri Amazonika Mundi</t>
  </si>
  <si>
    <t>Almondegas Amazonika Mundi</t>
  </si>
  <si>
    <t>Hambúrguer Vegano de Quinoa Amazonika Mundi</t>
  </si>
  <si>
    <t>Hamburguer vegano falafel amazonika mundi</t>
  </si>
  <si>
    <t>Not Burguer Notco</t>
  </si>
  <si>
    <t>LATICÍNIOS 1</t>
  </si>
  <si>
    <t>Not Milk Semidesnatado</t>
  </si>
  <si>
    <t>VegBurger Sabor Carne</t>
  </si>
  <si>
    <t>LATICÍNIOS 2</t>
  </si>
  <si>
    <t>VegBurger Sabor Frango</t>
  </si>
  <si>
    <t>Queijo muçarela</t>
  </si>
  <si>
    <t>Queijo minas frescal</t>
  </si>
  <si>
    <t>Queijo minas padrão</t>
  </si>
  <si>
    <t>Requeijão Tradicional</t>
  </si>
  <si>
    <t>Requeijão Defumado</t>
  </si>
  <si>
    <t>Hamburguer Veggie Roots Tempero Árabe</t>
  </si>
  <si>
    <t>Hamburguer Veggie Roots Tempero Indiano</t>
  </si>
  <si>
    <t>Hamburguer veggie roots tempero mexicano</t>
  </si>
  <si>
    <t>Hamburguer Vegetal Tradicional Jasmine</t>
  </si>
  <si>
    <t>Frango Veg e Tal Sadia</t>
  </si>
  <si>
    <t>Frango Veg e Tal Sadia Desfiado</t>
  </si>
  <si>
    <t>Kibe Incrível Seara</t>
  </si>
  <si>
    <t>Hamburguer Incrível Seara</t>
  </si>
  <si>
    <t>Hambuguer Incrível Seara Frango</t>
  </si>
  <si>
    <t>Empanados Incríveis Seara</t>
  </si>
  <si>
    <t>Bacalhau Incrível Seara</t>
  </si>
  <si>
    <t>Iscas de Peixe Incrível Seara</t>
  </si>
  <si>
    <t>Almondegas Incríveis Seara</t>
  </si>
  <si>
    <t>Carne de Pernil Seara</t>
  </si>
  <si>
    <t>Empanados Sadia Veg e Tal</t>
  </si>
  <si>
    <t>Hamburguer de Carne Veg  e Tal Sadia</t>
  </si>
  <si>
    <t>Hambuguer Mr Veggy Mari Mari</t>
  </si>
  <si>
    <t>Hambuguer Mr Veggy Mari Mari Churrrasco</t>
  </si>
  <si>
    <t>Hamburguer Vegetariano Mr Veggy</t>
  </si>
  <si>
    <t>Hamburguer de Quinoa Mr Veggy</t>
  </si>
  <si>
    <t>Hamburguer de Legumes Mr Veggy</t>
  </si>
  <si>
    <t>Almondegas Mr Veggy</t>
  </si>
  <si>
    <t>Bacon Vegano</t>
  </si>
  <si>
    <t>Bebida Natural Nesfit</t>
  </si>
  <si>
    <t>Molico Vegetal Nestlé</t>
  </si>
  <si>
    <t>Ninho Vegetal Nestlé</t>
  </si>
  <si>
    <t xml:space="preserve">Queijo Zimurisku </t>
  </si>
  <si>
    <t>Queijo Zimurisku Temperado</t>
  </si>
  <si>
    <t>Nude Edição Barista</t>
  </si>
  <si>
    <t>Nude Sabor Baunilha</t>
  </si>
  <si>
    <t>Nude Barista</t>
  </si>
  <si>
    <t>Queijo Mozarela NoMoo</t>
  </si>
  <si>
    <t>Queijo Provolone</t>
  </si>
  <si>
    <t>Queijo Chévre</t>
  </si>
  <si>
    <t>Queijo Prato</t>
  </si>
  <si>
    <t>1.2</t>
  </si>
  <si>
    <t>Queijo Parmesão</t>
  </si>
  <si>
    <t>Requeijão Nomoo</t>
  </si>
  <si>
    <t>Almond Breeze Original</t>
  </si>
  <si>
    <t>Almond Breeze Chocolate</t>
  </si>
  <si>
    <t>Almond Breeze Baunilha</t>
  </si>
  <si>
    <t>Almond Breeze Amendoas com Coco</t>
  </si>
  <si>
    <t>Queijo Gorgolino</t>
  </si>
  <si>
    <t>Queijo Melhor Que Cheddar</t>
  </si>
  <si>
    <t>Queijo Recaishow</t>
  </si>
  <si>
    <t>Queijo Brie</t>
  </si>
  <si>
    <t>Almôndega de Soja Vegana Goshen</t>
  </si>
  <si>
    <t>Bife de Soja Vegano Goshen</t>
  </si>
  <si>
    <t>Camarão de Soja Vegano Goshen</t>
  </si>
  <si>
    <t>Empanadinho de Soja  Goshen</t>
  </si>
  <si>
    <t>Empanadinho de Soja Vegano  Goshen</t>
  </si>
  <si>
    <t>Hamburguer de Soja Goshen</t>
  </si>
  <si>
    <t>Hamburguer de Soja Vegano Goshen</t>
  </si>
  <si>
    <t>Linguiça Calabresa de Soja Goshen</t>
  </si>
  <si>
    <t>Linguiça de Soja Vegana Goshen</t>
  </si>
  <si>
    <t>Linguiça Toscana de Soja Goshen</t>
  </si>
  <si>
    <t>Mortadela de Soja Vegana Goshen</t>
  </si>
  <si>
    <t>Mussarela Vegana Goshen</t>
  </si>
  <si>
    <t>Peito de Peru de Soja</t>
  </si>
  <si>
    <t>Peito de Peru de Soja Vegano</t>
  </si>
  <si>
    <t>Presunto de Soja Defumado</t>
  </si>
  <si>
    <t>Presunto de Soja Vegano Fatiado Goshen</t>
  </si>
  <si>
    <t>Steak de Soja Vegano Goshen</t>
  </si>
  <si>
    <t>Crispy Chicken 100 Foods</t>
  </si>
  <si>
    <t>Mini Empanado de Legumes Superbom</t>
  </si>
  <si>
    <t>Steak Vegan Sabor Legumes Superbom</t>
  </si>
  <si>
    <t>Almôndega Vegana Superbom</t>
  </si>
  <si>
    <t>Bife Vegetal Superbom</t>
  </si>
  <si>
    <t>Burger Gourmet Superbom</t>
  </si>
  <si>
    <t>Carne Moída Superbom</t>
  </si>
  <si>
    <t>Hamburguer Vegetal Superbom</t>
  </si>
  <si>
    <t>Escalope ao Molho Caseiro Superbom</t>
  </si>
  <si>
    <t>Cubinhos ao Molho Mexicano Superbom</t>
  </si>
  <si>
    <t>Almôndegas ao Molho Sugo Superbom</t>
  </si>
  <si>
    <t>Medalhão ao Molho Madeira Superbom</t>
  </si>
  <si>
    <t>Carne Vegetal Moída Superbom</t>
  </si>
  <si>
    <t>Atum do Futuro</t>
  </si>
  <si>
    <t>Bacon Crispy Verdali</t>
  </si>
  <si>
    <t>Tiras de Ave Verdali</t>
  </si>
  <si>
    <t>Mignon Verdali</t>
  </si>
  <si>
    <t>Carne Moída Vegetal Verdali</t>
  </si>
  <si>
    <t>Hambúrguer de Frango Verdali</t>
  </si>
  <si>
    <t>Steak Verdali</t>
  </si>
  <si>
    <t>Filé sem Frango Verdali</t>
  </si>
  <si>
    <t>Mini Filé de Frango Verdali</t>
  </si>
  <si>
    <t>Hamburguer Vegetal Verdali</t>
  </si>
  <si>
    <t>Steak Vegê Sabor Frango</t>
  </si>
  <si>
    <t>Steak Vegê Sabor Frango Empanado</t>
  </si>
  <si>
    <t>Queijo ProVolone Veganita</t>
  </si>
  <si>
    <t>Queijo Munster Veganita</t>
  </si>
  <si>
    <t>Queijo Brie Veganita</t>
  </si>
  <si>
    <t>Queijo Mussarela Veganita</t>
  </si>
  <si>
    <t>Queijo Cheddar Veganita</t>
  </si>
  <si>
    <t>CREAM CHEESE CULINÁRIO BASI.CO</t>
  </si>
  <si>
    <t>REQUEIJÃO VEGETAL</t>
  </si>
  <si>
    <t>QUEIJO PARMESÃO</t>
  </si>
  <si>
    <t>QUEIJO MINAS VEGETAL</t>
  </si>
  <si>
    <t>QUEIJO PRATO</t>
  </si>
  <si>
    <t>QUEIJO MUÇARELA</t>
  </si>
  <si>
    <t>QUEIJO CHEDDAR</t>
  </si>
  <si>
    <t>OVOS 1</t>
  </si>
  <si>
    <t>MAIONESE VEGETAL SUPERBOM</t>
  </si>
  <si>
    <t>MAIONESE FUGINI</t>
  </si>
  <si>
    <t>NOT MAYO</t>
  </si>
  <si>
    <t>NOT MAYO AZEITONA</t>
  </si>
  <si>
    <t>NOT MAYO PICANTE</t>
  </si>
  <si>
    <t>MAIONESE V-MAYO</t>
  </si>
  <si>
    <t>MAIONESE V-MAYO TRUFADA</t>
  </si>
  <si>
    <t>MAIONESE V-MAYO DE ABACATE</t>
  </si>
  <si>
    <t>MAIONESE HELLMANS</t>
  </si>
  <si>
    <t>MAIONESE VEGANA FUGINI</t>
  </si>
  <si>
    <t>MAIONESE DELÍCIAS DE GOIÁS</t>
  </si>
  <si>
    <t>Ovos Novos</t>
  </si>
  <si>
    <t>PRODUTO</t>
  </si>
  <si>
    <t>CLASSIFICAÇÃO</t>
  </si>
  <si>
    <t>MÉDIA</t>
  </si>
  <si>
    <t>DP</t>
  </si>
  <si>
    <t>CARNE MOÍDA IN NATURA (PATINHO)</t>
  </si>
  <si>
    <t>CARNE MOÍDA IN NATURA (ALCATRA)</t>
  </si>
  <si>
    <t>CARNE MOÍDA IN NATURA (COXÃO DURO)</t>
  </si>
  <si>
    <t>ALMONDEGAS CONGELADAS SADIA</t>
  </si>
  <si>
    <t>ALMONDEGAS CONGELADAS SEARA</t>
  </si>
  <si>
    <t>ALMONDEGAS CONGELADAS AURORA</t>
  </si>
  <si>
    <t>HAMBURGER BOVINO SADIA</t>
  </si>
  <si>
    <t>HAMBURGER BOVINO PERDIGÃO</t>
  </si>
  <si>
    <t>HAMBURGER BOVINO FRIBOI</t>
  </si>
  <si>
    <t>EMPANADOS SADIA</t>
  </si>
  <si>
    <t>EMPANADOS SEARA</t>
  </si>
  <si>
    <t>EMPANADOS PERDIGÃO</t>
  </si>
  <si>
    <t>HAMBURGER DE FRANGO SADIA</t>
  </si>
  <si>
    <t>HAMBURGER DE FRANGO PERDIGÃO</t>
  </si>
  <si>
    <t>HAMBURGUER DE FRANGO SEARA</t>
  </si>
  <si>
    <t>PEITO DE FRANGO SEARA</t>
  </si>
  <si>
    <t>PEITO DE FRANGO SADIA</t>
  </si>
  <si>
    <t>PEITO DE FRANGO PERDIGÃO</t>
  </si>
  <si>
    <t>LEITE DE VACA UHT INTEGRAL</t>
  </si>
  <si>
    <t>LEITE DE VACA UHT SEMIDESNATADO</t>
  </si>
  <si>
    <t>LEITE DE VACA UHT DESNATADO</t>
  </si>
  <si>
    <t>IOGURTE INTEGRAL NESTLÉ</t>
  </si>
  <si>
    <t>IOGURTE MEL NESTLÉ</t>
  </si>
  <si>
    <t>IOGURTE SEMIDESNATADO NESTLÉ</t>
  </si>
  <si>
    <t>REQUEIJÃO ITAMBÉ</t>
  </si>
  <si>
    <t>REQUEIJÃO NESTLÉ</t>
  </si>
  <si>
    <t>REQUEIJÃO VIGOR</t>
  </si>
  <si>
    <t>ATUM SÓLIDO GOMES DA COSTA</t>
  </si>
  <si>
    <t>SARDINHAS GOMES DA COSTA</t>
  </si>
  <si>
    <t>BACALHAU IN NATURA</t>
  </si>
  <si>
    <t>BOLINHO DE BACALHAU CONGELADO QUALITÁ</t>
  </si>
  <si>
    <t>PEIXE EMPANADO COSTA SUL</t>
  </si>
  <si>
    <t>STEAK DE PEIXE COPACOL</t>
  </si>
  <si>
    <t>SUINOS 1</t>
  </si>
  <si>
    <t>SUINOS 2</t>
  </si>
  <si>
    <t>SALSICHA TRADICIONAL SADIA</t>
  </si>
  <si>
    <t>LINGUIÇA TOSCANA SADIA</t>
  </si>
  <si>
    <t>SALSICHA HOT DOG SEARA</t>
  </si>
  <si>
    <t>PRESUNTO COZIDO SEARA</t>
  </si>
  <si>
    <t>PRESUNTO TRADICIONAL PERDIGÃO</t>
  </si>
  <si>
    <t>MORTADELA TRADICIONAL SADIA</t>
  </si>
  <si>
    <t>MAIONESE HELMMANS</t>
  </si>
  <si>
    <t>MAIONESE HEINZ</t>
  </si>
  <si>
    <t>MAIONESE QUERO</t>
  </si>
  <si>
    <t>OVOS 2</t>
  </si>
  <si>
    <t>OVO EM PÓ NATUROVOS</t>
  </si>
  <si>
    <t>OVO EM PÓ DIM</t>
  </si>
  <si>
    <t>OVO EM PÓ NETTO</t>
  </si>
  <si>
    <t>Sample</t>
  </si>
  <si>
    <t>Classification</t>
  </si>
  <si>
    <t>Energy (Kcal)</t>
  </si>
  <si>
    <t>Serving Size (g)</t>
  </si>
  <si>
    <t>Carbohydrates (g)</t>
  </si>
  <si>
    <t xml:space="preserve">Protein (g) </t>
  </si>
  <si>
    <t>Total Fat (g)</t>
  </si>
  <si>
    <t>Saturated Fat (g)</t>
  </si>
  <si>
    <t>Dietary Fiber (g)</t>
  </si>
  <si>
    <t>Sodium (mg)</t>
  </si>
  <si>
    <t>Hamburguer</t>
  </si>
  <si>
    <t>Filé de saltmão New Butchers</t>
  </si>
  <si>
    <t>saltsichas Incriveis Seara</t>
  </si>
  <si>
    <t>saltsicha de Soja Vegana Goshen</t>
  </si>
  <si>
    <t>saltsicha Vegetal Superbom</t>
  </si>
  <si>
    <t>saltsicha Vegetal Defumada Superbom</t>
  </si>
  <si>
    <t>Churrasco Aoniondo Vegabom</t>
  </si>
  <si>
    <t>Frango Vegano em Pedaços à Base de pea</t>
  </si>
  <si>
    <t>saltsicha de chickpea Vegabom</t>
  </si>
  <si>
    <t>Hamburguer de chickpea Mr Veggy</t>
  </si>
  <si>
    <t>hamburguer vegetal com herbs jasmine</t>
  </si>
  <si>
    <t>Hamburguer de lentil Mr Veggy</t>
  </si>
  <si>
    <t>Chickpeas</t>
  </si>
  <si>
    <t>ChickPea Flour</t>
  </si>
  <si>
    <t>Beans</t>
  </si>
  <si>
    <t>Wheat Flour</t>
  </si>
  <si>
    <t>Vegetal Fat</t>
  </si>
  <si>
    <t>Olive oil</t>
  </si>
  <si>
    <t>Soy Oil</t>
  </si>
  <si>
    <t>Palm Oil</t>
  </si>
  <si>
    <t>Cottonseed Oil</t>
  </si>
  <si>
    <t>Sunflower Oil</t>
  </si>
  <si>
    <t>Palm Fat</t>
  </si>
  <si>
    <t>Coconut Oil</t>
  </si>
  <si>
    <t>Coconut Fat</t>
  </si>
  <si>
    <t>Methylcellulose</t>
  </si>
  <si>
    <t>Natural Aroma</t>
  </si>
  <si>
    <t>Ascorbic Acid</t>
  </si>
  <si>
    <t>Guar Gum</t>
  </si>
  <si>
    <t>Carragena Gum</t>
  </si>
  <si>
    <t>Citric Acid</t>
  </si>
  <si>
    <t>Xanthan Gum</t>
  </si>
  <si>
    <t>Caramel Coloring</t>
  </si>
  <si>
    <t>Hamburgers</t>
  </si>
  <si>
    <t>Minced Beef</t>
  </si>
  <si>
    <t>Meatballs</t>
  </si>
  <si>
    <t>Breaded Chicken</t>
  </si>
  <si>
    <t>Chicken Hamburgers</t>
  </si>
  <si>
    <t>Chicken Breast</t>
  </si>
  <si>
    <t>Canned Fish (tuna and sardines)</t>
  </si>
  <si>
    <t>Fish Cakes</t>
  </si>
  <si>
    <t>Sausages</t>
  </si>
  <si>
    <t>Hams</t>
  </si>
  <si>
    <t>Soy</t>
  </si>
  <si>
    <t>Soy Protein</t>
  </si>
  <si>
    <t>Texturized Soy Protein</t>
  </si>
  <si>
    <t>Isolated Soy Protein</t>
  </si>
  <si>
    <t>Gluten</t>
  </si>
  <si>
    <t>Peas</t>
  </si>
  <si>
    <t>Pea Protein</t>
  </si>
  <si>
    <t>Texturized Pea Protein</t>
  </si>
  <si>
    <t>Isolated Pea Protein</t>
  </si>
  <si>
    <t>Concentrated Pea Protein</t>
  </si>
  <si>
    <t>QUANTO FOI UTILIZADO</t>
  </si>
  <si>
    <t>MAIONESE V-MAYO ApepperDA</t>
  </si>
  <si>
    <t>NOT MAYO garlic</t>
  </si>
  <si>
    <t>MAIONESE V-MAYO DE garlic</t>
  </si>
  <si>
    <t>Almond Breeze Sem sugar</t>
  </si>
  <si>
    <t>Almond Breeze Chocolate Sem sugar</t>
  </si>
  <si>
    <t>Bebida de castanh de cajú sem adição de sugar nature's heart</t>
  </si>
  <si>
    <t>Creme de almonds</t>
  </si>
  <si>
    <t>Bebida de almonds s/ adição de sugares 1L – Nature’s Heart</t>
  </si>
  <si>
    <t xml:space="preserve">Nude Original </t>
  </si>
  <si>
    <t>Iogurte Proteico 14g sabor strawberries</t>
  </si>
  <si>
    <t>Ninho Banana e apple Nestlé</t>
  </si>
  <si>
    <t xml:space="preserve">Iogurte </t>
  </si>
  <si>
    <t>Iogurte  com strawberries</t>
  </si>
  <si>
    <t>Iogurte  com banana, apple e papaya</t>
  </si>
  <si>
    <t>Iogurte  Zero sugar</t>
  </si>
  <si>
    <t>Iogurte  com strawberries Zero sugar</t>
  </si>
  <si>
    <t xml:space="preserve">Iogurte GregoVeg </t>
  </si>
  <si>
    <t>Iogurte GregoVeg  com strawberries</t>
  </si>
  <si>
    <t xml:space="preserve">Shake </t>
  </si>
  <si>
    <t xml:space="preserve"> Vegetal de almonds</t>
  </si>
  <si>
    <t xml:space="preserve"> vegetal </t>
  </si>
  <si>
    <t xml:space="preserve"> Vegetal de almonds Fresco</t>
  </si>
  <si>
    <t xml:space="preserve"> Vegetal  Fresco</t>
  </si>
  <si>
    <t xml:space="preserve"> de Amendoas Silk Sem sugar</t>
  </si>
  <si>
    <t xml:space="preserve"> de Amendoas Silk </t>
  </si>
  <si>
    <t xml:space="preserve"> de almonds Silk Coco</t>
  </si>
  <si>
    <t xml:space="preserve"> a tal da castanha barista</t>
  </si>
  <si>
    <t xml:space="preserve"> a tal da castanha original</t>
  </si>
  <si>
    <t xml:space="preserve"> a tal da castanha caju + Coco</t>
  </si>
  <si>
    <t xml:space="preserve"> a tal da castanha mixed nuts</t>
  </si>
  <si>
    <t xml:space="preserve"> a tal da castanha caju + Pará</t>
  </si>
  <si>
    <t xml:space="preserve"> a tal da castanha caju + peanuts</t>
  </si>
  <si>
    <t xml:space="preserve"> de almonds Natuterra</t>
  </si>
  <si>
    <t xml:space="preserve"> Vegetal Possible Foods</t>
  </si>
  <si>
    <t xml:space="preserve"> Vegetal Possible Foods Chocolate</t>
  </si>
  <si>
    <t xml:space="preserve"> DUOLAT peanuts E CASTANHA 1L - CAJUEIRO</t>
  </si>
  <si>
    <t xml:space="preserve"> 85 CASTANHAS 1L - CAJUEIRO</t>
  </si>
  <si>
    <t xml:space="preserve"> TOASTED 1L - CAJUEIRO</t>
  </si>
  <si>
    <t>Nude de cocoa</t>
  </si>
  <si>
    <t xml:space="preserve"> a tal da castanha castanha + cocoa</t>
  </si>
  <si>
    <t>Creme s Vida Veg</t>
  </si>
  <si>
    <t xml:space="preserve"> Vegetal  de Cajú Fresco</t>
  </si>
  <si>
    <t xml:space="preserve"> Vegetal Noats Original</t>
  </si>
  <si>
    <t xml:space="preserve"> Vegetal Noats Barista</t>
  </si>
  <si>
    <t xml:space="preserve"> BioV oats Jasmine</t>
  </si>
  <si>
    <t>Bebida de oats Nesfit</t>
  </si>
  <si>
    <t>Bebida de oats e cocoa</t>
  </si>
  <si>
    <t xml:space="preserve"> a tal da castanha oats</t>
  </si>
  <si>
    <t xml:space="preserve"> Natuterra oats + Coco</t>
  </si>
  <si>
    <t xml:space="preserve"> Natuterra oats </t>
  </si>
  <si>
    <t>Bebida de oats s/ adição de sugares 1L – Nature’s Heart</t>
  </si>
  <si>
    <t xml:space="preserve"> BIOV jasmine rice com amendoas</t>
  </si>
  <si>
    <t xml:space="preserve"> BIOV jasmine rice com coco</t>
  </si>
  <si>
    <t xml:space="preserve"> Jasmine rice </t>
  </si>
  <si>
    <t xml:space="preserve"> Jasmine rice com oats</t>
  </si>
  <si>
    <t>Bebida de rice Nesfit</t>
  </si>
  <si>
    <t>Bebida de rice e Coco Nesfit</t>
  </si>
  <si>
    <t>Bebida de rice Líquida Sabor Original</t>
  </si>
  <si>
    <t>Bebida de rice Líquida Sabor almonds</t>
  </si>
  <si>
    <t xml:space="preserve">Bebida de rice Líquida Sabor peanuts
</t>
  </si>
  <si>
    <t>Bebida de rice Líquida Sabor cashews</t>
  </si>
  <si>
    <t>Bebida de rice Líquida Sabor Chocolate</t>
  </si>
  <si>
    <t>Bebida de rice Líquida Sabor Coco</t>
  </si>
  <si>
    <t>Bebida de rice Líquida Sabor Baunilha</t>
  </si>
  <si>
    <t>Bebida de rice s/ adição de sugares 1L – Nature’s Heart</t>
  </si>
  <si>
    <t>Bebida de cocoa &amp; rice 1L – Nature’s Heart</t>
  </si>
  <si>
    <t>Bebida  &amp; rice s/ adição de sugares 1L – Nature’s Heart</t>
  </si>
  <si>
    <t>Nude + calcium</t>
  </si>
  <si>
    <t xml:space="preserve">Not Milk </t>
  </si>
  <si>
    <t>Bebida de rice  e Amendoas Nesfit</t>
  </si>
  <si>
    <t>cashews, water, probiotics</t>
  </si>
  <si>
    <t>cashews, water, spices, probiotics</t>
  </si>
  <si>
    <t xml:space="preserve"> de almonds e cocoa Silk</t>
  </si>
  <si>
    <t xml:space="preserve"> a tal da castanha almonds</t>
  </si>
  <si>
    <t xml:space="preserve"> cashews Silk</t>
  </si>
  <si>
    <t>Iogurte Proteico 14g sabor  peanuts</t>
  </si>
  <si>
    <t xml:space="preserve"> Vegetal de soy Naturis Batavo</t>
  </si>
  <si>
    <t>Serving Size</t>
  </si>
  <si>
    <t>Carbohydrate</t>
  </si>
  <si>
    <t>Proteins</t>
  </si>
  <si>
    <t>Sodium</t>
  </si>
  <si>
    <t>Sugars</t>
  </si>
  <si>
    <t>Calcium</t>
  </si>
  <si>
    <t>Zinc</t>
  </si>
  <si>
    <t>Ingredients</t>
  </si>
  <si>
    <t>Description</t>
  </si>
  <si>
    <t>DAIRY 3</t>
  </si>
  <si>
    <t>DAIRY 1</t>
  </si>
  <si>
    <t>DAIRY 2</t>
  </si>
  <si>
    <t xml:space="preserve">DAIRY 3 </t>
  </si>
  <si>
    <t>MEAT 2</t>
  </si>
  <si>
    <t>MEAT 3</t>
  </si>
  <si>
    <t>MEAT 1</t>
  </si>
  <si>
    <t xml:space="preserve">MEAT 2 </t>
  </si>
  <si>
    <t xml:space="preserve">MEAT 1 </t>
  </si>
  <si>
    <t>POULTRY 3</t>
  </si>
  <si>
    <t>POULTRY 2</t>
  </si>
  <si>
    <t>POULTRY 1</t>
  </si>
  <si>
    <t xml:space="preserve">POULTRY 1 </t>
  </si>
  <si>
    <t xml:space="preserve">PORK 1 </t>
  </si>
  <si>
    <t>PORK 2</t>
  </si>
  <si>
    <t>FISH 2</t>
  </si>
  <si>
    <t>FISH 1</t>
  </si>
  <si>
    <t>EGG 1</t>
  </si>
  <si>
    <t xml:space="preserve">EGG 1 </t>
  </si>
  <si>
    <t xml:space="preserve">EGG 2 </t>
  </si>
  <si>
    <t>Vegway Soy Sausage</t>
  </si>
  <si>
    <t>water, texturized soy protein, pea protein, chickpea flour, vegetal fat, modified starch, onion, meat flavored condiment, salt, sugar, powdered beet, stabilizer methylcellulose, natural aromatizer, antioxidant ascorbic acid.</t>
  </si>
  <si>
    <t>water, texturized soy protein, isolated soy protein, pea protein, chickpea flour, vegetal fat, modified starch, meat flavored condiment, onion, salt, dextrose, powdered beet, antioxidant ascorbic acid.</t>
  </si>
  <si>
    <t xml:space="preserve"> texturized soy protein, water, soy oil, modified corn starch, sugar, salt, soy sauce, wheat gluten, natural spices, ground black pepper, ground white pepper.</t>
  </si>
  <si>
    <t>soy flour, soy sauce, garlic essential oil, onion</t>
  </si>
  <si>
    <t>soy flour, soy sauce, garlic essential oil</t>
  </si>
  <si>
    <t>soy protein, pea, quinoa, garlic, onion, vegetable oil, spices, salt, flavoring</t>
  </si>
  <si>
    <t xml:space="preserve"> texturized soy protein, soy extract, wheat flour, corn starch, water, soy oil, salt, sorbitol, soy sauce, oregano, natural spices.</t>
  </si>
  <si>
    <t>chickpea, texturized soy protein, soy protein isolate, micronized protein, gluten flour, vegetable oil, salt, spices, annatto natural coloring</t>
  </si>
  <si>
    <t>water, texturized soy protein, modified corn starch, gluten,  soy sauce, onion, garlic, salt, vegetable oil, spices</t>
  </si>
  <si>
    <t>water, gluten, champignon, soy milk, garlic, salt, vegetable oil, spices.</t>
  </si>
  <si>
    <t>texturized soy protein, micronized protein, soy protein isolate, gluten, soy sauce, garlic, salt, vegetable oil, panko flour, water, spices</t>
  </si>
  <si>
    <t>texturized soy protein, micronized protein, soy protein isolate, gluten, soy sauce, garlic, salt, vegetable oil, panko flour, water, spices.</t>
  </si>
  <si>
    <t>texturized soy protein, micronized protein, soy protein isolate, gluten, soy sauce, seaweed, garlic, salt, vegetable oil, panko flour, water,spices.</t>
  </si>
  <si>
    <t>water, modified potato starch, vegetal fat, artifical cheese flavoring, annatto coloring, salt, spices, pepper, potassium sorbate.</t>
  </si>
  <si>
    <t>water, soy oil, soy extract, modified starch, yeast, salt, potassium sorbate, citric acid, natural coloring beta carotene, carboxymethylcellulose, calcium disodium,  guar gum, xanthan gum,  tocopherol, natural cheese aroma</t>
  </si>
  <si>
    <t xml:space="preserve">water, soy oil, soy extract, modified starch, yeast, salt, potassium sorbate, citric acid, natural annatto coloring,  carboxymethylcellulose, calcium disodium, guar gum, xanthan gum, tocopherol,natural cheese aroma </t>
  </si>
  <si>
    <t xml:space="preserve">water, soy oil, soy extract,  modified starch, yeast, salt, potassium sorbate, citric acid,  carboxymethylcellulose ,  calcium disodium,  guar gum, xanthan gum,  tocopherol,  natural cheese aroma </t>
  </si>
  <si>
    <t xml:space="preserve">water, soy oil, soy extract, modified starch, yeast, salt, potassium sorbate, citric acid,  carboxymethylcellulose,  calcium disodium,  guar gum, xanthan gum,  tocopherol,  natural cheese aroma </t>
  </si>
  <si>
    <t>water, texturized pea protein, jackfruit, coconut fat, modified starch, onion, natural aroma, himalayan pink salt, EPA, DHA, garlic, paprika, antioxidant ascorbic acid.</t>
  </si>
  <si>
    <t>water, rice flour, sunflower oil, coconut oil, nutritional yeast, mustard, lactic acid, salt</t>
  </si>
  <si>
    <t>isolated soy protein, soy isolated fiber, water, gluten, soy oil, potato starch, sugar, salt, seaweed, spices, yeast extract, wheat flour.</t>
  </si>
  <si>
    <t>soy isolated fiber, isolated soy protein, water, soy oil, sugar, gluten, potato starch, salt, seaweed, spices, yeast extract.</t>
  </si>
  <si>
    <t>isolated soy protein, water, soy oil, sugar, gluten, salt, spices, yeast extract, xylose.</t>
  </si>
  <si>
    <t>soy isolated fiber, water, gluten, soy oil, sugar, potato starch, salt, spices, yeast extract, red rice yeast powder.</t>
  </si>
  <si>
    <t>soy isolated fiber, isolated soy protein, water, sugar, soy oil, gluten, salt, yeast extract, potato starch, spices natural.</t>
  </si>
  <si>
    <t>soy isolated fiber, isolated soy protein, water, sugar, soy oil, gluten, salt, panko flour, potato starch, wheat flour, spices, yeast extract, betacaroten</t>
  </si>
  <si>
    <t xml:space="preserve">soy isolated fiber, isolated soy protein, water, soy oil, sugar, gluten, salt, yeast extract,spices, potato starch.
</t>
  </si>
  <si>
    <t>soy isolated fiber, isolated soy protein, water, sugar, soy oil, gluten, salt, yeast extract,potato starch, spices.</t>
  </si>
  <si>
    <t>water, pea concentrated protein, pea texturized protein, vegetal fiber, sunflower oil, coconut oil, pea isolated protein, yeast extract, spices, vegan beef, onion powder, beet concentrate, garlic powder, salt, smoke arome, spices, iron, zinc, vitamin A, vitamin B9, vitamin B12.</t>
  </si>
  <si>
    <t>water, pea protein, soy protein, vegetal fat, cashew fiber meat, onion, garlic, salt, pepper, açai extract, powdered beet, natural aromatizer, methylcellulose thickener.</t>
  </si>
  <si>
    <t xml:space="preserve">water, pea protein, cottonseed oil, vegetal fat, gluten, salt, malt, onion, starch, sugar, iron, garlic, vitamin B12,methylcellulose thickener, natural aroma, antioxidant ascorbic acid, beet coloring. </t>
  </si>
  <si>
    <t>water, pea protein, coconut oil, sunflower oil, bamboo fiber, cacao powder, rice protein, salt, powdered beet juice, defatted chia seeds powder, powder spinach, iron, zinc, vitamin A, vitamin B9, vitamin B12, stabilizer methylcellulose, natural aroma</t>
  </si>
  <si>
    <t>Linguiça Apepperda de Soja Goshen</t>
  </si>
  <si>
    <t>water, pea protein, soy protein, vegetal fat, cashew fiber meat, onion, garlic, salt, assîsî pepper, açai extract, powdered beet, natural aromatizer, methylcellulose thickener.</t>
  </si>
  <si>
    <t>water, pea protein, coconut oil, sugar, chicory fiber, pineapple, sunflower oil, natural aroma, salt, cabbage, vitamin D2, vitamin B12, dipotassium phosphate, calcium phosphate, arabic gum, gellan gum, EDTA.</t>
  </si>
  <si>
    <t>water, pea protein, sugar, chicory fiber, pineapple, coconut oil, sunflower oil, natural aroma, salt, cabbage, vitamin D2, vitamin B12, dipotassium phosphate, calcium phosphate, arabic gum, gellan gum, EDTA.</t>
  </si>
  <si>
    <t xml:space="preserve">water, cashews, coconut oil , modified starch, salt , vitamin B6, vitamin B12, yeast extract </t>
  </si>
  <si>
    <t>water, texturized soy protein, modified corn starch, gluten, onion,  soy sauce, garlic, salt, vegetable oil,  spices</t>
  </si>
  <si>
    <t>soy protein, pea, quinoa, garlic, onion, vegetable oil, spices, salt e flavoring</t>
  </si>
  <si>
    <t>water, texturized soy protein, soy protein isolate, micronized protein, vegetable oil, gluten flour, salt, spices.</t>
  </si>
  <si>
    <t>water, almonds, coconut cream, pea protein, minerals, tricalcium phosphate, guar gum, gellan gum, polyphosphates, sunflower lecithin, vitamin B6, vitamin D2 vitamin B12, natural aroma, stevia.</t>
  </si>
  <si>
    <t xml:space="preserve">  water, coconut cream, sugar, modified starch, pectin, potassium sorbate</t>
  </si>
  <si>
    <t>rice , calcium, inulin, sunflower oil, salt, natural aroma,  xanthan gum</t>
  </si>
  <si>
    <t>rice , calcium, sunflower oil , salt, natural aroma,   xanthan gum.</t>
  </si>
  <si>
    <t>rice , calcium, inulin, sunflower oil , salt, natural aroma,   xanthan gum</t>
  </si>
  <si>
    <t>water, coconut cream, sugar, modified starch, soluble fiber, tricalcium phosphate, xanthan gum, natural aroma, potassium sorbate.</t>
  </si>
  <si>
    <t>Creme s fine herbs e Pesto</t>
  </si>
  <si>
    <t>water, cashews, coconut oil, modified starch, salt, fine herbs, pesto sauce, vitamin B6, vitamin B12</t>
  </si>
  <si>
    <t>Requeijão fine herbs</t>
  </si>
  <si>
    <t>water, coconut cream, sugar, water, strawberries, maltodextrin, modified starch, annatto natural coloring, xanthan gum, potassium sorbate, lactic acid, modified starch, soluble fiber, tricalcium phosphate,  xanthan gum, potassium sorbate.</t>
  </si>
  <si>
    <t>water, coconut cream, sugar, banana, papaya, apple, maltodextrin, modified starch, annatto natural coloring, lactic acid, potassium sorbate, soluble fiber, tricalcium phosphate, xanthan gum</t>
  </si>
  <si>
    <t>water, coconut cream, modified starch, soluble fiber, tricalcium phosphate , xanthan gum, natural aroma, potassium sorbate, stevia.</t>
  </si>
  <si>
    <t>water, coconut cream,water, strawberries, maltodextrin, modified starch, annatto natural coloring, , xanthan gum, potassium sorbate, lactic acid, modified starch, soluble fiber, tricalcium phosphate, xanthan gum, potassium sorbate, stevia.</t>
  </si>
  <si>
    <t>water, coconut cream, pea protein, minerals, tricalcium phosphate, guar gum, gellan gum, polyphosphates, sunflower lecithin, vitamin B6,  vitamin D2, vitamin B12, natural aroma, stevia.</t>
  </si>
  <si>
    <t>water, almonds, coconut cream, pea protein, minerals, tricalcium phosphate, vitamin B6, vitamin B12,  guar gum, gellan gum, sunflower lecithin, natural aroma, stevia.</t>
  </si>
  <si>
    <t>water, cashews, minerals, tricalcium phosphate, vitamin B6, vitamin B12,  guar gum, gellan gum, sunflower lecithin, natural aroma, stevia.</t>
  </si>
  <si>
    <t>water, coconut cream, pea protein, minerals, tricalcium phosphate, vitamin B6, vitamin B12,  guar gum, gellan gum, sunflower lecithin, natural aroma, stevia.</t>
  </si>
  <si>
    <t xml:space="preserve">  water, coconut cream, pea protein, sugar, cocoa,  guar gum, gellan gum, polyphosphates, sunflower lecithin, natural aroma, stevia.</t>
  </si>
  <si>
    <t>water, coconut cream, pea protein, soy protein, sugar,  strawberries, beet natural coloring, pectin, citric acid, natural aroma, potassium sorbate, soluble fiber, tricalcium phosphate , sunflower lecithin, natural aroma, potassium sorbate, stevia</t>
  </si>
  <si>
    <t xml:space="preserve">water, coconut cream,  pea protein, soy protein, sugar,  peanuts, natural cheese aroma, caramel coloring,  pectin, citric acid, potassium sorbate, soluble fiber, tricalcium phosphate, sunflower lecithin, natural aroma, potassium sorbate, stevia </t>
  </si>
  <si>
    <t>water, texturized soy protein, isolated soy protein, pea protein, chickpea flour, vegetal fat, modified starch, salt, powdered beet, natural aromatizer, sugar, onion, garlic, white pepper, stabilizer methylcellulose, carrageenan gum, prepared condiment, antioxidant ascorbic acid.</t>
  </si>
  <si>
    <t>water, cashews, potato starch, coconut oil , salt , yeast extract, vitamin B6, vitamin B12, lactic acid, potassium sorbate, annatto natural coloring.</t>
  </si>
  <si>
    <t>water, texturized pea protein, modified starch, onion, yeast extract, natural aroma, himalayan pink salt, vitamin mix, thiamine vitamin B1, riboflavin vitamin B2, niacin vitamin B3, pyridoxine vitamin B6, folic acid vitamin B9, cobalamin vitamin B12, biotin vitamin B7, garlic, black pepper, iron, antioxidant ascorbic acid.</t>
  </si>
  <si>
    <t xml:space="preserve">  water, cashews, coconut oil , modified starch, salt , vitamin B6, vitamin B12, yeast extract, potassium sorbate</t>
  </si>
  <si>
    <t xml:space="preserve">  water, cashews, coconut oil , modified starch, salt , vitamin B6, vitamin B12, fine herbs, potassium sorbate</t>
  </si>
  <si>
    <t xml:space="preserve">  water, cashews, coconut oil , modified starch, salt , vitamin B6, vitamin B12, natural aroma,annatto natural coloring, potassium sorbate  </t>
  </si>
  <si>
    <t>Empanado Vegano Mini Crispy 100 Foods</t>
  </si>
  <si>
    <t xml:space="preserve">water, soy, sunflower oil, corn starch, salt, vinegar, potassium sorbate </t>
  </si>
  <si>
    <t>texturized soy protein, wheat flour, gluten flour, water, breadcrumbs, shimeji, shitake, vegetable oil, salt, garlic </t>
  </si>
  <si>
    <t>water, texturized soy protein, wheat flour, breadcrumbs, onion , national palm oil, corn starch, salt, garlic, natural spices.</t>
  </si>
  <si>
    <t>water, texturized soy protein, wheat flour, breadcrumbs, vegetable palm fat, sunflower oil, corn starch, salt, natural spices, citric acid, caramel coloring, annatto natural coloring.</t>
  </si>
  <si>
    <t>water, potato, jackfruit, rice flour, texturized pea protein, olive oil, sunflower oil, cassava starch, methylcellulose, modified starch, corn flour, garlic, onion, black pepper, himalayan pink salt, dextrose, dha, epa, ascorbic acid</t>
  </si>
  <si>
    <t>water, protein mix, soy concentrated protein, pea concentrated protein, bamboo fiber, onion, corn maltodextrin, vegetal fat, salt, beet, yeast extract, black pepper, garlic, methylcellulose stabilizer, natural aroma, caramel natural extract, antioxidant ascorbic acid, vitamin B12, iron.</t>
  </si>
  <si>
    <t>water, soy protein, wheat, cottonseed oil, onion, salt, gluten, garlic, salt, iron, vitamin B12</t>
  </si>
  <si>
    <t xml:space="preserve">water, pea protein, cottonseed oil, vegetal fat, gluten, salt, malt, onion, starch, sugar, iron, garlic, vitamin B12,methylcellulose thickener, natural aroma , natural aroma, antioxidant ascorbic acid, beet coloring. </t>
  </si>
  <si>
    <t>cashews, water, lime, salt, garlic, cassava starch, coconut oil, olive oil</t>
  </si>
  <si>
    <t>water, texturized soy protein, breadcrumbs, onion, national palm oil, salt, garlic, natural spices, spices.</t>
  </si>
  <si>
    <t>water, potato starch, taro starch, corn starch,cassava starch, modified cassava starch, citric acid, sodium propionate, sunflower oil</t>
  </si>
  <si>
    <t xml:space="preserve">water, pea isolated protein, demerara sugar, sunflower oil, vitamins </t>
  </si>
  <si>
    <t xml:space="preserve">rice , polidextrose , calcium carbonate , salt
</t>
  </si>
  <si>
    <t xml:space="preserve">rice , polidextrose , calcium carbonate , salt 
</t>
  </si>
  <si>
    <t xml:space="preserve">rice , powdered coconut, inulin, calcium carbonate , salt ,  xanthan gum, stevia
</t>
  </si>
  <si>
    <t>water, modified potato starch, vegetal fat, artifical cheese flavoring, annatto coloring, salt, spices , pepper, potassium sorbate.</t>
  </si>
  <si>
    <t>water, cashews, modified potato starch, modified cassava starch, coconut oil , salt , yeast extract, vitamin B6, vitamin B12, carrageenan gum, lactic acid , potassium sorbate, annatto natural coloring.</t>
  </si>
  <si>
    <t>cashews, water , coconut oil, probiotics , salt.</t>
  </si>
  <si>
    <t>Hamburguer Veggie Roots Tempero Tail,ês</t>
  </si>
  <si>
    <t xml:space="preserve">rice , inulin, strawberries, calcium carbonate , salt ,  xanthan gum, beet natural coloring , stevia.
</t>
  </si>
  <si>
    <t>water,cashews</t>
  </si>
  <si>
    <t>water, cashews , coconut</t>
  </si>
  <si>
    <t>water , almonds</t>
  </si>
  <si>
    <t>water, cashews , demerara sugar  , cocoa</t>
  </si>
  <si>
    <t>water, peanuts , cashews</t>
  </si>
  <si>
    <t>water, demerara sugar, cashews, calcium carbonate, salt ,  guar gum , natural aroma</t>
  </si>
  <si>
    <t>water, demerara sugar , cashews, cocoa, calcium carbonate, salt ,  guar gum , natural aroma</t>
  </si>
  <si>
    <t>water , cashews</t>
  </si>
  <si>
    <t>water, cashews, coconut oil, cassava starch, maltodextrin, salt, seaweed extract , potassium sorbate.</t>
  </si>
  <si>
    <t>cashews, water , coconut oil, seaweed extract , cassava starch, probiotics , salt</t>
  </si>
  <si>
    <t>cashews, water , coconut oil, seaweed extract , cassava starch, probiotics , salt.</t>
  </si>
  <si>
    <t>cashews, water , coconut oil, seaweed extract , cassava starch, probiotics, spices , salt</t>
  </si>
  <si>
    <t>cashews, water, coconut oil, nutritional yeast, seaweed extract , cassava starch, probiotics , salt.</t>
  </si>
  <si>
    <t>cashews, water , coconut oil, nutritional yeast, probiotics , salt.</t>
  </si>
  <si>
    <t>cashews, water, coconut oil, nutritional yeast, liquid smoke, seaweed extract , cassava starch, probiotics , salt.</t>
  </si>
  <si>
    <t>cashews, water, coconut oil, nutritional yeast, seaweed extract , cassava starch, probiotics, salt , natural annatto coloring.</t>
  </si>
  <si>
    <t xml:space="preserve"> cashews, potato starch, coconut oil , salt, xanthan gum, natural annatto coloring , potassium sorbate.</t>
  </si>
  <si>
    <t xml:space="preserve"> cashews water,cashews, sunflower oil, potato starch, coconut oil , cassava starch, salt , yeast, natural annatto coloring, carrageenan gum, lactic acid, tricalcium phosphatxanthan gum</t>
  </si>
  <si>
    <t>almonds , sugar, calcium carbonate, salt , vitamin A, vitamin D, vitamin E,  potassium citrate, gellan gum , tara gum, sunflower lecithin</t>
  </si>
  <si>
    <t>almonds , powdered coconut, sugar, calcium carbonate, salt , vitamin A, vitamin D , vitamin E, potassium citrate, gellan gum , tara gum, sunflower lecithin.</t>
  </si>
  <si>
    <t>almonds , sugar, powdered coconut, calcium carbonate, salt , vitamin A, vitamin D, vitamin E, potassium citrate, gellan gum , tara gum , sunflower lecithin.</t>
  </si>
  <si>
    <t>almonds , powdered coconut, calcium carbonate, salt , vitamin A, vitamin D, vitamin E, potassium citrate, tara gum, gellan gum, sunflower lecithin.</t>
  </si>
  <si>
    <t>almonds , palm oil, starch,  carrageenan gum, potassium citrate, tara gum, tripotassium phosphate sunflower lecithin.</t>
  </si>
  <si>
    <t>water, sugar, almonds, calcium carbonate, carob gum,  gellan gum , sunflower lecithin.</t>
  </si>
  <si>
    <t>water, sugar, almonds, calcium carbonate,  carob gum , gellan gum , sunflower lecithin.</t>
  </si>
  <si>
    <t>water, cashews, sugar, calcium carbonate, carob gum , gellan gum, sunflower lecithin</t>
  </si>
  <si>
    <t>water, sugar, almonds, cocoa, calcium carbonate, carob gum , gellan gum, ascorbic acid, sunflower lecithin</t>
  </si>
  <si>
    <t>water,   almonds , sugar,  calcium carbonate, carob gum , gellan gum, sunflower lecithin</t>
  </si>
  <si>
    <t>cashews, red bell pepper, lime, water, salt, turmeric</t>
  </si>
  <si>
    <t>cashews, salt, coconut oil, probiotics, penicillium c,idum</t>
  </si>
  <si>
    <t>Hamburguer Veggie Roots brazilian spices</t>
  </si>
  <si>
    <t xml:space="preserve"> texturized soy protein, water, soy oil, salt, sugar, wheat gluten, soy sauce, sorbitol, ground black pepper, brazilian spices, spices , natural aroma.</t>
  </si>
  <si>
    <t xml:space="preserve"> texturized soy protein, isolated soy protein, water, soy oil, modified corn starch, sugar, salt, sorbitol, wheat gluten, spices , natural aroma, ground white pepper, breadcrumbs.</t>
  </si>
  <si>
    <t>texturized soy protein, water, isolated soy protein, soy oil, wheat gluten, salt, paprika, soy sauce, sorbitol, ponceau coloring, pepper, vegetal gum, natural spices.</t>
  </si>
  <si>
    <t xml:space="preserve"> texturized soy protein, isolated soy protein, cassava starch, water, soy oil, wheat gluten, carrageenan, sorbitol, salt, paprika, soy sauce, ponceau coloring, aroma , natural spices.</t>
  </si>
  <si>
    <t xml:space="preserve"> texturized soy protein, soy protein isolate, cassava starch, wheat gluten, carrageenan, water, soy oil, salt, soy sauce, sorbitol, paprika, ponceau coloring, konjac, aroma , natural spices.</t>
  </si>
  <si>
    <t xml:space="preserve"> water, potato starch palm oil, carrot, apple, pumpkin, salt  , mozzarella aroma.</t>
  </si>
  <si>
    <t xml:space="preserve"> texturized soy protein, soy protein isolate, water, soy oil, cassava starch, wheat gluten, carrageenan, salt, soy sauce, sorbitol, ponceau coloring, paprika, konjac, aroma , spices natural.</t>
  </si>
  <si>
    <t xml:space="preserve"> texturized soy protein, soy extract, cassava starch, corn starch, wheat flour, wheat gluten, water, soy oil, salt, sugar, humectant sorbitol, soy sauce, natural aromatizer smoked ham aroma.</t>
  </si>
  <si>
    <t xml:space="preserve"> texturized soy protein, soy protein isolate, cassava starch, wheat gluten, carrageenan, water, soy oil, salt, soy sauce, sorbitol, phosphate, ponceau coloring, aroma , natural spices.</t>
  </si>
  <si>
    <t xml:space="preserve"> texturized soy protein, isolated soy protein, wheat gluten, water, soy oil, sesame seed oil, sugar, salt, sorbitol, spices.</t>
  </si>
  <si>
    <t>texturized pea protein, oil, salt, breadcrumbs,  natural aromatizer</t>
  </si>
  <si>
    <t>gluten, hydrolyzed soy protein, texturized soy protein, soy flour, soy oil, salt, natural spices , natural caramel coloring.</t>
  </si>
  <si>
    <t>water, pea protein isolate, dehydrated orange pulp, sunflower oil, vegetable grilled chicken flavor spices, yeast extract, vegetal fiber, salt, ground black pepper, iron, zinc, vitamin A, vitamin B9, vitamin B12 , stabilizer sodium alginate.</t>
  </si>
  <si>
    <t xml:space="preserve"> Jasmine rice powder</t>
  </si>
  <si>
    <t>Bebida de rice powder Sabor Original</t>
  </si>
  <si>
    <t>Bebida de rice powder Sabor Banana e apple</t>
  </si>
  <si>
    <t>Bebida de rice powder Sabor Chocolate</t>
  </si>
  <si>
    <t>Bebida de rice powder Sabor strawberries</t>
  </si>
  <si>
    <t>texturized soy protein, oat bran, golden flaxseed flour, onion powder, sunflower oil, quinoa flakes, salt light, cassava starch, garlic powder, carob powder, powdered beet, soluble fiber , aroma</t>
  </si>
  <si>
    <t xml:space="preserve">water, texturized soy protein, hydrolyzed vegetable protein, potato starch, onion, garlic, natural spices, red pepper, salt, spices, maltodextrin, sugar, yeast extract , natural caramel coloring. </t>
  </si>
  <si>
    <t>water, texturized soy protein, hydrolyzed vegetable protein, potato starch, onion, garlic, natural spices, red pepper, salt, spices, maltodextrin, sugar, yeast extract , natural caramel coloring.</t>
  </si>
  <si>
    <t xml:space="preserve">water, rice, sunflower oil, calcium carbonate , salt  ,  tricalcium phosphate , sodium citrate.
</t>
  </si>
  <si>
    <t xml:space="preserve">water, rice, sunflower oil, almonds, natural aroma, salt , xanthan gum,  tricalcium phosphate , sodium citrate.
</t>
  </si>
  <si>
    <t xml:space="preserve">water, rice, sunflower oil, peanuts, natural cheese aroma, salt , xanthan gum,  tricalcium phosphatsodium citrate.
</t>
  </si>
  <si>
    <t xml:space="preserve">water, rice, sunflower oil, cashews, natural cheese aroma, salt , emulsifier xanthan gum,  tricalcium phosphatsodium citrate.
</t>
  </si>
  <si>
    <t xml:space="preserve">water, rice, sunflower oil, powdered coconut, salt, xanthan gum, tricalcium phosphate, sodium citrate stevia
</t>
  </si>
  <si>
    <t xml:space="preserve">water, rice, sunflower oil, salt , natural cheese aroma,  tricalcium phosphate , sodium citrate.
</t>
  </si>
  <si>
    <t xml:space="preserve">rice , inulin, banana pulp, calcium carbonate , salt ,  xanthan gum, stevia
</t>
  </si>
  <si>
    <t xml:space="preserve">water, rice, sunflower oil, grated coconut, water, salt  ,  tricalcium phosphate , sodium citrate.
</t>
  </si>
  <si>
    <t>water, protein preparation,  texturized soy protein, pea protein , chickpea flour, olive oil, radish powder, schizochytrium sp microalgae oil with DHA, sugar, onion, salt, natural aromatizer , ascorbic acid antioxidant.</t>
  </si>
  <si>
    <t>water, soy protein mix, pea protein mix, vegetable oil, corn maltodextrin, salt, onion, black pepper, garlic, natural aroma, antioxidant ascorbic acid, vitamin B12 , iron.</t>
  </si>
  <si>
    <t>water, soy protein mix, pea, chickpea, vegetable oil, vegetal fiber, spices, bovine natural aroma, salt, yeast extract, sugar, onion powder, garlic powder, antioxidant ascorbic acid, beet, malt extract, vitamin B12 , iron.</t>
  </si>
  <si>
    <t>water, soy protein mix, pea , chickpea, vegetal fiber, maltodextrin, stabilizer methylcellulose, salt, chicken natural aroma, garlic, onion, white pepper, antioxidant ascorbic acid, vitamin B12 , iron.</t>
  </si>
  <si>
    <t>water, soy protein mix, pea , chickpea, vegetable oil, vegetal fiber, stabilizer methylcellulose, maltodextrin, salt, yeast extract, chicken natural aroma, garlic powder, antioxidant ascorbic acid, vitamin B12 , iron.</t>
  </si>
  <si>
    <t>water, soy protein mix, pea , chickpea, vegetable oil, vegetal fiber, stabilizer methylcellulose, corn flour, ginger, garlic, onion ,cilantro, white pepper, salt, chicken natural aroma, antioxidant ascorbic acid, vitamin B12 , iron.</t>
  </si>
  <si>
    <t xml:space="preserve">water, oatflour, calcium carbonate, salt </t>
  </si>
  <si>
    <t xml:space="preserve"> water, cashews, pea protein, brazil nuts , tricalcium phosphate </t>
  </si>
  <si>
    <t>water, cashews ,  brazil nuts</t>
  </si>
  <si>
    <t>water, oatflour, coconut cream, calcium tricalcium phosphate,  gellan gum, guar gum, vitamin D, vitamin E, vitamin B12</t>
  </si>
  <si>
    <t>water, almonds, calcium tricalcium phosphate,  gellan gum, guar gum, vitamin D, vitamin E, vitamin B12</t>
  </si>
  <si>
    <t xml:space="preserve"> Vegetal 3 Nuts – macadamia nuts, almonds e cashews</t>
  </si>
  <si>
    <t>water, macadamia nuts, almonds , cashews</t>
  </si>
  <si>
    <t xml:space="preserve"> Vegetal de macadamia nuts e Coco</t>
  </si>
  <si>
    <t>water, macadamia nuts , coconut</t>
  </si>
  <si>
    <t xml:space="preserve"> Vegetal de macadamia nuts e cashews</t>
  </si>
  <si>
    <t>water, macadamia nuts , cashews</t>
  </si>
  <si>
    <t xml:space="preserve"> almonds , calcium tricalcium phosphate, salt , vitamin A retinyl palmitate, vitamin D2 ergocalciferol,  natural gellan gum , sunflower lecithin.</t>
  </si>
  <si>
    <t>cashews , calcium tricalcium phosphate, salt , vitamin A retinyl palmitate, vitamin D2 ergocalciferol,  natural gellan gum , sunflower lecithin.</t>
  </si>
  <si>
    <t>water, rice, demerara sugar, powdered coconut, sunflower oil, calcium tricalcium phosphate, salt ,
vitamin A retinyl palmitate, vitamin D2 ergocalciferol,  natural gellan gum</t>
  </si>
  <si>
    <t> water, rice, powdered coconut, sunflower oil, calcium tricalcium phosphate, salt , vitamin A retinyl palmitate, vitamin D2 ergocalciferol,  natural gellan gum.</t>
  </si>
  <si>
    <t xml:space="preserve">water, rice, sunflower oil, calcium tricalcium phosphate, salt , vitamin A retinyl palmitate, vitamin D2 ergocalciferol,  natural gellan gum </t>
  </si>
  <si>
    <t>water, soy extract, sugar, calcium tricalcium phosphate, sodium chloride, salt,  carrageenan gum , carboxymethylcellulose sodium citrate.</t>
  </si>
  <si>
    <t>texturized pea protein, oil, salt, chicken natural aromatizer</t>
  </si>
  <si>
    <t>water, cashews, sunflower oil, starch, lime juice, salt , xanthan gum, nutritional yeast , potassium sorbate</t>
  </si>
  <si>
    <t>water, cashews, sunflower oil, seaweed extract , salt , lactic acid</t>
  </si>
  <si>
    <t xml:space="preserve"> cashews water,cashews, sunflower oil, potato starch, coconut oil , cassava starch, salt , yeast,  carrageenan gum, lactic acid, tricalcium phosphate, xanthan gum , natural annatto coloring.</t>
  </si>
  <si>
    <t xml:space="preserve"> cashews water,cashews, sunflower oil, potato starch, coconut oil , cassava starch, salt ,  carrageenan gum, lactic acid, tricalcium phosphate, xanthan gum, natural cheese aroma , natural annatto coloring</t>
  </si>
  <si>
    <t>water, vegetable oil, sugar, modified starch, salt, vinegar, soy extract, potassium sorbate, guar gum , xanthan gum,  lactic acid , phosphoric acid, calcium disodium</t>
  </si>
  <si>
    <t>soy oil, modified starch, sugar, vinegar, salt, lactic acid,  xanthan gum, potassium sorbate, calcium disodium</t>
  </si>
  <si>
    <t>water, vegetable oil, modified starch, vinegar, sugar, salt, potassium chloride, lime juice,  xanthan gum,  calcium disodium , citric acid</t>
  </si>
  <si>
    <t>soy oil, modified starch, sugar, vinegar, salt, isolated vegetable protein, hydrolyzed vegetable protein,  xanthan gum,  citric acid,  lactic acid, potassium sorbate, onion, garlic, lime juice,  calcium disodium</t>
  </si>
  <si>
    <t>pea starch, pea protein , sodium bicarbonate</t>
  </si>
  <si>
    <t> water, rice, sunflower oil , almonds, salt</t>
  </si>
  <si>
    <t xml:space="preserve">water, soy protein, sunflower oil, corn starch , hydrocolloid mix, palm oil, vegetable meat spices, bamboo fiber, spices, natural vegetable aroma, caramel coloring, smoke aroma, iron, zinc, vitamin A, vitamin B9, vitamin B12 , methylcellulose thickener. </t>
  </si>
  <si>
    <t>water, breadcrumbs, cottonseed oil, soy protein, vegetal fat, onion, gluten, cassava starch, rice flour, salt, corn flour, iron, folic acid, wheat flour, garlic, white pepper, black pepper, iron, vitamin B12, methylcellulose thickener, carrageenan thickener, natural aroma, flavor enhancer monosodium glutamate</t>
  </si>
  <si>
    <t>water, processed carrot, oat flakes, raw chickpea, quinoa, sesame seeds, green onion, onion, mustard, cassava starch, salt, garlic, spices.</t>
  </si>
  <si>
    <t>soy isolated fiber, isolated soy protein, water, soy oil, sugar, carrot, salt, celery, gluten, chestnut, potato starch, spices, yeast extract.</t>
  </si>
  <si>
    <t>water, texturized soy protein, carrot, corn, breadcrumbs, wheat flour, onion, pea, national palm oil, corn starch, salt, garlic, natural spices.</t>
  </si>
  <si>
    <t>water, white quinoa, black quinoa, red quinoa, oat flakes, carrot, zucchini, onion, black tucupi, apple vinegar, extra virgin olive oil, salt, grated nutmeg, black pepper , cilantro.</t>
  </si>
  <si>
    <t>sweet potato, oat, carrot, white quinoa, red quinoa, extra virgin olive oil, lemon, salt, onion, garlic, curry, oregano, basil, cilantro, cumin, mint</t>
  </si>
  <si>
    <t>soy isolated fiber, isolated soy protein, water, soy oil, sugar, chestnut, salt, celery, gluten, potato starch, carrot, yeast extract.</t>
  </si>
  <si>
    <t>texturized soy protein, water, soy protein, soy oil, wheat gluten, salt,  corn starch, carrot, carrageenan, soy sauce, sorbitol , natural spices.</t>
  </si>
  <si>
    <t xml:space="preserve"> texturized soy protein, isolated soy protein, cassava starch, water, soy oil, wheat gluten, carrot, sorbitol, salt, ponceau coloring, aroma , natural spices.</t>
  </si>
  <si>
    <t>water, chickpea, beans, extra virgin olive oil, pataua oil, cilantro, cumin, curry, black pepper, sodium bicarbonate, salt, sesame seeds, green onion, parsley, mint</t>
  </si>
  <si>
    <t>water, peanuts, chickpea, vinegar, salt</t>
  </si>
  <si>
    <t>water, peanuts, chickpea, vinegar, curry, garlic, salt</t>
  </si>
  <si>
    <t>water, peanuts, chickpea, lupin, sunflower oil, wine, cassava starch, coconut oil, seaweed extract, nutritional yeast, vinegar, mustard, salt</t>
  </si>
  <si>
    <t>isolated rice protein, chickpea , golden flaxseed</t>
  </si>
  <si>
    <t>water, texturized soy protein, soy protein isolate, modified corn starch, cassava starch, vegetable oil, gluten flour, salt, spices, artificial coloring, conservante sodium benzoate</t>
  </si>
  <si>
    <t>water, soy protein, pea protein, beans, sunflower oil, salt, flavoring, natural aroma, natural aromatizer</t>
  </si>
  <si>
    <t>water, soy protein, pea protein, beans, sunflower oil, salt, flavoring, natural aroma , natural aromatizer</t>
  </si>
  <si>
    <t>water, carrot, lentil, onion, flaked potato, cassava starch, spinach, palm oil, green onion, flaxseed, salt, garlic, sesame seeds, liquid smoke.</t>
  </si>
  <si>
    <t>beans, oat, extra virgin olive oil, golden flaxseed, chia seeds, salt, onion, garlic, turmeric, annatto, organic liquid smoke, cilantro, salt, green onion, cumin, oregano, bay.</t>
  </si>
  <si>
    <t>beans, oat, beet, tomato extract, extra virgin olive oil, golden flaxseed, chia seeds, salt, white wine vinegar, onion, garlic, smoked paprika, salt, cayenne pepper, pepper chipotle, pepper chili, red pepper, black pepper, organic liquid smoke, cumin, cilantro.</t>
  </si>
  <si>
    <t>chickpea, water, flaked potato, purple onion, palm oil, chickpea flour, cassava starch, chickpea flour, salt, green onion, flaxseed, spices.</t>
  </si>
  <si>
    <t>chickpea, carrot, oat, lime juice, olive oil, salt, golden flaxseed, chia seeds, sesame seeds, zaatar, onion, garlic, smoked paprika, black pepper, manjerona, oregano, cumin , mint</t>
  </si>
  <si>
    <t>water, protein preparation, texturized soy protein, pea isolated protein, coconut oil, onion, himalayan pink salt, garlic, pepper, powdered beet, iron, vitamin B6, vitamin B12, stabilizer modified starch, stabilizer methylcellulose, natural aroma, antioxidant rosemary extract.</t>
  </si>
  <si>
    <t>water, cashews, modified potato starch, modified cassava starch, coconut oil , salt , yeast extract, vitamin B6, vitamin B12,  carrageenan gum, lactic acid , potassium sorbate, annatto natural coloring.</t>
  </si>
  <si>
    <t xml:space="preserve">water, soy protein, wheat flour, iron, folic acid, corn flour, oat, flaxseed, sunflower oil, isolated soy protein, vegetal fiber, vegetable spices, starch and hydrocolloid mix, spices, natural aroma, natural smoke aromatizertizer, salt, sugar, iron, zinc, vitamin A, vitamin B9, vitamin B12, guar gum, xanthan gum, methylcellulose, emulsifier esters of mono, emulsifier diglycerides of fatty acids. </t>
  </si>
  <si>
    <t>water, soy protein, wheat flour , iron , folic acid, corn flour, oat, flaxseed, sunflower oil, isolated soy protein, vegetal fiber, vegetable spices, starch mix, hydrocolloid mix, spices, natural aroma, natural smoke aromatizertizer, salt, sugar, iron, zinc, vitamin A, vitamin B9, vitamin B12, guar gum, xanthan gum, methylcellulose, emulsifier esters of mono, emulsifier diglycerides of fatty acids.</t>
  </si>
  <si>
    <t xml:space="preserve">water, soy protein, palm oil, corn starch , hydrocolloid mix, sunflower oil, vegetable meat flavor spices, bamboo fiber, caramel coloring, natural vegetable aroma, spices, refined sugar, natural smoke aromatizer, iron, zinc, vitamin A, vitamin B9, vitamin B12, methylcellulose thickener. </t>
  </si>
  <si>
    <t>water, soy protein mix, pea, chickpea, vegetable oil, vegetal fiber, spices,  bovine natural aroma, salt, tomato paste, yeast extract, sugar, vinegar, onion, garlic, malt extract, natural smoke aromatizertizer, antioxidant ascorbic acid, vitamin B12 , iron.</t>
  </si>
  <si>
    <t>water, soy protein mix, pea, chickpea, vegetable oil, vegetal fiber, spices, bovine natural aroma, salt, yeast extract, sugar, onion powder, garlic powder, malt extract, natural smoke aromatizertizer, antioxidant ascorbic acid.</t>
  </si>
  <si>
    <t xml:space="preserve">water, oat, sunflower oil, calcium tricalcium phosphate, salt , vitamin A retinyl palmitate, vitamin D2 ergocalciferol,  natural gellan gum </t>
  </si>
  <si>
    <t>water, oat, sunflower oil , tricalcium phosphate, salt .</t>
  </si>
  <si>
    <t>water, oat, sunflower oil , tricalcium phosphate, dipotassium phosphate, dicalcium phosphate, calcium carbonate , salt .</t>
  </si>
  <si>
    <t>water, oat, sunflower oil, calcium , salt</t>
  </si>
  <si>
    <t>rice , oat fiber, oat, calcium, sunflower oil , salt, natural aroma , xanthan gum.</t>
  </si>
  <si>
    <t>water, oat , demerara sugar, soluble fiber, powdered coconut, calcium, salt, vitamin D, gellan gum</t>
  </si>
  <si>
    <t>water, oat, canola oil, dipotassium phosphate, calcium carbonate, salt, vitamin D2, vitamin B2, vitamin B12</t>
  </si>
  <si>
    <t xml:space="preserve">water, oat, salt </t>
  </si>
  <si>
    <t xml:space="preserve">water, oat, cocoa , salt </t>
  </si>
  <si>
    <t xml:space="preserve">water, oat, calcium carbonate, salt </t>
  </si>
  <si>
    <t>water, oat, canola oil, dipotassium phosphate, calcium carbonate, salt, vitamin D2, vitamin B2 , vitamin B12</t>
  </si>
  <si>
    <t>water, oat, cashews, salt  , natural aroma.</t>
  </si>
  <si>
    <t>water, oat, calcium tricalcium phosphate, natural aroma,  gellan gum, guar gum, vitamin D, vitamin E, vitamin B12.</t>
  </si>
  <si>
    <t>cashews, water, lime, coconut oil, onion , garlic, cassava starch, salt, spirulina</t>
  </si>
  <si>
    <t>texturized soy protein, micronized protein, soy protein isolate, gluten, soy sauce, seaweed, garlic, salt, vegetable oil, panko flour, water, spices.</t>
  </si>
  <si>
    <t>texturized soy protein, oat bran, golden flaxseed flour, onion powder, sunflower oil, quinoa flakes, salt light, cassava starch, herbs, parsley, green onion , thyme, garlic powder, carob powder, powdered beet, soluble fiber , aroma.</t>
  </si>
  <si>
    <t>water, texturized pea protein, coconut fat, modified starch, onion, yeast extract, powdered beet, himalayan pink salt, stabilizer methylcellulose, vitamin mix, vitamin B1, vitamin B2, vitamin B3,  vitamin B6, vitamin B9, vitamin B12, vitamin B7, natural aroma, black pepper, garlic, iron, antioxidant ascorbic acid.</t>
  </si>
  <si>
    <t xml:space="preserve"> texturized soy protein, water, isolated soy protein, soy oil, wheat gluten, salt, paprika, soy sauce, sorbitol, ponceau coloring, pepper, vegetal gum, konjac , natural spices.</t>
  </si>
  <si>
    <t xml:space="preserve"> texturized soy protein, isolated soy protein, modified cassava starch, wheat gluten, vegetal gum, water, soy oil, salt, sugar, paprika, soy sauce, sorbitol, ponceau coloring, aroma , natural spices.</t>
  </si>
  <si>
    <t xml:space="preserve"> texturized soy protein, isolated soy protein, modified cassava starch, wheat gluten, vegetal gum, water, soy oil, salt, paprika, soy sauce, sorbitol, ponceau coloring, aroma , natural spices.</t>
  </si>
  <si>
    <t>water, canola oil, vinegar, starch, pea protein, sugar, salt,  mustard,  natural aroma,  lactic acid, lime juice, garlic, onion,  potassium sorbate disodium calcium. </t>
  </si>
  <si>
    <t>water, canola oil, vinegar, starch, pea protein, sugar, salt,  mustard,  lactic acid, lime juice, natural aroma, garlic, onion,  potassium sorbate disodium calcium. </t>
  </si>
  <si>
    <t>water, canola oil, vinegar, starch, pea protein, sugar, salt,  mustard, pepper, lactic acid, lime juice, natural aroma, garlic, onion,  potassium sorbate disodium calcium. </t>
  </si>
  <si>
    <t>water, canola oil, vinegar, avocado, starch, pea protein, sugar, salt,  mustard,  lactic acid, lime juice, natural aroma, garlic, onion,  potassium sorbate disodium calcium. </t>
  </si>
  <si>
    <t>water, wheat protein, coconut oil, soy protein, sunflower oil, onion, beet, potato fiber, herbs, spices, salt, garlic, tomato, barley malt extract, maltodextrin, iron ferric orthophosphate, vitamin B12, natural aroma, methylcellulose thickener.</t>
  </si>
  <si>
    <t>water, cashews, coconut oil , starch, lime juice, salt , xanthan gum , potassium sorbate</t>
  </si>
  <si>
    <t>soy protein mix, pea , chickpea, vegetable oil, vegetal fiber, salt, yeast extract, sugar, malt extract, natural smoke aromatizertizer, antioxidant ascorbic acid.</t>
  </si>
  <si>
    <t>lentil, oat, sunflower seed, soy sauce, extra virgin olive oil, lime juice, golden flaxseed, chia seeds, salt, onion, garlic, smoked paprika, sesame seed oil, cilantro, salt, ginger, black pepper</t>
  </si>
  <si>
    <t xml:space="preserve"> texturized soy protein, isolated soy protein, wheat gluten, modified starch, water, soy oil, salt, sorbitol , natural aroma.</t>
  </si>
  <si>
    <t>water, rice, soluble fiber, sunflower oil, calcium, salt, vitamin D, gellan gum, soy lecithin</t>
  </si>
  <si>
    <t>water, rice, soluble fiber polidextrose, sunflower oil, powdered almonds, calcium tricalcium phosphate, salt, vitamin D colecalciferol,  gellan gum, soy lecithin. </t>
  </si>
  <si>
    <t>water, rice, soluble fiber polidextrose,powdered coconut, sunflower oil, calcium tricalcium phosphate, salt, vitamin D colecalciferol, gellan gum, soy lecithin</t>
  </si>
  <si>
    <t>water, oat , soluble fiber, sunflower oil, calcium, salt, vitamin D,  gellan gum, soy lecithin.</t>
  </si>
  <si>
    <t xml:space="preserve"> rice flour , oat flour, pea protein, polidextrose, demerara sugar, soy lecithin, dipotassium phosphate. </t>
  </si>
  <si>
    <t>water, texturized soy protein, isolated soy protein, hydrolyzed soy protein, wheat gluten, canola vegetable oil, tomato juice, modified starch, salt, sugar, maltodextrin, yeast extract, onion, garlic, spices , spices , black pepper, garlic powder, onion powder , natural caramel coloring.</t>
  </si>
  <si>
    <t>texturized soy protein, isolated soy protein, hydrolyzed soy protein, wheat gluten, soy oil, modified starch, salt, onion, garlic, tomato paste, sugar, maltodextrin, yeast extract, spices , black pepper, garlic powder, onion powder , natural caramel coloring.</t>
  </si>
  <si>
    <t>wheat gluten, hydrolyzed vegetable protein, texturized soy protein, soy flour, vegetable palm fat, salt, sugar, maltodextrin, yeast extract, spices , black pepper, garlic powder, onion powder , natural caramel coloring.</t>
  </si>
  <si>
    <t xml:space="preserve">wheat gluten, hydrolyzed soy protein, texturized soy protein, soy flour, soy oil, vegetal fiber, salt, sugar, maltodextrin, spices , garlic powder, cilantro powder, onion powder, black pepper powder, yeast extract, hydrolyzed corn protein , annatto natural coloring. </t>
  </si>
  <si>
    <t>wheat gluten, vegetal fiber, soy oil, wheat fiber, wheat flour, iron, folic acid, soy flour, hydrolyzed soy protein, corn starch, soy lecithin, natural condiments, black pepper, salt, sugar, maltodextrin, spices , garlic powder, cilantro powder, onion powder, black pepper powder, yeast extract, hydrolyzed corn protein , natural smoke aromatizertizer.</t>
  </si>
  <si>
    <t>vegetable oil, water, aquafaba, vinegar, spices , garlic, pepper , mustard, demerara sugar, salt, mustard, corn starch, lime juice,  lactic acid, calcium disodium</t>
  </si>
  <si>
    <t>vegetable oil, water,  guar gum, aquafaba, corn starch, vinegar, demerara sugar, salt, spices , mustard , garlic, lime juice,  xanthan gum,  lactic acid, calcium disodium</t>
  </si>
  <si>
    <t>vegetable oil, water, black olives, water,  guar gum, aquafaba, corn starch, vinegar, demerara sugar, salt, spices , mustard , garlic, lime juice,  xanthan gum,  lactic acid, calcium disodium.</t>
  </si>
  <si>
    <t>water, protein preparation, texturized soy protein, pea isolated protein, coconut oil, onion, himalayan pink salt, garlic, pepper, iron, vitamin B6, vitamin B12, stabilizer modified starch , stabilizer methylcellulose, natural aroma, natural caramel coloring, antioxidant rosemary extract.</t>
  </si>
  <si>
    <t xml:space="preserve">  water, coconut cream, sugar, strawberries, modified starch, pectin, apple juice, grape juice, beet coloring, potassium sorbate</t>
  </si>
  <si>
    <t>almonds , sugar, calcium carbonate, salt , vitamin A, vitamin D, vitamin E,  potassium citrate, gellan gum , tara gum , sunflower lecithin.</t>
  </si>
  <si>
    <t xml:space="preserve">almonds , calcium carbonate, salt , vitamin A, vitamin D, vitamin E,  potassium citrate, tara gum , gellan gum, sunflower lecithin </t>
  </si>
  <si>
    <t>potato, water, tomato, jackfruit, onion, texturized pea protein, olive oil, yellow bell pepper, red bell pepper, garlic, metyhlcellulose, modified starch, green olives, black olives, salt, himalayan pink salt, epa, dha, ascorbic acid</t>
  </si>
  <si>
    <t xml:space="preserve">water, oat, vanilla extract , salt </t>
  </si>
  <si>
    <t>cashew fiber meat, tomato, onion, coconut milk, tomato extract, water, flour, cilantro, flaxseed flour, palm olive oil, extra virgin olive oil, sacha inchi oil, garlic, salt, lime juice, apple vinegar, black pepper, annatto.</t>
  </si>
  <si>
    <t>gluten, soy oil, wheat fiber, wheat flour, texturized soy protein, hydrolyzed soy protein, garlic, onion, salt, spices, maltodextrin, sugar, yeast extract, natural caramel coloring, defatted chia seed, natural smoke aromatizertizer.</t>
  </si>
  <si>
    <t>water, wheat flour, iron,folic acid, texturized pea protein, vegetal fat, stabilizer methylcellulose, modified starch, corn flour, starch, gluten, salt, garlic, onion, white pepper, black pepper, red pepper, yeast, natural flavoring , chemical yeasts, sodium acid pyrophosphate INS 450i, sodium bicarbonate INS 500ii.</t>
  </si>
  <si>
    <t>water, wheat flour, iron, folic acid, texturized pea protein, vegetal fat, stabilizer methylcellulose, modified starch, corn flour, starch, gluten, salt, garlic, onion, white pepper, black pepper, red pepper, yeast, natural flavoring , chemical yeasts, sodium acid pyrophosphate INS 450i, sodium bicarbonate INS 500ii.</t>
  </si>
  <si>
    <t>vegetable oil, water, aquafaba, corn starch, demerara sugar, vinegar, salt, spices , mustard, garlic, red pepper , white pepper, lime juice,  lactic acid,  xanthan gum, ,  calcium disodium.</t>
  </si>
  <si>
    <t>Dietary Fiber</t>
  </si>
  <si>
    <t>Saturated Fats</t>
  </si>
  <si>
    <t>Total Fats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</si>
</sst>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sz val="11"/>
      <color rgb="FF000000"/>
      <name val="Calibri"/>
      <family val="2"/>
    </font>
    <font>
      <sz val="10"/>
      <name val="Arial"/>
    </font>
    <font>
      <sz val="11"/>
      <name val="Calibri"/>
      <family val="2"/>
      <charset val="1"/>
    </font>
  </fonts>
  <fills count="7">
    <fill>
      <patternFill patternType="none"/>
    </fill>
    <fill>
      <patternFill patternType="gray125"/>
    </fill>
    <fill>
      <patternFill patternType="solid">
        <fgColor rgb="FFC55A11"/>
        <bgColor rgb="FF993300"/>
      </patternFill>
    </fill>
    <fill>
      <patternFill patternType="solid">
        <fgColor rgb="FFFFFF00"/>
        <bgColor indexed="64"/>
      </patternFill>
    </fill>
    <fill>
      <patternFill patternType="solid">
        <fgColor theme="0"/>
        <bgColor indexed="64"/>
      </patternFill>
    </fill>
    <fill>
      <patternFill patternType="solid">
        <fgColor theme="5" tint="0.39997558519241921"/>
        <bgColor indexed="64"/>
      </patternFill>
    </fill>
    <fill>
      <patternFill patternType="solid">
        <fgColor theme="8" tint="0.39997558519241921"/>
        <bgColor indexed="64"/>
      </patternFill>
    </fill>
  </fills>
  <borders count="5">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24">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xf>
    <xf numFmtId="0" fontId="0" fillId="2" borderId="0" xfId="0" applyFill="1" applyAlignment="1">
      <alignment horizontal="center" vertical="center"/>
    </xf>
    <xf numFmtId="49" fontId="0" fillId="0" borderId="0" xfId="0" applyNumberFormat="1" applyAlignment="1">
      <alignment horizontal="center" vertical="center" wrapText="1"/>
    </xf>
    <xf numFmtId="0" fontId="1" fillId="0" borderId="0" xfId="0" applyFont="1" applyAlignment="1">
      <alignment horizontal="center" vertical="center"/>
    </xf>
    <xf numFmtId="0" fontId="0" fillId="3" borderId="1" xfId="0" applyFill="1" applyBorder="1"/>
    <xf numFmtId="0" fontId="0" fillId="3" borderId="2" xfId="0" applyFill="1" applyBorder="1"/>
    <xf numFmtId="0" fontId="0" fillId="3" borderId="3" xfId="0" applyFill="1" applyBorder="1"/>
    <xf numFmtId="0" fontId="0" fillId="3" borderId="4" xfId="0" applyFill="1" applyBorder="1"/>
    <xf numFmtId="0" fontId="2" fillId="0" borderId="0" xfId="0" applyFont="1"/>
    <xf numFmtId="0" fontId="2" fillId="0" borderId="0" xfId="0" applyFont="1" applyAlignment="1">
      <alignment horizontal="center"/>
    </xf>
    <xf numFmtId="0" fontId="2" fillId="0" borderId="0" xfId="0" applyFont="1" applyAlignment="1">
      <alignment horizontal="left"/>
    </xf>
    <xf numFmtId="2" fontId="0" fillId="0" borderId="0" xfId="0" applyNumberFormat="1"/>
    <xf numFmtId="2" fontId="0" fillId="4" borderId="0" xfId="0" applyNumberFormat="1" applyFill="1"/>
    <xf numFmtId="2" fontId="0" fillId="4" borderId="4" xfId="0" applyNumberFormat="1" applyFill="1" applyBorder="1"/>
    <xf numFmtId="2" fontId="0" fillId="5" borderId="0" xfId="0" applyNumberFormat="1" applyFill="1"/>
    <xf numFmtId="2" fontId="0" fillId="6" borderId="0" xfId="0" applyNumberFormat="1" applyFill="1"/>
    <xf numFmtId="0" fontId="2" fillId="5" borderId="0" xfId="0" applyFont="1" applyFill="1" applyAlignment="1">
      <alignment horizontal="center"/>
    </xf>
    <xf numFmtId="0" fontId="2" fillId="5" borderId="0" xfId="0" applyFont="1" applyFill="1"/>
    <xf numFmtId="0" fontId="0" fillId="5" borderId="0" xfId="0" applyFill="1"/>
    <xf numFmtId="0" fontId="3" fillId="0" borderId="0" xfId="0" applyFont="1" applyAlignment="1">
      <alignment horizontal="center" vertical="center"/>
    </xf>
    <xf numFmtId="0" fontId="3"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1080C-62AF-4A6C-A20F-2FB3B4903F6C}">
  <dimension ref="B1:AG22"/>
  <sheetViews>
    <sheetView topLeftCell="H1" zoomScale="73" zoomScaleNormal="73" workbookViewId="0">
      <selection activeCell="J10" sqref="J10"/>
    </sheetView>
  </sheetViews>
  <sheetFormatPr defaultRowHeight="15" x14ac:dyDescent="0.25"/>
  <cols>
    <col min="2" max="2" width="30.140625" bestFit="1" customWidth="1"/>
    <col min="4" max="4" width="11" bestFit="1" customWidth="1"/>
    <col min="5" max="5" width="21" bestFit="1" customWidth="1"/>
    <col min="11" max="11" width="18.140625" bestFit="1" customWidth="1"/>
    <col min="13" max="15" width="9.28515625" bestFit="1" customWidth="1"/>
    <col min="16" max="17" width="10.28515625" bestFit="1" customWidth="1"/>
    <col min="18" max="25" width="9.28515625" bestFit="1" customWidth="1"/>
    <col min="26" max="26" width="14" bestFit="1" customWidth="1"/>
    <col min="27" max="27" width="10.28515625" bestFit="1" customWidth="1"/>
    <col min="28" max="32" width="9.28515625" bestFit="1" customWidth="1"/>
    <col min="33" max="33" width="16" bestFit="1" customWidth="1"/>
  </cols>
  <sheetData>
    <row r="1" spans="2:33" x14ac:dyDescent="0.25">
      <c r="C1" s="12" t="s">
        <v>299</v>
      </c>
      <c r="D1" s="12" t="s">
        <v>300</v>
      </c>
      <c r="E1" s="12" t="s">
        <v>301</v>
      </c>
      <c r="F1" s="12" t="s">
        <v>302</v>
      </c>
      <c r="G1" s="12" t="s">
        <v>303</v>
      </c>
      <c r="H1" s="12" t="s">
        <v>304</v>
      </c>
      <c r="I1" s="12" t="s">
        <v>305</v>
      </c>
      <c r="J1" s="12" t="s">
        <v>306</v>
      </c>
      <c r="K1" s="12" t="s">
        <v>307</v>
      </c>
      <c r="L1" s="12" t="s">
        <v>308</v>
      </c>
      <c r="M1" s="12" t="s">
        <v>268</v>
      </c>
      <c r="N1" s="12" t="s">
        <v>269</v>
      </c>
      <c r="O1" s="12" t="s">
        <v>270</v>
      </c>
      <c r="P1" s="12" t="s">
        <v>271</v>
      </c>
      <c r="Q1" s="12" t="s">
        <v>272</v>
      </c>
      <c r="R1" s="12" t="s">
        <v>273</v>
      </c>
      <c r="S1" s="12" t="s">
        <v>274</v>
      </c>
      <c r="T1" s="12" t="s">
        <v>275</v>
      </c>
      <c r="U1" s="12" t="s">
        <v>276</v>
      </c>
      <c r="V1" s="12" t="s">
        <v>277</v>
      </c>
      <c r="W1" s="12" t="s">
        <v>278</v>
      </c>
      <c r="X1" s="12" t="s">
        <v>279</v>
      </c>
      <c r="Y1" s="12" t="s">
        <v>280</v>
      </c>
      <c r="Z1" s="19" t="s">
        <v>281</v>
      </c>
      <c r="AA1" s="19" t="s">
        <v>282</v>
      </c>
      <c r="AB1" s="19" t="s">
        <v>283</v>
      </c>
      <c r="AC1" s="19" t="s">
        <v>284</v>
      </c>
      <c r="AD1" s="19" t="s">
        <v>285</v>
      </c>
      <c r="AE1" s="19" t="s">
        <v>286</v>
      </c>
      <c r="AF1" s="19" t="s">
        <v>287</v>
      </c>
      <c r="AG1" s="19" t="s">
        <v>288</v>
      </c>
    </row>
    <row r="2" spans="2:33" x14ac:dyDescent="0.25">
      <c r="B2" s="13" t="s">
        <v>289</v>
      </c>
      <c r="C2" s="11">
        <v>0</v>
      </c>
      <c r="D2" s="11">
        <v>4</v>
      </c>
      <c r="E2" s="11">
        <v>13</v>
      </c>
      <c r="F2" s="11">
        <v>2</v>
      </c>
      <c r="G2" s="11">
        <v>7</v>
      </c>
      <c r="H2" s="11">
        <v>0</v>
      </c>
      <c r="I2" s="11">
        <v>4</v>
      </c>
      <c r="J2" s="11">
        <v>1</v>
      </c>
      <c r="K2" s="11">
        <v>2</v>
      </c>
      <c r="L2" s="11">
        <v>2</v>
      </c>
      <c r="M2" s="11">
        <v>4</v>
      </c>
      <c r="N2" s="11">
        <v>3</v>
      </c>
      <c r="O2" s="11">
        <v>4</v>
      </c>
      <c r="P2" s="11">
        <v>7</v>
      </c>
      <c r="Q2" s="11">
        <v>7</v>
      </c>
      <c r="R2" s="11">
        <v>7</v>
      </c>
      <c r="S2" s="11">
        <v>5</v>
      </c>
      <c r="T2" s="11">
        <v>4</v>
      </c>
      <c r="U2" s="11">
        <v>0</v>
      </c>
      <c r="V2" s="11">
        <v>7</v>
      </c>
      <c r="W2" s="11">
        <v>2</v>
      </c>
      <c r="X2" s="11">
        <v>4</v>
      </c>
      <c r="Y2" s="11">
        <v>1</v>
      </c>
      <c r="Z2" s="20">
        <v>9</v>
      </c>
      <c r="AA2" s="20">
        <v>6</v>
      </c>
      <c r="AB2" s="20">
        <v>3</v>
      </c>
      <c r="AC2" s="20">
        <v>0</v>
      </c>
      <c r="AD2" s="20">
        <v>0</v>
      </c>
      <c r="AE2" s="20">
        <v>2</v>
      </c>
      <c r="AF2" s="20">
        <v>0</v>
      </c>
      <c r="AG2" s="20">
        <v>4</v>
      </c>
    </row>
    <row r="3" spans="2:33" x14ac:dyDescent="0.25">
      <c r="B3" s="13" t="s">
        <v>290</v>
      </c>
      <c r="C3" s="11">
        <v>0</v>
      </c>
      <c r="D3" s="11">
        <v>3</v>
      </c>
      <c r="E3" s="11">
        <v>3</v>
      </c>
      <c r="F3" s="11">
        <v>1</v>
      </c>
      <c r="G3" s="11">
        <v>4</v>
      </c>
      <c r="H3" s="11">
        <v>1</v>
      </c>
      <c r="I3" s="11">
        <v>3</v>
      </c>
      <c r="J3" s="11">
        <v>0</v>
      </c>
      <c r="K3" s="11">
        <v>0</v>
      </c>
      <c r="L3" s="11">
        <v>0</v>
      </c>
      <c r="M3" s="11">
        <v>1</v>
      </c>
      <c r="N3" s="11">
        <v>1</v>
      </c>
      <c r="O3" s="11">
        <v>0</v>
      </c>
      <c r="P3" s="11">
        <v>1</v>
      </c>
      <c r="Q3" s="11">
        <v>4</v>
      </c>
      <c r="R3" s="11">
        <v>0</v>
      </c>
      <c r="S3" s="11">
        <v>1</v>
      </c>
      <c r="T3" s="11">
        <v>3</v>
      </c>
      <c r="U3" s="11">
        <v>0</v>
      </c>
      <c r="V3" s="11">
        <v>1</v>
      </c>
      <c r="W3" s="11">
        <v>0</v>
      </c>
      <c r="X3" s="11">
        <v>0</v>
      </c>
      <c r="Y3" s="11">
        <v>0</v>
      </c>
      <c r="Z3" s="20">
        <v>4</v>
      </c>
      <c r="AA3" s="20">
        <v>5</v>
      </c>
      <c r="AB3" s="20">
        <v>2</v>
      </c>
      <c r="AC3" s="20">
        <v>0</v>
      </c>
      <c r="AD3" s="20">
        <v>0</v>
      </c>
      <c r="AE3" s="20">
        <v>0</v>
      </c>
      <c r="AF3" s="20">
        <v>0</v>
      </c>
      <c r="AG3" s="20">
        <v>2</v>
      </c>
    </row>
    <row r="4" spans="2:33" x14ac:dyDescent="0.25">
      <c r="B4" s="13" t="s">
        <v>291</v>
      </c>
      <c r="C4" s="11">
        <v>8</v>
      </c>
      <c r="D4" s="11">
        <v>4</v>
      </c>
      <c r="E4" s="11">
        <v>8</v>
      </c>
      <c r="F4" s="11">
        <v>3</v>
      </c>
      <c r="G4" s="11">
        <v>8</v>
      </c>
      <c r="H4" s="11">
        <v>4</v>
      </c>
      <c r="I4" s="11">
        <v>2</v>
      </c>
      <c r="J4" s="11">
        <v>0</v>
      </c>
      <c r="K4" s="11">
        <v>0</v>
      </c>
      <c r="L4" s="11">
        <v>0</v>
      </c>
      <c r="M4" s="11">
        <v>2</v>
      </c>
      <c r="N4" s="11">
        <v>1</v>
      </c>
      <c r="O4" s="11">
        <v>0</v>
      </c>
      <c r="P4" s="11">
        <v>0</v>
      </c>
      <c r="Q4" s="11">
        <v>9</v>
      </c>
      <c r="R4" s="11">
        <v>0</v>
      </c>
      <c r="S4" s="11">
        <v>4</v>
      </c>
      <c r="T4" s="11">
        <v>1</v>
      </c>
      <c r="U4" s="11">
        <v>0</v>
      </c>
      <c r="V4" s="11">
        <v>1</v>
      </c>
      <c r="W4" s="11">
        <v>0</v>
      </c>
      <c r="X4" s="11">
        <v>0</v>
      </c>
      <c r="Y4" s="11">
        <v>0</v>
      </c>
      <c r="Z4" s="20">
        <v>2</v>
      </c>
      <c r="AA4" s="20">
        <v>4</v>
      </c>
      <c r="AB4" s="20">
        <v>4</v>
      </c>
      <c r="AC4" s="20">
        <v>0</v>
      </c>
      <c r="AD4" s="20">
        <v>0</v>
      </c>
      <c r="AE4" s="20">
        <v>0</v>
      </c>
      <c r="AF4" s="20">
        <v>0</v>
      </c>
      <c r="AG4" s="20">
        <v>6</v>
      </c>
    </row>
    <row r="5" spans="2:33" x14ac:dyDescent="0.25">
      <c r="B5" s="13" t="s">
        <v>292</v>
      </c>
      <c r="C5" s="11">
        <v>0</v>
      </c>
      <c r="D5" s="11">
        <v>6</v>
      </c>
      <c r="E5" s="11">
        <v>5</v>
      </c>
      <c r="F5" s="11">
        <v>6</v>
      </c>
      <c r="G5" s="11">
        <v>10</v>
      </c>
      <c r="H5" s="11">
        <v>0</v>
      </c>
      <c r="I5" s="11">
        <v>0</v>
      </c>
      <c r="J5" s="11">
        <v>4</v>
      </c>
      <c r="K5" s="11">
        <v>0</v>
      </c>
      <c r="L5" s="11">
        <v>0</v>
      </c>
      <c r="M5" s="11">
        <v>0</v>
      </c>
      <c r="N5" s="11">
        <v>0</v>
      </c>
      <c r="O5" s="11">
        <v>0</v>
      </c>
      <c r="P5" s="11">
        <v>6</v>
      </c>
      <c r="Q5" s="11">
        <v>6</v>
      </c>
      <c r="R5" s="11">
        <v>0</v>
      </c>
      <c r="S5" s="11">
        <v>4</v>
      </c>
      <c r="T5" s="11">
        <v>0</v>
      </c>
      <c r="U5" s="11">
        <v>2</v>
      </c>
      <c r="V5" s="11">
        <v>2</v>
      </c>
      <c r="W5" s="11">
        <v>0</v>
      </c>
      <c r="X5" s="11">
        <v>0</v>
      </c>
      <c r="Y5" s="11">
        <v>0</v>
      </c>
      <c r="Z5" s="20">
        <v>6</v>
      </c>
      <c r="AA5" s="20">
        <v>6</v>
      </c>
      <c r="AB5" s="20">
        <v>0</v>
      </c>
      <c r="AC5" s="20">
        <v>2</v>
      </c>
      <c r="AD5" s="20">
        <v>2</v>
      </c>
      <c r="AE5" s="20">
        <v>0</v>
      </c>
      <c r="AF5" s="20">
        <v>2</v>
      </c>
      <c r="AG5" s="20">
        <v>0</v>
      </c>
    </row>
    <row r="6" spans="2:33" x14ac:dyDescent="0.25">
      <c r="B6" s="13" t="s">
        <v>293</v>
      </c>
      <c r="C6" s="11">
        <v>0</v>
      </c>
      <c r="D6" s="11">
        <v>1</v>
      </c>
      <c r="E6" s="11">
        <v>1</v>
      </c>
      <c r="F6" s="11">
        <v>0</v>
      </c>
      <c r="G6" s="11">
        <v>1</v>
      </c>
      <c r="H6" s="11">
        <v>1</v>
      </c>
      <c r="I6" s="11">
        <v>2</v>
      </c>
      <c r="J6" s="11">
        <v>0</v>
      </c>
      <c r="K6" s="11">
        <v>2</v>
      </c>
      <c r="L6" s="11">
        <v>0</v>
      </c>
      <c r="M6" s="11">
        <v>1</v>
      </c>
      <c r="N6" s="11">
        <v>0</v>
      </c>
      <c r="O6" s="11">
        <v>0</v>
      </c>
      <c r="P6" s="11">
        <v>0</v>
      </c>
      <c r="Q6" s="11">
        <v>1</v>
      </c>
      <c r="R6" s="11">
        <v>0</v>
      </c>
      <c r="S6" s="11">
        <v>0</v>
      </c>
      <c r="T6" s="11">
        <v>0</v>
      </c>
      <c r="U6" s="11">
        <v>1</v>
      </c>
      <c r="V6" s="11">
        <v>1</v>
      </c>
      <c r="W6" s="11">
        <v>0</v>
      </c>
      <c r="X6" s="11">
        <v>1</v>
      </c>
      <c r="Y6" s="11">
        <v>0</v>
      </c>
      <c r="Z6" s="20">
        <v>3</v>
      </c>
      <c r="AA6" s="20">
        <v>3</v>
      </c>
      <c r="AB6" s="20">
        <v>2</v>
      </c>
      <c r="AC6" s="20">
        <v>0</v>
      </c>
      <c r="AD6" s="20">
        <v>0</v>
      </c>
      <c r="AE6" s="20">
        <v>0</v>
      </c>
      <c r="AF6" s="20">
        <v>0</v>
      </c>
      <c r="AG6" s="20">
        <v>1</v>
      </c>
    </row>
    <row r="7" spans="2:33" x14ac:dyDescent="0.25">
      <c r="B7" s="13" t="s">
        <v>294</v>
      </c>
      <c r="C7" s="11">
        <v>1</v>
      </c>
      <c r="D7" s="11">
        <v>3</v>
      </c>
      <c r="E7" s="11">
        <v>3</v>
      </c>
      <c r="F7" s="11">
        <v>3</v>
      </c>
      <c r="G7" s="11">
        <v>4</v>
      </c>
      <c r="H7" s="11">
        <v>3</v>
      </c>
      <c r="I7" s="11">
        <v>3</v>
      </c>
      <c r="J7" s="11">
        <v>1</v>
      </c>
      <c r="K7" s="11">
        <v>3</v>
      </c>
      <c r="L7" s="11">
        <v>0</v>
      </c>
      <c r="M7" s="11">
        <v>2</v>
      </c>
      <c r="N7" s="11">
        <v>1</v>
      </c>
      <c r="O7" s="11">
        <v>2</v>
      </c>
      <c r="P7" s="11">
        <v>0</v>
      </c>
      <c r="Q7" s="11">
        <v>5</v>
      </c>
      <c r="R7" s="11">
        <v>0</v>
      </c>
      <c r="S7" s="11">
        <v>3</v>
      </c>
      <c r="T7" s="11">
        <v>0</v>
      </c>
      <c r="U7" s="11">
        <v>1</v>
      </c>
      <c r="V7" s="11">
        <v>2</v>
      </c>
      <c r="W7" s="11">
        <v>0</v>
      </c>
      <c r="X7" s="11">
        <v>0</v>
      </c>
      <c r="Y7" s="11">
        <v>0</v>
      </c>
      <c r="Z7" s="20">
        <v>2</v>
      </c>
      <c r="AA7" s="20">
        <v>6</v>
      </c>
      <c r="AB7" s="20">
        <v>5</v>
      </c>
      <c r="AC7" s="20">
        <v>0</v>
      </c>
      <c r="AD7" s="20">
        <v>0</v>
      </c>
      <c r="AE7" s="20">
        <v>0</v>
      </c>
      <c r="AF7" s="20">
        <v>0</v>
      </c>
      <c r="AG7" s="20">
        <v>0</v>
      </c>
    </row>
    <row r="8" spans="2:33" x14ac:dyDescent="0.25">
      <c r="B8" s="13" t="s">
        <v>295</v>
      </c>
      <c r="C8" s="11">
        <v>0</v>
      </c>
      <c r="D8" s="11">
        <v>1</v>
      </c>
      <c r="E8" s="11">
        <v>1</v>
      </c>
      <c r="F8" s="11">
        <v>3</v>
      </c>
      <c r="G8" s="11">
        <v>5</v>
      </c>
      <c r="H8" s="11">
        <v>0</v>
      </c>
      <c r="I8" s="11">
        <v>2</v>
      </c>
      <c r="J8" s="11">
        <v>2</v>
      </c>
      <c r="K8" s="11">
        <v>0</v>
      </c>
      <c r="L8" s="11">
        <v>0</v>
      </c>
      <c r="M8" s="11">
        <v>0</v>
      </c>
      <c r="N8" s="11">
        <v>1</v>
      </c>
      <c r="O8" s="11">
        <v>0</v>
      </c>
      <c r="P8" s="11">
        <v>2</v>
      </c>
      <c r="Q8" s="11">
        <v>2</v>
      </c>
      <c r="R8" s="11">
        <v>3</v>
      </c>
      <c r="S8" s="11">
        <v>3</v>
      </c>
      <c r="T8" s="11">
        <v>0</v>
      </c>
      <c r="U8" s="11">
        <v>2</v>
      </c>
      <c r="V8" s="11">
        <v>0</v>
      </c>
      <c r="W8" s="11">
        <v>0</v>
      </c>
      <c r="X8" s="11">
        <v>0</v>
      </c>
      <c r="Y8" s="11">
        <v>1</v>
      </c>
      <c r="Z8" s="20">
        <v>2</v>
      </c>
      <c r="AA8" s="20">
        <v>4</v>
      </c>
      <c r="AB8" s="20">
        <v>3</v>
      </c>
      <c r="AC8" s="20">
        <v>0</v>
      </c>
      <c r="AD8" s="20">
        <v>0</v>
      </c>
      <c r="AE8" s="20">
        <v>0</v>
      </c>
      <c r="AF8" s="20">
        <v>0</v>
      </c>
      <c r="AG8" s="20">
        <v>0</v>
      </c>
    </row>
    <row r="9" spans="2:33" x14ac:dyDescent="0.25">
      <c r="B9" s="13" t="s">
        <v>296</v>
      </c>
      <c r="C9" s="11">
        <v>0</v>
      </c>
      <c r="D9" s="11">
        <v>3</v>
      </c>
      <c r="E9" s="11">
        <v>3</v>
      </c>
      <c r="F9" s="11">
        <v>1</v>
      </c>
      <c r="G9" s="11">
        <v>3</v>
      </c>
      <c r="H9" s="11">
        <v>0</v>
      </c>
      <c r="I9" s="11">
        <v>0</v>
      </c>
      <c r="J9" s="11">
        <v>1</v>
      </c>
      <c r="K9" s="11">
        <v>0</v>
      </c>
      <c r="L9" s="11">
        <v>0</v>
      </c>
      <c r="M9" s="11">
        <v>0</v>
      </c>
      <c r="N9" s="11">
        <v>0</v>
      </c>
      <c r="O9" s="11">
        <v>0</v>
      </c>
      <c r="P9" s="11">
        <v>0</v>
      </c>
      <c r="Q9" s="11">
        <v>1</v>
      </c>
      <c r="R9" s="11">
        <v>3</v>
      </c>
      <c r="S9" s="11">
        <v>1</v>
      </c>
      <c r="T9" s="11">
        <v>0</v>
      </c>
      <c r="U9" s="11">
        <v>0</v>
      </c>
      <c r="V9" s="11">
        <v>0</v>
      </c>
      <c r="W9" s="11">
        <v>0</v>
      </c>
      <c r="X9" s="11">
        <v>0</v>
      </c>
      <c r="Y9" s="11">
        <v>0</v>
      </c>
      <c r="Z9" s="20">
        <v>1</v>
      </c>
      <c r="AA9" s="20">
        <v>0</v>
      </c>
      <c r="AB9" s="20">
        <v>1</v>
      </c>
      <c r="AC9" s="20">
        <v>0</v>
      </c>
      <c r="AD9" s="20">
        <v>0</v>
      </c>
      <c r="AE9" s="20">
        <v>0</v>
      </c>
      <c r="AF9" s="20">
        <v>0</v>
      </c>
      <c r="AG9" s="20">
        <v>0</v>
      </c>
    </row>
    <row r="10" spans="2:33" x14ac:dyDescent="0.25">
      <c r="B10" s="13" t="s">
        <v>297</v>
      </c>
      <c r="C10" s="11">
        <v>0</v>
      </c>
      <c r="D10" s="11">
        <v>3</v>
      </c>
      <c r="E10" s="11">
        <v>9</v>
      </c>
      <c r="F10" s="11">
        <v>6</v>
      </c>
      <c r="G10" s="11">
        <v>9</v>
      </c>
      <c r="H10" s="11">
        <v>0</v>
      </c>
      <c r="I10" s="11">
        <v>3</v>
      </c>
      <c r="J10" s="11">
        <v>0</v>
      </c>
      <c r="K10" s="11">
        <v>0</v>
      </c>
      <c r="L10" s="11">
        <v>0</v>
      </c>
      <c r="M10" s="11">
        <v>1</v>
      </c>
      <c r="N10" s="11">
        <v>1</v>
      </c>
      <c r="O10" s="11">
        <v>0</v>
      </c>
      <c r="P10" s="11">
        <v>1</v>
      </c>
      <c r="Q10" s="11">
        <v>5</v>
      </c>
      <c r="R10" s="11">
        <v>0</v>
      </c>
      <c r="S10" s="11">
        <v>8</v>
      </c>
      <c r="T10" s="11">
        <v>0</v>
      </c>
      <c r="U10" s="11">
        <v>2</v>
      </c>
      <c r="V10" s="11">
        <v>0</v>
      </c>
      <c r="W10" s="11">
        <v>0</v>
      </c>
      <c r="X10" s="11">
        <v>0</v>
      </c>
      <c r="Y10" s="11">
        <v>0</v>
      </c>
      <c r="Z10" s="20">
        <v>2</v>
      </c>
      <c r="AA10" s="20">
        <v>4</v>
      </c>
      <c r="AB10" s="20">
        <v>2</v>
      </c>
      <c r="AC10" s="20">
        <v>0</v>
      </c>
      <c r="AD10" s="20">
        <v>5</v>
      </c>
      <c r="AE10" s="20">
        <v>0</v>
      </c>
      <c r="AF10" s="20">
        <v>0</v>
      </c>
      <c r="AG10" s="20">
        <v>0</v>
      </c>
    </row>
    <row r="11" spans="2:33" x14ac:dyDescent="0.25">
      <c r="B11" s="13" t="s">
        <v>298</v>
      </c>
      <c r="C11" s="11">
        <v>0</v>
      </c>
      <c r="D11" s="11">
        <v>0</v>
      </c>
      <c r="E11" s="11">
        <v>3</v>
      </c>
      <c r="F11" s="11">
        <v>1</v>
      </c>
      <c r="G11" s="11">
        <v>4</v>
      </c>
      <c r="H11" s="11">
        <v>1</v>
      </c>
      <c r="I11" s="11">
        <v>0</v>
      </c>
      <c r="J11" s="11">
        <v>0</v>
      </c>
      <c r="K11" s="11">
        <v>0</v>
      </c>
      <c r="L11" s="11">
        <v>0</v>
      </c>
      <c r="M11" s="11">
        <v>1</v>
      </c>
      <c r="N11" s="11">
        <v>0</v>
      </c>
      <c r="O11" s="11">
        <v>0</v>
      </c>
      <c r="P11" s="11">
        <v>1</v>
      </c>
      <c r="Q11" s="11">
        <v>1</v>
      </c>
      <c r="R11" s="11">
        <v>0</v>
      </c>
      <c r="S11" s="11">
        <v>4</v>
      </c>
      <c r="T11" s="11">
        <v>0</v>
      </c>
      <c r="U11" s="11">
        <v>0</v>
      </c>
      <c r="V11" s="11">
        <v>1</v>
      </c>
      <c r="W11" s="11">
        <v>0</v>
      </c>
      <c r="X11" s="11">
        <v>0</v>
      </c>
      <c r="Y11" s="11">
        <v>0</v>
      </c>
      <c r="Z11" s="20">
        <v>0</v>
      </c>
      <c r="AA11" s="20">
        <v>1</v>
      </c>
      <c r="AB11" s="20">
        <v>1</v>
      </c>
      <c r="AC11" s="20">
        <v>0</v>
      </c>
      <c r="AD11" s="20">
        <v>0</v>
      </c>
      <c r="AE11" s="20">
        <v>1</v>
      </c>
      <c r="AF11" s="20">
        <v>0</v>
      </c>
      <c r="AG11" s="20">
        <v>0</v>
      </c>
    </row>
    <row r="12" spans="2:33" x14ac:dyDescent="0.25">
      <c r="Z12" s="21"/>
      <c r="AA12" s="21"/>
      <c r="AB12" s="21"/>
      <c r="AC12" s="21"/>
      <c r="AD12" s="21"/>
      <c r="AE12" s="21"/>
      <c r="AF12" s="21"/>
      <c r="AG12" s="21"/>
    </row>
    <row r="13" spans="2:33" x14ac:dyDescent="0.25">
      <c r="C13" s="14">
        <f>SUM(C2:C11)</f>
        <v>9</v>
      </c>
      <c r="D13" s="14">
        <f t="shared" ref="D13:AG13" si="0">SUM(D2:D11)</f>
        <v>28</v>
      </c>
      <c r="E13" s="14">
        <f t="shared" si="0"/>
        <v>49</v>
      </c>
      <c r="F13" s="14">
        <f t="shared" si="0"/>
        <v>26</v>
      </c>
      <c r="G13" s="14">
        <f t="shared" si="0"/>
        <v>55</v>
      </c>
      <c r="H13" s="14">
        <f t="shared" si="0"/>
        <v>10</v>
      </c>
      <c r="I13" s="14">
        <f t="shared" si="0"/>
        <v>19</v>
      </c>
      <c r="J13" s="14">
        <f t="shared" si="0"/>
        <v>9</v>
      </c>
      <c r="K13" s="14">
        <f t="shared" si="0"/>
        <v>7</v>
      </c>
      <c r="L13" s="14">
        <f t="shared" si="0"/>
        <v>2</v>
      </c>
      <c r="M13" s="14">
        <f t="shared" si="0"/>
        <v>12</v>
      </c>
      <c r="N13" s="14">
        <f t="shared" si="0"/>
        <v>8</v>
      </c>
      <c r="O13" s="14">
        <f t="shared" si="0"/>
        <v>6</v>
      </c>
      <c r="P13" s="14">
        <f t="shared" si="0"/>
        <v>18</v>
      </c>
      <c r="Q13" s="14">
        <f t="shared" si="0"/>
        <v>41</v>
      </c>
      <c r="R13" s="14">
        <f t="shared" si="0"/>
        <v>13</v>
      </c>
      <c r="S13" s="14">
        <f t="shared" si="0"/>
        <v>33</v>
      </c>
      <c r="T13" s="14">
        <f t="shared" si="0"/>
        <v>8</v>
      </c>
      <c r="U13" s="14">
        <f t="shared" si="0"/>
        <v>8</v>
      </c>
      <c r="V13" s="14">
        <f t="shared" si="0"/>
        <v>15</v>
      </c>
      <c r="W13" s="14">
        <f t="shared" si="0"/>
        <v>2</v>
      </c>
      <c r="X13" s="14">
        <f t="shared" si="0"/>
        <v>5</v>
      </c>
      <c r="Y13" s="14">
        <f t="shared" si="0"/>
        <v>2</v>
      </c>
      <c r="Z13" s="17">
        <f t="shared" si="0"/>
        <v>31</v>
      </c>
      <c r="AA13" s="17">
        <f t="shared" si="0"/>
        <v>39</v>
      </c>
      <c r="AB13" s="17">
        <f t="shared" si="0"/>
        <v>23</v>
      </c>
      <c r="AC13" s="17">
        <f t="shared" si="0"/>
        <v>2</v>
      </c>
      <c r="AD13" s="17">
        <f t="shared" si="0"/>
        <v>7</v>
      </c>
      <c r="AE13" s="17">
        <f t="shared" si="0"/>
        <v>3</v>
      </c>
      <c r="AF13" s="17">
        <f t="shared" si="0"/>
        <v>2</v>
      </c>
      <c r="AG13" s="17">
        <f t="shared" si="0"/>
        <v>13</v>
      </c>
    </row>
    <row r="14" spans="2:33" x14ac:dyDescent="0.25">
      <c r="B14" s="13" t="s">
        <v>309</v>
      </c>
      <c r="C14" s="14">
        <f>(C13*100)/125</f>
        <v>7.2</v>
      </c>
      <c r="D14" s="14">
        <f t="shared" ref="D14:AG14" si="1">(D13*100)/125</f>
        <v>22.4</v>
      </c>
      <c r="E14" s="14">
        <f t="shared" si="1"/>
        <v>39.200000000000003</v>
      </c>
      <c r="F14" s="14">
        <f t="shared" si="1"/>
        <v>20.8</v>
      </c>
      <c r="G14" s="14">
        <f t="shared" si="1"/>
        <v>44</v>
      </c>
      <c r="H14" s="14">
        <f t="shared" si="1"/>
        <v>8</v>
      </c>
      <c r="I14" s="14">
        <f t="shared" si="1"/>
        <v>15.2</v>
      </c>
      <c r="J14" s="14">
        <f t="shared" si="1"/>
        <v>7.2</v>
      </c>
      <c r="K14" s="14">
        <f t="shared" si="1"/>
        <v>5.6</v>
      </c>
      <c r="L14" s="14">
        <f t="shared" si="1"/>
        <v>1.6</v>
      </c>
      <c r="M14" s="14">
        <f t="shared" si="1"/>
        <v>9.6</v>
      </c>
      <c r="N14" s="14">
        <f t="shared" si="1"/>
        <v>6.4</v>
      </c>
      <c r="O14" s="14">
        <f t="shared" si="1"/>
        <v>4.8</v>
      </c>
      <c r="P14" s="14">
        <f t="shared" si="1"/>
        <v>14.4</v>
      </c>
      <c r="Q14" s="14">
        <f t="shared" si="1"/>
        <v>32.799999999999997</v>
      </c>
      <c r="R14" s="14">
        <f t="shared" si="1"/>
        <v>10.4</v>
      </c>
      <c r="S14" s="14">
        <f t="shared" si="1"/>
        <v>26.4</v>
      </c>
      <c r="T14" s="14">
        <f t="shared" si="1"/>
        <v>6.4</v>
      </c>
      <c r="U14" s="14">
        <f t="shared" si="1"/>
        <v>6.4</v>
      </c>
      <c r="V14" s="14">
        <f t="shared" si="1"/>
        <v>12</v>
      </c>
      <c r="W14" s="14">
        <f t="shared" si="1"/>
        <v>1.6</v>
      </c>
      <c r="X14" s="14">
        <f t="shared" si="1"/>
        <v>4</v>
      </c>
      <c r="Y14" s="14">
        <f t="shared" si="1"/>
        <v>1.6</v>
      </c>
      <c r="Z14" s="17">
        <v>58</v>
      </c>
      <c r="AA14" s="17">
        <f t="shared" si="1"/>
        <v>31.2</v>
      </c>
      <c r="AB14" s="17">
        <f t="shared" si="1"/>
        <v>18.399999999999999</v>
      </c>
      <c r="AC14" s="17">
        <f t="shared" si="1"/>
        <v>1.6</v>
      </c>
      <c r="AD14" s="17">
        <f t="shared" si="1"/>
        <v>5.6</v>
      </c>
      <c r="AE14" s="17">
        <f t="shared" si="1"/>
        <v>2.4</v>
      </c>
      <c r="AF14" s="17">
        <f t="shared" si="1"/>
        <v>1.6</v>
      </c>
      <c r="AG14" s="17">
        <f t="shared" si="1"/>
        <v>10.4</v>
      </c>
    </row>
    <row r="15" spans="2:33" x14ac:dyDescent="0.25">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row>
    <row r="16" spans="2:33" x14ac:dyDescent="0.25">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row>
    <row r="17" spans="3:33" x14ac:dyDescent="0.25">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row>
    <row r="18" spans="3:33" x14ac:dyDescent="0.25">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row>
    <row r="19" spans="3:33" x14ac:dyDescent="0.25">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row>
    <row r="20" spans="3:33" x14ac:dyDescent="0.25">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row>
    <row r="21" spans="3:33" x14ac:dyDescent="0.25">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row>
    <row r="22" spans="3:33" x14ac:dyDescent="0.25">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A6F85-C0CA-4D24-A0E1-246E31681E4F}">
  <dimension ref="B1:AG22"/>
  <sheetViews>
    <sheetView zoomScale="73" zoomScaleNormal="73" workbookViewId="0">
      <selection activeCell="A14" sqref="A14"/>
    </sheetView>
  </sheetViews>
  <sheetFormatPr defaultRowHeight="15" x14ac:dyDescent="0.25"/>
  <cols>
    <col min="2" max="2" width="30.140625" bestFit="1" customWidth="1"/>
    <col min="4" max="4" width="11" bestFit="1" customWidth="1"/>
    <col min="5" max="5" width="21" bestFit="1" customWidth="1"/>
    <col min="9" max="9" width="10.7109375" bestFit="1" customWidth="1"/>
    <col min="10" max="10" width="19.85546875" bestFit="1" customWidth="1"/>
    <col min="11" max="11" width="18.140625" bestFit="1" customWidth="1"/>
    <col min="13" max="15" width="9.28515625" bestFit="1" customWidth="1"/>
    <col min="16" max="17" width="10.28515625" bestFit="1" customWidth="1"/>
    <col min="18" max="25" width="9.28515625" bestFit="1" customWidth="1"/>
    <col min="26" max="27" width="10.28515625" bestFit="1" customWidth="1"/>
    <col min="28" max="32" width="9.28515625" bestFit="1" customWidth="1"/>
    <col min="33" max="33" width="16" bestFit="1" customWidth="1"/>
  </cols>
  <sheetData>
    <row r="1" spans="2:33" x14ac:dyDescent="0.25">
      <c r="C1" s="12" t="s">
        <v>299</v>
      </c>
      <c r="D1" s="12" t="s">
        <v>300</v>
      </c>
      <c r="E1" s="12" t="s">
        <v>301</v>
      </c>
      <c r="F1" s="12" t="s">
        <v>302</v>
      </c>
      <c r="G1" s="12" t="s">
        <v>303</v>
      </c>
      <c r="H1" s="12" t="s">
        <v>304</v>
      </c>
      <c r="I1" s="12" t="s">
        <v>305</v>
      </c>
      <c r="J1" s="12" t="s">
        <v>306</v>
      </c>
      <c r="K1" s="12" t="s">
        <v>307</v>
      </c>
      <c r="L1" s="12" t="s">
        <v>308</v>
      </c>
      <c r="M1" s="12" t="s">
        <v>268</v>
      </c>
      <c r="N1" s="12" t="s">
        <v>269</v>
      </c>
      <c r="O1" s="12" t="s">
        <v>270</v>
      </c>
      <c r="P1" s="12" t="s">
        <v>271</v>
      </c>
      <c r="Q1" s="12" t="s">
        <v>272</v>
      </c>
      <c r="R1" s="12" t="s">
        <v>273</v>
      </c>
      <c r="S1" s="12" t="s">
        <v>274</v>
      </c>
      <c r="T1" s="12" t="s">
        <v>275</v>
      </c>
      <c r="U1" s="12" t="s">
        <v>276</v>
      </c>
      <c r="V1" s="12" t="s">
        <v>277</v>
      </c>
      <c r="W1" s="12" t="s">
        <v>278</v>
      </c>
      <c r="X1" s="12" t="s">
        <v>279</v>
      </c>
      <c r="Y1" s="12" t="s">
        <v>280</v>
      </c>
      <c r="Z1" s="12" t="s">
        <v>281</v>
      </c>
      <c r="AA1" s="12" t="s">
        <v>282</v>
      </c>
      <c r="AB1" s="12" t="s">
        <v>283</v>
      </c>
      <c r="AC1" s="12" t="s">
        <v>284</v>
      </c>
      <c r="AD1" s="12" t="s">
        <v>285</v>
      </c>
      <c r="AE1" s="12" t="s">
        <v>286</v>
      </c>
      <c r="AF1" s="12" t="s">
        <v>287</v>
      </c>
      <c r="AG1" s="12" t="s">
        <v>288</v>
      </c>
    </row>
    <row r="2" spans="2:33" x14ac:dyDescent="0.25">
      <c r="B2" s="13" t="s">
        <v>289</v>
      </c>
      <c r="C2" s="11">
        <v>0</v>
      </c>
      <c r="D2" s="11">
        <v>4</v>
      </c>
      <c r="E2" s="11">
        <v>13</v>
      </c>
      <c r="F2" s="11">
        <v>2</v>
      </c>
      <c r="G2" s="11">
        <v>7</v>
      </c>
      <c r="H2" s="11">
        <v>0</v>
      </c>
      <c r="I2" s="11">
        <v>4</v>
      </c>
      <c r="J2" s="11">
        <v>1</v>
      </c>
      <c r="K2" s="11">
        <v>2</v>
      </c>
      <c r="L2" s="11">
        <v>2</v>
      </c>
      <c r="M2" s="11">
        <v>4</v>
      </c>
      <c r="N2" s="11">
        <v>3</v>
      </c>
      <c r="O2" s="11">
        <v>4</v>
      </c>
      <c r="P2" s="11">
        <v>7</v>
      </c>
      <c r="Q2" s="11">
        <v>7</v>
      </c>
      <c r="R2" s="11">
        <v>7</v>
      </c>
      <c r="S2" s="11">
        <v>5</v>
      </c>
      <c r="T2" s="11">
        <v>4</v>
      </c>
      <c r="U2" s="11">
        <v>0</v>
      </c>
      <c r="V2" s="11">
        <v>7</v>
      </c>
      <c r="W2" s="11">
        <v>2</v>
      </c>
      <c r="X2" s="11">
        <v>4</v>
      </c>
      <c r="Y2" s="11">
        <v>1</v>
      </c>
      <c r="Z2" s="11">
        <v>9</v>
      </c>
      <c r="AA2" s="11">
        <v>6</v>
      </c>
      <c r="AB2" s="11">
        <v>3</v>
      </c>
      <c r="AC2" s="11">
        <v>0</v>
      </c>
      <c r="AD2" s="11">
        <v>0</v>
      </c>
      <c r="AE2" s="11">
        <v>2</v>
      </c>
      <c r="AF2" s="11">
        <v>0</v>
      </c>
      <c r="AG2" s="11">
        <v>4</v>
      </c>
    </row>
    <row r="3" spans="2:33" x14ac:dyDescent="0.25">
      <c r="B3" s="13" t="s">
        <v>290</v>
      </c>
      <c r="C3" s="11">
        <v>0</v>
      </c>
      <c r="D3" s="11">
        <v>3</v>
      </c>
      <c r="E3" s="11">
        <v>3</v>
      </c>
      <c r="F3" s="11">
        <v>1</v>
      </c>
      <c r="G3" s="11">
        <v>4</v>
      </c>
      <c r="H3" s="11">
        <v>1</v>
      </c>
      <c r="I3" s="11">
        <v>3</v>
      </c>
      <c r="J3" s="11">
        <v>0</v>
      </c>
      <c r="K3" s="11">
        <v>0</v>
      </c>
      <c r="L3" s="11">
        <v>0</v>
      </c>
      <c r="M3" s="11">
        <v>1</v>
      </c>
      <c r="N3" s="11">
        <v>1</v>
      </c>
      <c r="O3" s="11">
        <v>0</v>
      </c>
      <c r="P3" s="11">
        <v>1</v>
      </c>
      <c r="Q3" s="11">
        <v>4</v>
      </c>
      <c r="R3" s="11">
        <v>0</v>
      </c>
      <c r="S3" s="11">
        <v>1</v>
      </c>
      <c r="T3" s="11">
        <v>3</v>
      </c>
      <c r="U3" s="11">
        <v>0</v>
      </c>
      <c r="V3" s="11">
        <v>1</v>
      </c>
      <c r="W3" s="11">
        <v>0</v>
      </c>
      <c r="X3" s="11">
        <v>0</v>
      </c>
      <c r="Y3" s="11">
        <v>0</v>
      </c>
      <c r="Z3" s="11">
        <v>4</v>
      </c>
      <c r="AA3" s="11">
        <v>5</v>
      </c>
      <c r="AB3" s="11">
        <v>2</v>
      </c>
      <c r="AC3" s="11">
        <v>0</v>
      </c>
      <c r="AD3" s="11">
        <v>0</v>
      </c>
      <c r="AE3" s="11">
        <v>0</v>
      </c>
      <c r="AF3" s="11">
        <v>0</v>
      </c>
      <c r="AG3" s="11">
        <v>2</v>
      </c>
    </row>
    <row r="4" spans="2:33" x14ac:dyDescent="0.25">
      <c r="B4" s="13" t="s">
        <v>291</v>
      </c>
      <c r="C4" s="11">
        <v>8</v>
      </c>
      <c r="D4" s="11">
        <v>4</v>
      </c>
      <c r="E4" s="11">
        <v>8</v>
      </c>
      <c r="F4" s="11">
        <v>3</v>
      </c>
      <c r="G4" s="11">
        <v>8</v>
      </c>
      <c r="H4" s="11">
        <v>4</v>
      </c>
      <c r="I4" s="11">
        <v>2</v>
      </c>
      <c r="J4" s="11">
        <v>0</v>
      </c>
      <c r="K4" s="11">
        <v>0</v>
      </c>
      <c r="L4" s="11">
        <v>0</v>
      </c>
      <c r="M4" s="11">
        <v>2</v>
      </c>
      <c r="N4" s="11">
        <v>1</v>
      </c>
      <c r="O4" s="11">
        <v>0</v>
      </c>
      <c r="P4" s="11">
        <v>0</v>
      </c>
      <c r="Q4" s="11">
        <v>9</v>
      </c>
      <c r="R4" s="11">
        <v>0</v>
      </c>
      <c r="S4" s="11">
        <v>4</v>
      </c>
      <c r="T4" s="11">
        <v>1</v>
      </c>
      <c r="U4" s="11">
        <v>0</v>
      </c>
      <c r="V4" s="11">
        <v>1</v>
      </c>
      <c r="W4" s="11">
        <v>0</v>
      </c>
      <c r="X4" s="11">
        <v>0</v>
      </c>
      <c r="Y4" s="11">
        <v>0</v>
      </c>
      <c r="Z4" s="11">
        <v>2</v>
      </c>
      <c r="AA4" s="11">
        <v>4</v>
      </c>
      <c r="AB4" s="11">
        <v>4</v>
      </c>
      <c r="AC4" s="11">
        <v>0</v>
      </c>
      <c r="AD4" s="11">
        <v>0</v>
      </c>
      <c r="AE4" s="11">
        <v>0</v>
      </c>
      <c r="AF4" s="11">
        <v>0</v>
      </c>
      <c r="AG4" s="11">
        <v>6</v>
      </c>
    </row>
    <row r="5" spans="2:33" x14ac:dyDescent="0.25">
      <c r="B5" s="13" t="s">
        <v>292</v>
      </c>
      <c r="C5" s="11">
        <v>0</v>
      </c>
      <c r="D5" s="11">
        <v>6</v>
      </c>
      <c r="E5" s="11">
        <v>5</v>
      </c>
      <c r="F5" s="11">
        <v>6</v>
      </c>
      <c r="G5" s="11">
        <v>10</v>
      </c>
      <c r="H5" s="11">
        <v>0</v>
      </c>
      <c r="I5" s="11">
        <v>0</v>
      </c>
      <c r="J5" s="11">
        <v>4</v>
      </c>
      <c r="K5" s="11">
        <v>0</v>
      </c>
      <c r="L5" s="11">
        <v>0</v>
      </c>
      <c r="M5" s="11">
        <v>0</v>
      </c>
      <c r="N5" s="11">
        <v>0</v>
      </c>
      <c r="O5" s="11">
        <v>0</v>
      </c>
      <c r="P5" s="11">
        <v>6</v>
      </c>
      <c r="Q5" s="11">
        <v>6</v>
      </c>
      <c r="R5" s="11">
        <v>0</v>
      </c>
      <c r="S5" s="11">
        <v>4</v>
      </c>
      <c r="T5" s="11">
        <v>0</v>
      </c>
      <c r="U5" s="11">
        <v>2</v>
      </c>
      <c r="V5" s="11">
        <v>2</v>
      </c>
      <c r="W5" s="11">
        <v>0</v>
      </c>
      <c r="X5" s="11">
        <v>0</v>
      </c>
      <c r="Y5" s="11">
        <v>0</v>
      </c>
      <c r="Z5" s="11">
        <v>6</v>
      </c>
      <c r="AA5" s="11">
        <v>6</v>
      </c>
      <c r="AB5" s="11">
        <v>0</v>
      </c>
      <c r="AC5" s="11">
        <v>2</v>
      </c>
      <c r="AD5" s="11">
        <v>2</v>
      </c>
      <c r="AE5" s="11">
        <v>0</v>
      </c>
      <c r="AF5" s="11">
        <v>2</v>
      </c>
      <c r="AG5" s="11">
        <v>0</v>
      </c>
    </row>
    <row r="6" spans="2:33" x14ac:dyDescent="0.25">
      <c r="B6" s="13" t="s">
        <v>293</v>
      </c>
      <c r="C6" s="11">
        <v>0</v>
      </c>
      <c r="D6" s="11">
        <v>1</v>
      </c>
      <c r="E6" s="11">
        <v>1</v>
      </c>
      <c r="F6" s="11">
        <v>0</v>
      </c>
      <c r="G6" s="11">
        <v>1</v>
      </c>
      <c r="H6" s="11">
        <v>1</v>
      </c>
      <c r="I6" s="11">
        <v>2</v>
      </c>
      <c r="J6" s="11">
        <v>0</v>
      </c>
      <c r="K6" s="11">
        <v>2</v>
      </c>
      <c r="L6" s="11">
        <v>0</v>
      </c>
      <c r="M6" s="11">
        <v>1</v>
      </c>
      <c r="N6" s="11">
        <v>0</v>
      </c>
      <c r="O6" s="11">
        <v>0</v>
      </c>
      <c r="P6" s="11">
        <v>0</v>
      </c>
      <c r="Q6" s="11">
        <v>1</v>
      </c>
      <c r="R6" s="11">
        <v>0</v>
      </c>
      <c r="S6" s="11">
        <v>0</v>
      </c>
      <c r="T6" s="11">
        <v>0</v>
      </c>
      <c r="U6" s="11">
        <v>1</v>
      </c>
      <c r="V6" s="11">
        <v>1</v>
      </c>
      <c r="W6" s="11">
        <v>0</v>
      </c>
      <c r="X6" s="11">
        <v>1</v>
      </c>
      <c r="Y6" s="11">
        <v>0</v>
      </c>
      <c r="Z6" s="11">
        <v>3</v>
      </c>
      <c r="AA6" s="11">
        <v>3</v>
      </c>
      <c r="AB6" s="11">
        <v>2</v>
      </c>
      <c r="AC6" s="11">
        <v>0</v>
      </c>
      <c r="AD6" s="11">
        <v>0</v>
      </c>
      <c r="AE6" s="11">
        <v>0</v>
      </c>
      <c r="AF6" s="11">
        <v>0</v>
      </c>
      <c r="AG6" s="11">
        <v>1</v>
      </c>
    </row>
    <row r="7" spans="2:33" x14ac:dyDescent="0.25">
      <c r="B7" s="13" t="s">
        <v>294</v>
      </c>
      <c r="C7" s="11">
        <v>1</v>
      </c>
      <c r="D7" s="11">
        <v>3</v>
      </c>
      <c r="E7" s="11">
        <v>3</v>
      </c>
      <c r="F7" s="11">
        <v>3</v>
      </c>
      <c r="G7" s="11">
        <v>4</v>
      </c>
      <c r="H7" s="11">
        <v>3</v>
      </c>
      <c r="I7" s="11">
        <v>3</v>
      </c>
      <c r="J7" s="11">
        <v>1</v>
      </c>
      <c r="K7" s="11">
        <v>3</v>
      </c>
      <c r="L7" s="11">
        <v>0</v>
      </c>
      <c r="M7" s="11">
        <v>2</v>
      </c>
      <c r="N7" s="11">
        <v>1</v>
      </c>
      <c r="O7" s="11">
        <v>2</v>
      </c>
      <c r="P7" s="11">
        <v>0</v>
      </c>
      <c r="Q7" s="11">
        <v>5</v>
      </c>
      <c r="R7" s="11">
        <v>0</v>
      </c>
      <c r="S7" s="11">
        <v>3</v>
      </c>
      <c r="T7" s="11">
        <v>0</v>
      </c>
      <c r="U7" s="11">
        <v>1</v>
      </c>
      <c r="V7" s="11">
        <v>2</v>
      </c>
      <c r="W7" s="11">
        <v>0</v>
      </c>
      <c r="X7" s="11">
        <v>0</v>
      </c>
      <c r="Y7" s="11">
        <v>0</v>
      </c>
      <c r="Z7" s="11">
        <v>2</v>
      </c>
      <c r="AA7" s="11">
        <v>6</v>
      </c>
      <c r="AB7" s="11">
        <v>5</v>
      </c>
      <c r="AC7" s="11">
        <v>0</v>
      </c>
      <c r="AD7" s="11">
        <v>0</v>
      </c>
      <c r="AE7" s="11">
        <v>0</v>
      </c>
      <c r="AF7" s="11">
        <v>0</v>
      </c>
      <c r="AG7" s="11">
        <v>0</v>
      </c>
    </row>
    <row r="8" spans="2:33" x14ac:dyDescent="0.25">
      <c r="B8" s="13" t="s">
        <v>295</v>
      </c>
      <c r="C8" s="11">
        <v>0</v>
      </c>
      <c r="D8" s="11">
        <v>1</v>
      </c>
      <c r="E8" s="11">
        <v>1</v>
      </c>
      <c r="F8" s="11">
        <v>3</v>
      </c>
      <c r="G8" s="11">
        <v>5</v>
      </c>
      <c r="H8" s="11">
        <v>0</v>
      </c>
      <c r="I8" s="11">
        <v>2</v>
      </c>
      <c r="J8" s="11">
        <v>2</v>
      </c>
      <c r="K8" s="11">
        <v>0</v>
      </c>
      <c r="L8" s="11">
        <v>0</v>
      </c>
      <c r="M8" s="11">
        <v>0</v>
      </c>
      <c r="N8" s="11">
        <v>1</v>
      </c>
      <c r="O8" s="11">
        <v>0</v>
      </c>
      <c r="P8" s="11">
        <v>2</v>
      </c>
      <c r="Q8" s="11">
        <v>2</v>
      </c>
      <c r="R8" s="11">
        <v>3</v>
      </c>
      <c r="S8" s="11">
        <v>3</v>
      </c>
      <c r="T8" s="11">
        <v>0</v>
      </c>
      <c r="U8" s="11">
        <v>2</v>
      </c>
      <c r="V8" s="11">
        <v>0</v>
      </c>
      <c r="W8" s="11">
        <v>0</v>
      </c>
      <c r="X8" s="11">
        <v>0</v>
      </c>
      <c r="Y8" s="11">
        <v>1</v>
      </c>
      <c r="Z8" s="11">
        <v>2</v>
      </c>
      <c r="AA8" s="11">
        <v>4</v>
      </c>
      <c r="AB8" s="11">
        <v>3</v>
      </c>
      <c r="AC8" s="11">
        <v>0</v>
      </c>
      <c r="AD8" s="11">
        <v>0</v>
      </c>
      <c r="AE8" s="11">
        <v>0</v>
      </c>
      <c r="AF8" s="11">
        <v>0</v>
      </c>
      <c r="AG8" s="11">
        <v>0</v>
      </c>
    </row>
    <row r="9" spans="2:33" x14ac:dyDescent="0.25">
      <c r="B9" s="13" t="s">
        <v>296</v>
      </c>
      <c r="C9" s="11">
        <v>0</v>
      </c>
      <c r="D9" s="11">
        <v>3</v>
      </c>
      <c r="E9" s="11">
        <v>3</v>
      </c>
      <c r="F9" s="11">
        <v>1</v>
      </c>
      <c r="G9" s="11">
        <v>3</v>
      </c>
      <c r="H9" s="11">
        <v>0</v>
      </c>
      <c r="I9" s="11">
        <v>0</v>
      </c>
      <c r="J9" s="11">
        <v>1</v>
      </c>
      <c r="K9" s="11">
        <v>0</v>
      </c>
      <c r="L9" s="11">
        <v>0</v>
      </c>
      <c r="M9" s="11">
        <v>0</v>
      </c>
      <c r="N9" s="11">
        <v>0</v>
      </c>
      <c r="O9" s="11">
        <v>0</v>
      </c>
      <c r="P9" s="11">
        <v>0</v>
      </c>
      <c r="Q9" s="11">
        <v>1</v>
      </c>
      <c r="R9" s="11">
        <v>3</v>
      </c>
      <c r="S9" s="11">
        <v>1</v>
      </c>
      <c r="T9" s="11">
        <v>0</v>
      </c>
      <c r="U9" s="11">
        <v>0</v>
      </c>
      <c r="V9" s="11">
        <v>0</v>
      </c>
      <c r="W9" s="11">
        <v>0</v>
      </c>
      <c r="X9" s="11">
        <v>0</v>
      </c>
      <c r="Y9" s="11">
        <v>0</v>
      </c>
      <c r="Z9" s="11">
        <v>1</v>
      </c>
      <c r="AA9" s="11">
        <v>0</v>
      </c>
      <c r="AB9" s="11">
        <v>1</v>
      </c>
      <c r="AC9" s="11">
        <v>0</v>
      </c>
      <c r="AD9" s="11">
        <v>0</v>
      </c>
      <c r="AE9" s="11">
        <v>0</v>
      </c>
      <c r="AF9" s="11">
        <v>0</v>
      </c>
      <c r="AG9" s="11">
        <v>0</v>
      </c>
    </row>
    <row r="10" spans="2:33" x14ac:dyDescent="0.25">
      <c r="B10" s="13" t="s">
        <v>297</v>
      </c>
      <c r="C10" s="11">
        <v>0</v>
      </c>
      <c r="D10" s="11">
        <v>3</v>
      </c>
      <c r="E10" s="11">
        <v>9</v>
      </c>
      <c r="F10" s="11">
        <v>6</v>
      </c>
      <c r="G10" s="11">
        <v>9</v>
      </c>
      <c r="H10" s="11">
        <v>0</v>
      </c>
      <c r="I10" s="11">
        <v>3</v>
      </c>
      <c r="J10" s="11">
        <v>0</v>
      </c>
      <c r="K10" s="11">
        <v>0</v>
      </c>
      <c r="L10" s="11">
        <v>0</v>
      </c>
      <c r="M10" s="11">
        <v>1</v>
      </c>
      <c r="N10" s="11">
        <v>1</v>
      </c>
      <c r="O10" s="11">
        <v>0</v>
      </c>
      <c r="P10" s="11">
        <v>1</v>
      </c>
      <c r="Q10" s="11">
        <v>5</v>
      </c>
      <c r="R10" s="11">
        <v>0</v>
      </c>
      <c r="S10" s="11">
        <v>8</v>
      </c>
      <c r="T10" s="11">
        <v>0</v>
      </c>
      <c r="U10" s="11">
        <v>2</v>
      </c>
      <c r="V10" s="11">
        <v>0</v>
      </c>
      <c r="W10" s="11">
        <v>0</v>
      </c>
      <c r="X10" s="11">
        <v>0</v>
      </c>
      <c r="Y10" s="11">
        <v>0</v>
      </c>
      <c r="Z10" s="11">
        <v>2</v>
      </c>
      <c r="AA10" s="11">
        <v>4</v>
      </c>
      <c r="AB10" s="11">
        <v>2</v>
      </c>
      <c r="AC10" s="11">
        <v>0</v>
      </c>
      <c r="AD10" s="11">
        <v>5</v>
      </c>
      <c r="AE10" s="11">
        <v>0</v>
      </c>
      <c r="AF10" s="11">
        <v>0</v>
      </c>
      <c r="AG10" s="11">
        <v>0</v>
      </c>
    </row>
    <row r="11" spans="2:33" x14ac:dyDescent="0.25">
      <c r="B11" s="13" t="s">
        <v>298</v>
      </c>
      <c r="C11" s="11">
        <v>0</v>
      </c>
      <c r="D11" s="11">
        <v>0</v>
      </c>
      <c r="E11" s="11">
        <v>3</v>
      </c>
      <c r="F11" s="11">
        <v>1</v>
      </c>
      <c r="G11" s="11">
        <v>4</v>
      </c>
      <c r="H11" s="11">
        <v>1</v>
      </c>
      <c r="I11" s="11">
        <v>0</v>
      </c>
      <c r="J11" s="11">
        <v>0</v>
      </c>
      <c r="K11" s="11">
        <v>0</v>
      </c>
      <c r="L11" s="11">
        <v>0</v>
      </c>
      <c r="M11" s="11">
        <v>1</v>
      </c>
      <c r="N11" s="11">
        <v>0</v>
      </c>
      <c r="O11" s="11">
        <v>0</v>
      </c>
      <c r="P11" s="11">
        <v>1</v>
      </c>
      <c r="Q11" s="11">
        <v>1</v>
      </c>
      <c r="R11" s="11">
        <v>0</v>
      </c>
      <c r="S11" s="11">
        <v>4</v>
      </c>
      <c r="T11" s="11">
        <v>0</v>
      </c>
      <c r="U11" s="11">
        <v>0</v>
      </c>
      <c r="V11" s="11">
        <v>1</v>
      </c>
      <c r="W11" s="11">
        <v>0</v>
      </c>
      <c r="X11" s="11">
        <v>0</v>
      </c>
      <c r="Y11" s="11">
        <v>0</v>
      </c>
      <c r="Z11" s="11">
        <v>0</v>
      </c>
      <c r="AA11" s="11">
        <v>1</v>
      </c>
      <c r="AB11" s="11">
        <v>1</v>
      </c>
      <c r="AC11" s="11">
        <v>0</v>
      </c>
      <c r="AD11" s="11">
        <v>0</v>
      </c>
      <c r="AE11" s="11">
        <v>1</v>
      </c>
      <c r="AF11" s="11">
        <v>0</v>
      </c>
      <c r="AG11" s="11">
        <v>0</v>
      </c>
    </row>
    <row r="13" spans="2:33" x14ac:dyDescent="0.25">
      <c r="B13" s="13" t="s">
        <v>289</v>
      </c>
      <c r="C13" s="14">
        <f t="shared" ref="C13:L13" si="0">(C2*100)/9</f>
        <v>0</v>
      </c>
      <c r="D13" s="14">
        <f t="shared" si="0"/>
        <v>44.444444444444443</v>
      </c>
      <c r="E13" s="14">
        <v>100</v>
      </c>
      <c r="F13" s="14">
        <f t="shared" si="0"/>
        <v>22.222222222222221</v>
      </c>
      <c r="G13" s="14">
        <f t="shared" si="0"/>
        <v>77.777777777777771</v>
      </c>
      <c r="H13" s="14">
        <f t="shared" si="0"/>
        <v>0</v>
      </c>
      <c r="I13" s="14">
        <f t="shared" si="0"/>
        <v>44.444444444444443</v>
      </c>
      <c r="J13" s="14">
        <f t="shared" si="0"/>
        <v>11.111111111111111</v>
      </c>
      <c r="K13" s="14">
        <f t="shared" si="0"/>
        <v>22.222222222222221</v>
      </c>
      <c r="L13" s="14">
        <f t="shared" si="0"/>
        <v>22.222222222222221</v>
      </c>
      <c r="M13" s="14">
        <f>(M2*100)/9</f>
        <v>44.444444444444443</v>
      </c>
      <c r="N13" s="14">
        <f t="shared" ref="N13:AG13" si="1">(N2*100)/9</f>
        <v>33.333333333333336</v>
      </c>
      <c r="O13" s="14">
        <f t="shared" si="1"/>
        <v>44.444444444444443</v>
      </c>
      <c r="P13" s="14">
        <f t="shared" si="1"/>
        <v>77.777777777777771</v>
      </c>
      <c r="Q13" s="14">
        <f t="shared" si="1"/>
        <v>77.777777777777771</v>
      </c>
      <c r="R13" s="14">
        <f t="shared" si="1"/>
        <v>77.777777777777771</v>
      </c>
      <c r="S13" s="14">
        <f t="shared" si="1"/>
        <v>55.555555555555557</v>
      </c>
      <c r="T13" s="14">
        <f t="shared" si="1"/>
        <v>44.444444444444443</v>
      </c>
      <c r="U13" s="14">
        <f t="shared" si="1"/>
        <v>0</v>
      </c>
      <c r="V13" s="14">
        <f t="shared" si="1"/>
        <v>77.777777777777771</v>
      </c>
      <c r="W13" s="14">
        <f t="shared" si="1"/>
        <v>22.222222222222221</v>
      </c>
      <c r="X13" s="14">
        <f t="shared" si="1"/>
        <v>44.444444444444443</v>
      </c>
      <c r="Y13" s="14">
        <f t="shared" si="1"/>
        <v>11.111111111111111</v>
      </c>
      <c r="Z13" s="14">
        <f t="shared" si="1"/>
        <v>100</v>
      </c>
      <c r="AA13" s="14">
        <f t="shared" si="1"/>
        <v>66.666666666666671</v>
      </c>
      <c r="AB13" s="14">
        <f t="shared" si="1"/>
        <v>33.333333333333336</v>
      </c>
      <c r="AC13" s="14">
        <f t="shared" si="1"/>
        <v>0</v>
      </c>
      <c r="AD13" s="14">
        <f t="shared" si="1"/>
        <v>0</v>
      </c>
      <c r="AE13" s="14">
        <f t="shared" si="1"/>
        <v>22.222222222222221</v>
      </c>
      <c r="AF13" s="14">
        <f t="shared" si="1"/>
        <v>0</v>
      </c>
      <c r="AG13" s="14">
        <f t="shared" si="1"/>
        <v>44.444444444444443</v>
      </c>
    </row>
    <row r="14" spans="2:33" x14ac:dyDescent="0.25">
      <c r="B14" s="13" t="s">
        <v>290</v>
      </c>
      <c r="C14" s="14">
        <f>(C3*100)/9</f>
        <v>0</v>
      </c>
      <c r="D14" s="14">
        <f t="shared" ref="D14:AF14" si="2">(D3*100)/9</f>
        <v>33.333333333333336</v>
      </c>
      <c r="E14" s="14">
        <v>77</v>
      </c>
      <c r="F14" s="14">
        <f t="shared" si="2"/>
        <v>11.111111111111111</v>
      </c>
      <c r="G14" s="14">
        <f t="shared" si="2"/>
        <v>44.444444444444443</v>
      </c>
      <c r="H14" s="14">
        <f t="shared" si="2"/>
        <v>11.111111111111111</v>
      </c>
      <c r="I14" s="14">
        <f t="shared" si="2"/>
        <v>33.333333333333336</v>
      </c>
      <c r="J14" s="14">
        <f t="shared" si="2"/>
        <v>0</v>
      </c>
      <c r="K14" s="14">
        <f t="shared" si="2"/>
        <v>0</v>
      </c>
      <c r="L14" s="14">
        <f t="shared" si="2"/>
        <v>0</v>
      </c>
      <c r="M14" s="14">
        <f t="shared" si="2"/>
        <v>11.111111111111111</v>
      </c>
      <c r="N14" s="14">
        <f t="shared" si="2"/>
        <v>11.111111111111111</v>
      </c>
      <c r="O14" s="14">
        <f t="shared" si="2"/>
        <v>0</v>
      </c>
      <c r="P14" s="14">
        <f t="shared" si="2"/>
        <v>11.111111111111111</v>
      </c>
      <c r="Q14" s="14">
        <v>88</v>
      </c>
      <c r="R14" s="14">
        <f t="shared" si="2"/>
        <v>0</v>
      </c>
      <c r="S14" s="14">
        <v>22</v>
      </c>
      <c r="T14" s="14">
        <f t="shared" si="2"/>
        <v>33.333333333333336</v>
      </c>
      <c r="U14" s="14">
        <f t="shared" si="2"/>
        <v>0</v>
      </c>
      <c r="V14" s="14">
        <f t="shared" si="2"/>
        <v>11.111111111111111</v>
      </c>
      <c r="W14" s="14">
        <f t="shared" si="2"/>
        <v>0</v>
      </c>
      <c r="X14" s="14">
        <f t="shared" si="2"/>
        <v>0</v>
      </c>
      <c r="Y14" s="14">
        <f t="shared" si="2"/>
        <v>0</v>
      </c>
      <c r="Z14" s="14">
        <v>100</v>
      </c>
      <c r="AA14" s="14">
        <v>66</v>
      </c>
      <c r="AB14" s="14">
        <v>28</v>
      </c>
      <c r="AC14" s="14">
        <f t="shared" si="2"/>
        <v>0</v>
      </c>
      <c r="AD14" s="14">
        <f t="shared" si="2"/>
        <v>0</v>
      </c>
      <c r="AE14" s="14">
        <f t="shared" si="2"/>
        <v>0</v>
      </c>
      <c r="AF14" s="14">
        <f t="shared" si="2"/>
        <v>0</v>
      </c>
      <c r="AG14" s="14">
        <v>44</v>
      </c>
    </row>
    <row r="15" spans="2:33" x14ac:dyDescent="0.25">
      <c r="B15" s="13" t="s">
        <v>291</v>
      </c>
      <c r="C15" s="14">
        <v>45</v>
      </c>
      <c r="D15" s="14">
        <f t="shared" ref="D15:L15" si="3">(D4*100)/14</f>
        <v>28.571428571428573</v>
      </c>
      <c r="E15" s="14">
        <v>67</v>
      </c>
      <c r="F15" s="14">
        <f t="shared" si="3"/>
        <v>21.428571428571427</v>
      </c>
      <c r="G15" s="14">
        <f t="shared" si="3"/>
        <v>57.142857142857146</v>
      </c>
      <c r="H15" s="14">
        <f t="shared" si="3"/>
        <v>28.571428571428573</v>
      </c>
      <c r="I15" s="14">
        <f t="shared" si="3"/>
        <v>14.285714285714286</v>
      </c>
      <c r="J15" s="14">
        <f t="shared" si="3"/>
        <v>0</v>
      </c>
      <c r="K15" s="14">
        <f t="shared" si="3"/>
        <v>0</v>
      </c>
      <c r="L15" s="14">
        <f t="shared" si="3"/>
        <v>0</v>
      </c>
      <c r="M15" s="14">
        <f>(M4*100)/14</f>
        <v>14.285714285714286</v>
      </c>
      <c r="N15" s="14">
        <f t="shared" ref="N15:AF15" si="4">(N4*100)/14</f>
        <v>7.1428571428571432</v>
      </c>
      <c r="O15" s="14">
        <f t="shared" si="4"/>
        <v>0</v>
      </c>
      <c r="P15" s="14">
        <f t="shared" si="4"/>
        <v>0</v>
      </c>
      <c r="Q15" s="14">
        <f t="shared" si="4"/>
        <v>64.285714285714292</v>
      </c>
      <c r="R15" s="14">
        <f t="shared" si="4"/>
        <v>0</v>
      </c>
      <c r="S15" s="14">
        <f t="shared" si="4"/>
        <v>28.571428571428573</v>
      </c>
      <c r="T15" s="14">
        <f t="shared" si="4"/>
        <v>7.1428571428571432</v>
      </c>
      <c r="U15" s="14">
        <f t="shared" si="4"/>
        <v>0</v>
      </c>
      <c r="V15" s="14">
        <f t="shared" si="4"/>
        <v>7.1428571428571432</v>
      </c>
      <c r="W15" s="14">
        <f t="shared" si="4"/>
        <v>0</v>
      </c>
      <c r="X15" s="14">
        <f t="shared" si="4"/>
        <v>0</v>
      </c>
      <c r="Y15" s="14">
        <f t="shared" si="4"/>
        <v>0</v>
      </c>
      <c r="Z15" s="14">
        <v>100</v>
      </c>
      <c r="AA15" s="14">
        <v>66</v>
      </c>
      <c r="AB15" s="14">
        <v>28</v>
      </c>
      <c r="AC15" s="14">
        <f t="shared" si="4"/>
        <v>0</v>
      </c>
      <c r="AD15" s="14">
        <f t="shared" si="4"/>
        <v>0</v>
      </c>
      <c r="AE15" s="14">
        <f t="shared" si="4"/>
        <v>0</v>
      </c>
      <c r="AF15" s="14">
        <f t="shared" si="4"/>
        <v>0</v>
      </c>
      <c r="AG15" s="14">
        <v>44</v>
      </c>
    </row>
    <row r="16" spans="2:33" x14ac:dyDescent="0.25">
      <c r="B16" s="13" t="s">
        <v>292</v>
      </c>
      <c r="C16" s="14">
        <f t="shared" ref="C16:L16" si="5">(C5*100)/6</f>
        <v>0</v>
      </c>
      <c r="D16" s="14">
        <f t="shared" si="5"/>
        <v>100</v>
      </c>
      <c r="E16" s="14">
        <f t="shared" si="5"/>
        <v>83.333333333333329</v>
      </c>
      <c r="F16" s="14">
        <f t="shared" si="5"/>
        <v>100</v>
      </c>
      <c r="G16" s="14">
        <v>100</v>
      </c>
      <c r="H16" s="14">
        <f t="shared" si="5"/>
        <v>0</v>
      </c>
      <c r="I16" s="14">
        <f t="shared" si="5"/>
        <v>0</v>
      </c>
      <c r="J16" s="14">
        <f t="shared" si="5"/>
        <v>66.666666666666671</v>
      </c>
      <c r="K16" s="14">
        <f t="shared" si="5"/>
        <v>0</v>
      </c>
      <c r="L16" s="14">
        <f t="shared" si="5"/>
        <v>0</v>
      </c>
      <c r="M16" s="14">
        <f>(M5*100)/6</f>
        <v>0</v>
      </c>
      <c r="N16" s="14">
        <f t="shared" ref="N16:AG16" si="6">(N5*100)/6</f>
        <v>0</v>
      </c>
      <c r="O16" s="14">
        <f t="shared" si="6"/>
        <v>0</v>
      </c>
      <c r="P16" s="14">
        <f t="shared" si="6"/>
        <v>100</v>
      </c>
      <c r="Q16" s="14">
        <f t="shared" si="6"/>
        <v>100</v>
      </c>
      <c r="R16" s="14">
        <f t="shared" si="6"/>
        <v>0</v>
      </c>
      <c r="S16" s="14">
        <f t="shared" si="6"/>
        <v>66.666666666666671</v>
      </c>
      <c r="T16" s="14">
        <f t="shared" si="6"/>
        <v>0</v>
      </c>
      <c r="U16" s="14">
        <f t="shared" si="6"/>
        <v>33.333333333333336</v>
      </c>
      <c r="V16" s="14">
        <f t="shared" si="6"/>
        <v>33.333333333333336</v>
      </c>
      <c r="W16" s="14">
        <f t="shared" si="6"/>
        <v>0</v>
      </c>
      <c r="X16" s="14">
        <f t="shared" si="6"/>
        <v>0</v>
      </c>
      <c r="Y16" s="14">
        <f t="shared" si="6"/>
        <v>0</v>
      </c>
      <c r="Z16" s="14">
        <f t="shared" si="6"/>
        <v>100</v>
      </c>
      <c r="AA16" s="14">
        <f t="shared" si="6"/>
        <v>100</v>
      </c>
      <c r="AB16" s="14">
        <f t="shared" si="6"/>
        <v>0</v>
      </c>
      <c r="AC16" s="14">
        <f t="shared" si="6"/>
        <v>33.333333333333336</v>
      </c>
      <c r="AD16" s="14">
        <f t="shared" si="6"/>
        <v>33.333333333333336</v>
      </c>
      <c r="AE16" s="14">
        <f t="shared" si="6"/>
        <v>0</v>
      </c>
      <c r="AF16" s="14">
        <f t="shared" si="6"/>
        <v>33.333333333333336</v>
      </c>
      <c r="AG16" s="14">
        <f t="shared" si="6"/>
        <v>0</v>
      </c>
    </row>
    <row r="17" spans="2:33" x14ac:dyDescent="0.25">
      <c r="B17" s="13" t="s">
        <v>293</v>
      </c>
      <c r="C17" s="14">
        <f t="shared" ref="C17:L17" si="7">(C6*100)/12</f>
        <v>0</v>
      </c>
      <c r="D17" s="14">
        <v>44</v>
      </c>
      <c r="E17" s="14">
        <v>66</v>
      </c>
      <c r="F17" s="14">
        <f t="shared" si="7"/>
        <v>0</v>
      </c>
      <c r="G17" s="14">
        <v>72</v>
      </c>
      <c r="H17" s="14">
        <v>33</v>
      </c>
      <c r="I17" s="14">
        <v>20</v>
      </c>
      <c r="J17" s="14">
        <f t="shared" si="7"/>
        <v>0</v>
      </c>
      <c r="K17" s="14">
        <f t="shared" si="7"/>
        <v>16.666666666666668</v>
      </c>
      <c r="L17" s="14">
        <f t="shared" si="7"/>
        <v>0</v>
      </c>
      <c r="M17" s="14">
        <v>12</v>
      </c>
      <c r="N17" s="14">
        <f t="shared" ref="N17:AF17" si="8">(N6*100)/12</f>
        <v>0</v>
      </c>
      <c r="O17" s="14">
        <f t="shared" si="8"/>
        <v>0</v>
      </c>
      <c r="P17" s="14">
        <f t="shared" si="8"/>
        <v>0</v>
      </c>
      <c r="Q17" s="14">
        <v>42</v>
      </c>
      <c r="R17" s="14">
        <f t="shared" si="8"/>
        <v>0</v>
      </c>
      <c r="S17" s="14">
        <f t="shared" si="8"/>
        <v>0</v>
      </c>
      <c r="T17" s="14">
        <f t="shared" si="8"/>
        <v>0</v>
      </c>
      <c r="U17" s="14">
        <v>23</v>
      </c>
      <c r="V17" s="14">
        <v>23</v>
      </c>
      <c r="W17" s="14">
        <f t="shared" si="8"/>
        <v>0</v>
      </c>
      <c r="X17" s="14">
        <v>10</v>
      </c>
      <c r="Y17" s="14">
        <f t="shared" si="8"/>
        <v>0</v>
      </c>
      <c r="Z17" s="14">
        <v>88</v>
      </c>
      <c r="AA17" s="14">
        <v>65</v>
      </c>
      <c r="AB17" s="14">
        <f t="shared" si="8"/>
        <v>16.666666666666668</v>
      </c>
      <c r="AC17" s="14">
        <f t="shared" si="8"/>
        <v>0</v>
      </c>
      <c r="AD17" s="14">
        <f t="shared" si="8"/>
        <v>0</v>
      </c>
      <c r="AE17" s="14">
        <f t="shared" si="8"/>
        <v>0</v>
      </c>
      <c r="AF17" s="14">
        <f t="shared" si="8"/>
        <v>0</v>
      </c>
      <c r="AG17" s="14">
        <v>51</v>
      </c>
    </row>
    <row r="18" spans="2:33" x14ac:dyDescent="0.25">
      <c r="B18" s="13" t="s">
        <v>294</v>
      </c>
      <c r="C18" s="15">
        <f t="shared" ref="C18:L18" si="9">(C7*100)/8</f>
        <v>12.5</v>
      </c>
      <c r="D18" s="15">
        <f t="shared" si="9"/>
        <v>37.5</v>
      </c>
      <c r="E18" s="15">
        <f t="shared" si="9"/>
        <v>37.5</v>
      </c>
      <c r="F18" s="15">
        <f t="shared" si="9"/>
        <v>37.5</v>
      </c>
      <c r="G18" s="15">
        <f t="shared" si="9"/>
        <v>50</v>
      </c>
      <c r="H18" s="15">
        <f t="shared" si="9"/>
        <v>37.5</v>
      </c>
      <c r="I18" s="15">
        <f t="shared" si="9"/>
        <v>37.5</v>
      </c>
      <c r="J18" s="15">
        <f t="shared" si="9"/>
        <v>12.5</v>
      </c>
      <c r="K18" s="15">
        <f t="shared" si="9"/>
        <v>37.5</v>
      </c>
      <c r="L18" s="15">
        <f t="shared" si="9"/>
        <v>0</v>
      </c>
      <c r="M18" s="15">
        <f>(M7*100)/8</f>
        <v>25</v>
      </c>
      <c r="N18" s="15">
        <f t="shared" ref="N18:AG18" si="10">(N7*100)/8</f>
        <v>12.5</v>
      </c>
      <c r="O18" s="15">
        <f t="shared" si="10"/>
        <v>25</v>
      </c>
      <c r="P18" s="14">
        <f t="shared" si="10"/>
        <v>0</v>
      </c>
      <c r="Q18" s="14">
        <f t="shared" si="10"/>
        <v>62.5</v>
      </c>
      <c r="R18" s="14">
        <f t="shared" si="10"/>
        <v>0</v>
      </c>
      <c r="S18" s="14">
        <f t="shared" si="10"/>
        <v>37.5</v>
      </c>
      <c r="T18" s="14">
        <f t="shared" si="10"/>
        <v>0</v>
      </c>
      <c r="U18" s="14">
        <f t="shared" si="10"/>
        <v>12.5</v>
      </c>
      <c r="V18" s="14">
        <f t="shared" si="10"/>
        <v>25</v>
      </c>
      <c r="W18" s="14">
        <f t="shared" si="10"/>
        <v>0</v>
      </c>
      <c r="X18" s="14">
        <f t="shared" si="10"/>
        <v>0</v>
      </c>
      <c r="Y18" s="14">
        <f t="shared" si="10"/>
        <v>0</v>
      </c>
      <c r="Z18" s="14">
        <f t="shared" si="10"/>
        <v>25</v>
      </c>
      <c r="AA18" s="14">
        <f t="shared" si="10"/>
        <v>75</v>
      </c>
      <c r="AB18" s="14">
        <f t="shared" si="10"/>
        <v>62.5</v>
      </c>
      <c r="AC18" s="14">
        <f t="shared" si="10"/>
        <v>0</v>
      </c>
      <c r="AD18" s="14">
        <f t="shared" si="10"/>
        <v>0</v>
      </c>
      <c r="AE18" s="14">
        <f t="shared" si="10"/>
        <v>0</v>
      </c>
      <c r="AF18" s="14">
        <f t="shared" si="10"/>
        <v>0</v>
      </c>
      <c r="AG18" s="14">
        <f t="shared" si="10"/>
        <v>0</v>
      </c>
    </row>
    <row r="19" spans="2:33" x14ac:dyDescent="0.25">
      <c r="B19" s="13" t="s">
        <v>295</v>
      </c>
      <c r="C19" s="16">
        <f t="shared" ref="C19:L19" si="11">(C8*100)/5</f>
        <v>0</v>
      </c>
      <c r="D19" s="16">
        <f t="shared" si="11"/>
        <v>20</v>
      </c>
      <c r="E19" s="16">
        <f t="shared" si="11"/>
        <v>20</v>
      </c>
      <c r="F19" s="16">
        <f t="shared" si="11"/>
        <v>60</v>
      </c>
      <c r="G19" s="16">
        <f t="shared" si="11"/>
        <v>100</v>
      </c>
      <c r="H19" s="16">
        <f t="shared" si="11"/>
        <v>0</v>
      </c>
      <c r="I19" s="16">
        <f t="shared" si="11"/>
        <v>40</v>
      </c>
      <c r="J19" s="16">
        <f t="shared" si="11"/>
        <v>40</v>
      </c>
      <c r="K19" s="16">
        <f t="shared" si="11"/>
        <v>0</v>
      </c>
      <c r="L19" s="16">
        <f t="shared" si="11"/>
        <v>0</v>
      </c>
      <c r="M19" s="16">
        <f>(M8*100)/5</f>
        <v>0</v>
      </c>
      <c r="N19" s="16">
        <f t="shared" ref="N19:AG19" si="12">(N8*100)/5</f>
        <v>20</v>
      </c>
      <c r="O19" s="14">
        <f t="shared" si="12"/>
        <v>0</v>
      </c>
      <c r="P19" s="14">
        <f t="shared" si="12"/>
        <v>40</v>
      </c>
      <c r="Q19" s="14">
        <f t="shared" si="12"/>
        <v>40</v>
      </c>
      <c r="R19" s="14">
        <f t="shared" si="12"/>
        <v>60</v>
      </c>
      <c r="S19" s="14">
        <f t="shared" si="12"/>
        <v>60</v>
      </c>
      <c r="T19" s="14">
        <f t="shared" si="12"/>
        <v>0</v>
      </c>
      <c r="U19" s="14">
        <f t="shared" si="12"/>
        <v>40</v>
      </c>
      <c r="V19" s="14">
        <f t="shared" si="12"/>
        <v>0</v>
      </c>
      <c r="W19" s="14">
        <f t="shared" si="12"/>
        <v>0</v>
      </c>
      <c r="X19" s="14">
        <f t="shared" si="12"/>
        <v>0</v>
      </c>
      <c r="Y19" s="14">
        <f t="shared" si="12"/>
        <v>20</v>
      </c>
      <c r="Z19" s="14">
        <f t="shared" si="12"/>
        <v>40</v>
      </c>
      <c r="AA19" s="14">
        <f t="shared" si="12"/>
        <v>80</v>
      </c>
      <c r="AB19" s="14">
        <f t="shared" si="12"/>
        <v>60</v>
      </c>
      <c r="AC19" s="14">
        <f t="shared" si="12"/>
        <v>0</v>
      </c>
      <c r="AD19" s="14">
        <f t="shared" si="12"/>
        <v>0</v>
      </c>
      <c r="AE19" s="14">
        <f t="shared" si="12"/>
        <v>0</v>
      </c>
      <c r="AF19" s="14">
        <f t="shared" si="12"/>
        <v>0</v>
      </c>
      <c r="AG19" s="14">
        <f t="shared" si="12"/>
        <v>0</v>
      </c>
    </row>
    <row r="20" spans="2:33" x14ac:dyDescent="0.25">
      <c r="B20" s="13" t="s">
        <v>296</v>
      </c>
      <c r="C20" s="15">
        <f t="shared" ref="C20:L20" si="13">(C9*100)/12</f>
        <v>0</v>
      </c>
      <c r="D20" s="15">
        <v>43</v>
      </c>
      <c r="E20" s="15">
        <v>55</v>
      </c>
      <c r="F20" s="15">
        <v>12</v>
      </c>
      <c r="G20" s="15">
        <f t="shared" si="13"/>
        <v>25</v>
      </c>
      <c r="H20" s="15">
        <f t="shared" si="13"/>
        <v>0</v>
      </c>
      <c r="I20" s="15">
        <f t="shared" si="13"/>
        <v>0</v>
      </c>
      <c r="J20" s="15">
        <v>23</v>
      </c>
      <c r="K20" s="15">
        <f t="shared" si="13"/>
        <v>0</v>
      </c>
      <c r="L20" s="15">
        <f t="shared" si="13"/>
        <v>0</v>
      </c>
      <c r="M20" s="15">
        <f>(M9*100)/12</f>
        <v>0</v>
      </c>
      <c r="N20" s="15">
        <f t="shared" ref="N20:AG20" si="14">(N9*100)/12</f>
        <v>0</v>
      </c>
      <c r="O20" s="15">
        <f t="shared" si="14"/>
        <v>0</v>
      </c>
      <c r="P20" s="15">
        <f t="shared" si="14"/>
        <v>0</v>
      </c>
      <c r="Q20" s="15">
        <v>54</v>
      </c>
      <c r="R20" s="15">
        <f t="shared" si="14"/>
        <v>25</v>
      </c>
      <c r="S20" s="15">
        <f t="shared" si="14"/>
        <v>8.3333333333333339</v>
      </c>
      <c r="T20" s="14">
        <f t="shared" si="14"/>
        <v>0</v>
      </c>
      <c r="U20" s="14">
        <f t="shared" si="14"/>
        <v>0</v>
      </c>
      <c r="V20" s="14">
        <f t="shared" si="14"/>
        <v>0</v>
      </c>
      <c r="W20" s="14">
        <f t="shared" si="14"/>
        <v>0</v>
      </c>
      <c r="X20" s="14">
        <f t="shared" si="14"/>
        <v>0</v>
      </c>
      <c r="Y20" s="14">
        <f t="shared" si="14"/>
        <v>0</v>
      </c>
      <c r="Z20" s="14">
        <v>88</v>
      </c>
      <c r="AA20" s="14">
        <f t="shared" si="14"/>
        <v>0</v>
      </c>
      <c r="AB20" s="14">
        <f t="shared" si="14"/>
        <v>8.3333333333333339</v>
      </c>
      <c r="AC20" s="14">
        <f t="shared" si="14"/>
        <v>0</v>
      </c>
      <c r="AD20" s="14">
        <f t="shared" si="14"/>
        <v>0</v>
      </c>
      <c r="AE20" s="14">
        <f t="shared" si="14"/>
        <v>0</v>
      </c>
      <c r="AF20" s="14">
        <f t="shared" si="14"/>
        <v>0</v>
      </c>
      <c r="AG20" s="14">
        <f t="shared" si="14"/>
        <v>0</v>
      </c>
    </row>
    <row r="21" spans="2:33" x14ac:dyDescent="0.25">
      <c r="B21" s="13" t="s">
        <v>297</v>
      </c>
      <c r="C21" s="15">
        <f t="shared" ref="C21:L21" si="15">(C10*100)/12</f>
        <v>0</v>
      </c>
      <c r="D21" s="15">
        <f t="shared" si="15"/>
        <v>25</v>
      </c>
      <c r="E21" s="15">
        <f t="shared" si="15"/>
        <v>75</v>
      </c>
      <c r="F21" s="15">
        <f t="shared" si="15"/>
        <v>50</v>
      </c>
      <c r="G21" s="15">
        <f t="shared" si="15"/>
        <v>75</v>
      </c>
      <c r="H21" s="15">
        <f t="shared" si="15"/>
        <v>0</v>
      </c>
      <c r="I21" s="15">
        <f t="shared" si="15"/>
        <v>25</v>
      </c>
      <c r="J21" s="15">
        <f t="shared" si="15"/>
        <v>0</v>
      </c>
      <c r="K21" s="15">
        <f t="shared" si="15"/>
        <v>0</v>
      </c>
      <c r="L21" s="15">
        <f t="shared" si="15"/>
        <v>0</v>
      </c>
      <c r="M21" s="15">
        <f>(M10*100)/12</f>
        <v>8.3333333333333339</v>
      </c>
      <c r="N21" s="15">
        <f t="shared" ref="N21:AG21" si="16">(N10*100)/12</f>
        <v>8.3333333333333339</v>
      </c>
      <c r="O21" s="15">
        <f t="shared" si="16"/>
        <v>0</v>
      </c>
      <c r="P21" s="14">
        <f t="shared" si="16"/>
        <v>8.3333333333333339</v>
      </c>
      <c r="Q21" s="14">
        <f t="shared" si="16"/>
        <v>41.666666666666664</v>
      </c>
      <c r="R21" s="14">
        <f t="shared" si="16"/>
        <v>0</v>
      </c>
      <c r="S21" s="14">
        <f t="shared" si="16"/>
        <v>66.666666666666671</v>
      </c>
      <c r="T21" s="14">
        <f t="shared" si="16"/>
        <v>0</v>
      </c>
      <c r="U21" s="14">
        <f t="shared" si="16"/>
        <v>16.666666666666668</v>
      </c>
      <c r="V21" s="14">
        <f t="shared" si="16"/>
        <v>0</v>
      </c>
      <c r="W21" s="14">
        <f t="shared" si="16"/>
        <v>0</v>
      </c>
      <c r="X21" s="14">
        <f t="shared" si="16"/>
        <v>0</v>
      </c>
      <c r="Y21" s="14">
        <f t="shared" si="16"/>
        <v>0</v>
      </c>
      <c r="Z21" s="14">
        <f t="shared" si="16"/>
        <v>16.666666666666668</v>
      </c>
      <c r="AA21" s="14">
        <f t="shared" si="16"/>
        <v>33.333333333333336</v>
      </c>
      <c r="AB21" s="14">
        <f t="shared" si="16"/>
        <v>16.666666666666668</v>
      </c>
      <c r="AC21" s="14">
        <f t="shared" si="16"/>
        <v>0</v>
      </c>
      <c r="AD21" s="14">
        <f t="shared" si="16"/>
        <v>41.666666666666664</v>
      </c>
      <c r="AE21" s="14">
        <f t="shared" si="16"/>
        <v>0</v>
      </c>
      <c r="AF21" s="14">
        <f t="shared" si="16"/>
        <v>0</v>
      </c>
      <c r="AG21" s="14">
        <f t="shared" si="16"/>
        <v>0</v>
      </c>
    </row>
    <row r="22" spans="2:33" x14ac:dyDescent="0.25">
      <c r="B22" s="13" t="s">
        <v>298</v>
      </c>
      <c r="C22" s="18">
        <f t="shared" ref="C22:L22" si="17">(C11*100)/6</f>
        <v>0</v>
      </c>
      <c r="D22" s="18">
        <f t="shared" si="17"/>
        <v>0</v>
      </c>
      <c r="E22" s="18">
        <v>62</v>
      </c>
      <c r="F22" s="18">
        <f t="shared" si="17"/>
        <v>16.666666666666668</v>
      </c>
      <c r="G22" s="18">
        <f t="shared" si="17"/>
        <v>66.666666666666671</v>
      </c>
      <c r="H22" s="18">
        <f t="shared" si="17"/>
        <v>16.666666666666668</v>
      </c>
      <c r="I22" s="18">
        <f t="shared" si="17"/>
        <v>0</v>
      </c>
      <c r="J22" s="18">
        <f t="shared" si="17"/>
        <v>0</v>
      </c>
      <c r="K22" s="18">
        <f t="shared" si="17"/>
        <v>0</v>
      </c>
      <c r="L22" s="18">
        <f t="shared" si="17"/>
        <v>0</v>
      </c>
      <c r="M22" s="18">
        <f>(M11*100)/6</f>
        <v>16.666666666666668</v>
      </c>
      <c r="N22" s="18">
        <f t="shared" ref="N22:AG22" si="18">(N11*100)/6</f>
        <v>0</v>
      </c>
      <c r="O22" s="18">
        <f t="shared" si="18"/>
        <v>0</v>
      </c>
      <c r="P22" s="14">
        <f t="shared" si="18"/>
        <v>16.666666666666668</v>
      </c>
      <c r="Q22" s="17">
        <f t="shared" si="18"/>
        <v>16.666666666666668</v>
      </c>
      <c r="R22" s="17">
        <f t="shared" si="18"/>
        <v>0</v>
      </c>
      <c r="S22" s="17">
        <f t="shared" si="18"/>
        <v>66.666666666666671</v>
      </c>
      <c r="T22" s="17">
        <f t="shared" si="18"/>
        <v>0</v>
      </c>
      <c r="U22" s="17">
        <f t="shared" si="18"/>
        <v>0</v>
      </c>
      <c r="V22" s="17">
        <f t="shared" si="18"/>
        <v>16.666666666666668</v>
      </c>
      <c r="W22" s="14">
        <f t="shared" si="18"/>
        <v>0</v>
      </c>
      <c r="X22" s="14">
        <f t="shared" si="18"/>
        <v>0</v>
      </c>
      <c r="Y22" s="14">
        <f t="shared" si="18"/>
        <v>0</v>
      </c>
      <c r="Z22" s="14">
        <f t="shared" si="18"/>
        <v>0</v>
      </c>
      <c r="AA22" s="17">
        <f t="shared" si="18"/>
        <v>16.666666666666668</v>
      </c>
      <c r="AB22" s="17">
        <v>55</v>
      </c>
      <c r="AC22" s="17">
        <f t="shared" si="18"/>
        <v>0</v>
      </c>
      <c r="AD22" s="17">
        <f t="shared" si="18"/>
        <v>0</v>
      </c>
      <c r="AE22" s="17">
        <f t="shared" si="18"/>
        <v>16.666666666666668</v>
      </c>
      <c r="AF22" s="17">
        <f t="shared" si="18"/>
        <v>0</v>
      </c>
      <c r="AG22" s="14">
        <f t="shared" si="18"/>
        <v>0</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77"/>
  <sheetViews>
    <sheetView tabSelected="1" topLeftCell="C1" zoomScale="120" zoomScaleNormal="120" workbookViewId="0">
      <pane ySplit="1" topLeftCell="A129" activePane="bottomLeft" state="frozen"/>
      <selection pane="bottomLeft" activeCell="E132" sqref="E132"/>
    </sheetView>
  </sheetViews>
  <sheetFormatPr defaultColWidth="9.140625" defaultRowHeight="15" x14ac:dyDescent="0.25"/>
  <cols>
    <col min="1" max="1" width="18.42578125" style="1" bestFit="1" customWidth="1"/>
    <col min="2" max="2" width="59.28515625" style="1" bestFit="1" customWidth="1"/>
    <col min="3" max="3" width="51.42578125" style="2" customWidth="1"/>
    <col min="4" max="4" width="16.28515625" style="1" bestFit="1" customWidth="1"/>
    <col min="5" max="5" width="10" style="1" bestFit="1" customWidth="1"/>
    <col min="6" max="6" width="18.140625" style="1" bestFit="1" customWidth="1"/>
    <col min="7" max="7" width="14.140625" style="1" bestFit="1" customWidth="1"/>
    <col min="8" max="8" width="13.42578125" style="1" bestFit="1" customWidth="1"/>
    <col min="9" max="9" width="15.28515625" style="1" bestFit="1" customWidth="1"/>
    <col min="10" max="10" width="19.140625" style="1" bestFit="1" customWidth="1"/>
    <col min="11" max="11" width="18.42578125" style="1" bestFit="1" customWidth="1"/>
    <col min="12" max="12" width="11.140625" style="1" bestFit="1" customWidth="1"/>
    <col min="13" max="13" width="9.5703125" style="1" bestFit="1" customWidth="1"/>
    <col min="14" max="14" width="13.28515625" style="1" bestFit="1" customWidth="1"/>
    <col min="15" max="15" width="9.85546875" style="1" customWidth="1"/>
    <col min="16" max="16" width="13.28515625" style="3" bestFit="1" customWidth="1"/>
    <col min="17" max="17" width="18.140625" style="3" bestFit="1" customWidth="1"/>
    <col min="18" max="18" width="13.28515625" style="3" bestFit="1" customWidth="1"/>
    <col min="19" max="19" width="13.42578125" style="3" bestFit="1" customWidth="1"/>
    <col min="20" max="20" width="14.7109375" style="3" bestFit="1" customWidth="1"/>
    <col min="21" max="21" width="18.7109375" style="3" bestFit="1" customWidth="1"/>
    <col min="22" max="22" width="18.42578125" style="3" bestFit="1" customWidth="1"/>
    <col min="23" max="26" width="13.28515625" style="3" bestFit="1" customWidth="1"/>
    <col min="27" max="1024" width="9.140625" style="3"/>
  </cols>
  <sheetData>
    <row r="1" spans="1:26" x14ac:dyDescent="0.25">
      <c r="A1" s="1" t="s">
        <v>247</v>
      </c>
      <c r="B1" s="1" t="s">
        <v>395</v>
      </c>
      <c r="C1" s="2" t="s">
        <v>394</v>
      </c>
      <c r="D1" s="1" t="s">
        <v>387</v>
      </c>
      <c r="E1" s="1" t="s">
        <v>1</v>
      </c>
      <c r="F1" s="1" t="s">
        <v>388</v>
      </c>
      <c r="G1" s="1" t="s">
        <v>391</v>
      </c>
      <c r="H1" s="1" t="s">
        <v>389</v>
      </c>
      <c r="I1" s="1" t="s">
        <v>683</v>
      </c>
      <c r="J1" s="1" t="s">
        <v>682</v>
      </c>
      <c r="K1" s="1" t="s">
        <v>681</v>
      </c>
      <c r="L1" s="1" t="s">
        <v>390</v>
      </c>
      <c r="M1" s="1" t="s">
        <v>9</v>
      </c>
      <c r="N1" s="1" t="s">
        <v>392</v>
      </c>
      <c r="O1" s="1" t="s">
        <v>393</v>
      </c>
      <c r="P1" s="4"/>
      <c r="Q1" s="4"/>
      <c r="R1" s="4"/>
      <c r="S1" s="4"/>
      <c r="T1" s="4"/>
      <c r="U1" s="4"/>
      <c r="V1" s="4"/>
      <c r="W1" s="4"/>
      <c r="X1" s="4"/>
      <c r="Y1" s="4"/>
      <c r="Z1" s="4"/>
    </row>
    <row r="2" spans="1:26" ht="75" x14ac:dyDescent="0.25">
      <c r="A2" s="1" t="s">
        <v>400</v>
      </c>
      <c r="B2" s="1" t="s">
        <v>13</v>
      </c>
      <c r="C2" s="5" t="s">
        <v>417</v>
      </c>
      <c r="D2" s="1">
        <v>80</v>
      </c>
      <c r="E2" s="1">
        <v>168</v>
      </c>
      <c r="F2" s="1">
        <v>11</v>
      </c>
      <c r="G2" s="1">
        <v>0</v>
      </c>
      <c r="H2" s="1">
        <v>8.1999999999999993</v>
      </c>
      <c r="I2" s="1">
        <v>10</v>
      </c>
      <c r="J2" s="1">
        <v>9</v>
      </c>
      <c r="K2" s="1">
        <v>0.7</v>
      </c>
      <c r="L2" s="1">
        <v>392</v>
      </c>
      <c r="M2" s="1">
        <v>0</v>
      </c>
      <c r="N2" s="1">
        <v>0</v>
      </c>
      <c r="O2" s="1">
        <v>0</v>
      </c>
    </row>
    <row r="3" spans="1:26" ht="60" x14ac:dyDescent="0.25">
      <c r="A3" s="1" t="s">
        <v>401</v>
      </c>
      <c r="B3" s="1" t="s">
        <v>13</v>
      </c>
      <c r="C3" s="2" t="s">
        <v>418</v>
      </c>
      <c r="D3" s="1">
        <v>80</v>
      </c>
      <c r="E3" s="1">
        <v>168</v>
      </c>
      <c r="F3" s="1">
        <v>11</v>
      </c>
      <c r="G3" s="1">
        <v>0</v>
      </c>
      <c r="H3" s="1">
        <v>8.1999999999999993</v>
      </c>
      <c r="I3" s="1">
        <v>10</v>
      </c>
      <c r="J3" s="1">
        <v>9</v>
      </c>
      <c r="K3" s="1">
        <v>0.7</v>
      </c>
      <c r="L3" s="1">
        <v>392</v>
      </c>
      <c r="M3" s="1">
        <v>0</v>
      </c>
      <c r="N3" s="1">
        <v>0</v>
      </c>
      <c r="O3" s="1">
        <v>0</v>
      </c>
    </row>
    <row r="4" spans="1:26" ht="60" x14ac:dyDescent="0.25">
      <c r="A4" s="1" t="s">
        <v>405</v>
      </c>
      <c r="B4" s="1" t="s">
        <v>16</v>
      </c>
      <c r="C4" s="2" t="s">
        <v>418</v>
      </c>
      <c r="D4" s="1">
        <v>80</v>
      </c>
      <c r="E4" s="1">
        <v>168</v>
      </c>
      <c r="F4" s="1">
        <v>11</v>
      </c>
      <c r="G4" s="1">
        <v>0</v>
      </c>
      <c r="H4" s="1">
        <v>8.1999999999999993</v>
      </c>
      <c r="I4" s="1">
        <v>10</v>
      </c>
      <c r="J4" s="1">
        <v>9</v>
      </c>
      <c r="K4" s="1">
        <v>0.7</v>
      </c>
      <c r="L4" s="1">
        <v>392</v>
      </c>
      <c r="M4" s="1">
        <v>0</v>
      </c>
      <c r="N4" s="1">
        <v>0</v>
      </c>
      <c r="O4" s="1">
        <v>0</v>
      </c>
    </row>
    <row r="5" spans="1:26" ht="90" x14ac:dyDescent="0.25">
      <c r="A5" s="1" t="s">
        <v>409</v>
      </c>
      <c r="B5" s="1" t="s">
        <v>17</v>
      </c>
      <c r="C5" s="2" t="s">
        <v>477</v>
      </c>
      <c r="D5" s="1">
        <v>50</v>
      </c>
      <c r="E5" s="1">
        <v>139</v>
      </c>
      <c r="F5" s="1">
        <v>7.7</v>
      </c>
      <c r="G5" s="1">
        <v>0</v>
      </c>
      <c r="H5" s="1">
        <v>5.7</v>
      </c>
      <c r="I5" s="1">
        <v>9.5</v>
      </c>
      <c r="J5" s="1">
        <v>3.9</v>
      </c>
      <c r="K5" s="1">
        <v>0.2</v>
      </c>
      <c r="L5" s="1">
        <v>294</v>
      </c>
      <c r="M5" s="1">
        <v>0</v>
      </c>
      <c r="N5" s="1">
        <v>0</v>
      </c>
      <c r="O5" s="1">
        <v>0</v>
      </c>
    </row>
    <row r="6" spans="1:26" ht="45" x14ac:dyDescent="0.25">
      <c r="A6" s="1" t="s">
        <v>402</v>
      </c>
      <c r="B6" s="1" t="s">
        <v>132</v>
      </c>
      <c r="C6" s="2" t="s">
        <v>419</v>
      </c>
      <c r="D6" s="1">
        <v>50</v>
      </c>
      <c r="E6" s="1">
        <v>118</v>
      </c>
      <c r="F6" s="1">
        <v>2.8</v>
      </c>
      <c r="G6" s="1">
        <v>0</v>
      </c>
      <c r="H6" s="1">
        <v>7</v>
      </c>
      <c r="I6" s="1">
        <v>9</v>
      </c>
      <c r="J6" s="1">
        <v>1.3</v>
      </c>
      <c r="K6" s="1">
        <v>2</v>
      </c>
      <c r="L6" s="1">
        <v>344</v>
      </c>
      <c r="M6" s="1">
        <v>0</v>
      </c>
      <c r="N6" s="1">
        <v>0</v>
      </c>
      <c r="O6" s="1">
        <v>0</v>
      </c>
    </row>
    <row r="7" spans="1:26" x14ac:dyDescent="0.25">
      <c r="A7" s="1" t="s">
        <v>401</v>
      </c>
      <c r="B7" s="1" t="s">
        <v>19</v>
      </c>
      <c r="C7" s="2" t="s">
        <v>420</v>
      </c>
      <c r="D7" s="1">
        <v>50</v>
      </c>
      <c r="E7" s="1">
        <v>150</v>
      </c>
      <c r="F7" s="1">
        <v>10</v>
      </c>
      <c r="G7" s="1">
        <v>0</v>
      </c>
      <c r="H7" s="1">
        <v>25</v>
      </c>
      <c r="I7" s="1">
        <v>0</v>
      </c>
      <c r="J7" s="1">
        <v>0</v>
      </c>
      <c r="K7" s="1">
        <v>10</v>
      </c>
      <c r="L7" s="1">
        <v>0.2</v>
      </c>
      <c r="M7" s="1">
        <v>0</v>
      </c>
      <c r="N7" s="1">
        <v>0</v>
      </c>
      <c r="O7" s="1">
        <v>0</v>
      </c>
    </row>
    <row r="8" spans="1:26" x14ac:dyDescent="0.25">
      <c r="A8" s="1" t="s">
        <v>405</v>
      </c>
      <c r="B8" s="1" t="s">
        <v>20</v>
      </c>
      <c r="C8" s="2" t="s">
        <v>421</v>
      </c>
      <c r="D8" s="1">
        <v>50</v>
      </c>
      <c r="E8" s="1">
        <v>150</v>
      </c>
      <c r="F8" s="1">
        <v>10</v>
      </c>
      <c r="G8" s="1">
        <v>0</v>
      </c>
      <c r="H8" s="1">
        <v>25</v>
      </c>
      <c r="I8" s="1">
        <v>0</v>
      </c>
      <c r="J8" s="1">
        <v>0</v>
      </c>
      <c r="K8" s="1">
        <v>10</v>
      </c>
      <c r="L8" s="1">
        <v>0.2</v>
      </c>
      <c r="M8" s="1">
        <v>0</v>
      </c>
      <c r="N8" s="1">
        <v>0</v>
      </c>
      <c r="O8" s="1">
        <v>0</v>
      </c>
    </row>
    <row r="9" spans="1:26" x14ac:dyDescent="0.25">
      <c r="A9" s="1" t="s">
        <v>401</v>
      </c>
      <c r="B9" s="1" t="s">
        <v>21</v>
      </c>
      <c r="C9" s="2" t="s">
        <v>420</v>
      </c>
      <c r="D9" s="1">
        <v>50</v>
      </c>
      <c r="E9" s="1">
        <v>150</v>
      </c>
      <c r="F9" s="1">
        <v>10</v>
      </c>
      <c r="G9" s="1">
        <v>0</v>
      </c>
      <c r="H9" s="1">
        <v>25</v>
      </c>
      <c r="I9" s="1">
        <v>0</v>
      </c>
      <c r="J9" s="1">
        <v>0</v>
      </c>
      <c r="K9" s="1">
        <v>10</v>
      </c>
      <c r="L9" s="1">
        <v>0.2</v>
      </c>
      <c r="M9" s="1">
        <v>0</v>
      </c>
      <c r="N9" s="1">
        <v>0</v>
      </c>
      <c r="O9" s="1">
        <v>0</v>
      </c>
    </row>
    <row r="10" spans="1:26" x14ac:dyDescent="0.25">
      <c r="A10" s="1" t="s">
        <v>405</v>
      </c>
      <c r="B10" s="1" t="s">
        <v>22</v>
      </c>
      <c r="C10" s="2" t="s">
        <v>421</v>
      </c>
      <c r="D10" s="1">
        <v>50</v>
      </c>
      <c r="E10" s="1">
        <v>150</v>
      </c>
      <c r="F10" s="1">
        <v>10</v>
      </c>
      <c r="G10" s="1">
        <v>0</v>
      </c>
      <c r="H10" s="1">
        <v>25</v>
      </c>
      <c r="I10" s="1">
        <v>0</v>
      </c>
      <c r="J10" s="1">
        <v>0</v>
      </c>
      <c r="K10" s="1">
        <v>10</v>
      </c>
      <c r="L10" s="1">
        <v>0.2</v>
      </c>
      <c r="M10" s="1">
        <v>0</v>
      </c>
      <c r="N10" s="1">
        <v>0</v>
      </c>
      <c r="O10" s="1">
        <v>0</v>
      </c>
    </row>
    <row r="11" spans="1:26" x14ac:dyDescent="0.25">
      <c r="A11" s="1" t="s">
        <v>406</v>
      </c>
      <c r="B11" s="1" t="s">
        <v>24</v>
      </c>
      <c r="C11" s="2" t="s">
        <v>421</v>
      </c>
      <c r="D11" s="1">
        <v>50</v>
      </c>
      <c r="E11" s="1">
        <v>150</v>
      </c>
      <c r="F11" s="1">
        <v>10</v>
      </c>
      <c r="G11" s="1">
        <v>0</v>
      </c>
      <c r="H11" s="1">
        <v>25</v>
      </c>
      <c r="I11" s="1">
        <v>0</v>
      </c>
      <c r="J11" s="1">
        <v>0</v>
      </c>
      <c r="K11" s="1">
        <v>10</v>
      </c>
      <c r="L11" s="1">
        <v>0.2</v>
      </c>
      <c r="M11" s="1">
        <v>0</v>
      </c>
      <c r="N11" s="1">
        <v>0</v>
      </c>
      <c r="O11" s="1">
        <v>0</v>
      </c>
    </row>
    <row r="12" spans="1:26" ht="30" x14ac:dyDescent="0.25">
      <c r="A12" s="1" t="s">
        <v>401</v>
      </c>
      <c r="B12" s="1" t="s">
        <v>25</v>
      </c>
      <c r="C12" s="2" t="s">
        <v>422</v>
      </c>
      <c r="D12" s="1">
        <v>50</v>
      </c>
      <c r="E12" s="1">
        <v>62</v>
      </c>
      <c r="F12" s="1">
        <v>1</v>
      </c>
      <c r="G12" s="1">
        <v>0</v>
      </c>
      <c r="H12" s="1">
        <v>10</v>
      </c>
      <c r="I12" s="1">
        <v>0</v>
      </c>
      <c r="J12" s="1">
        <v>0</v>
      </c>
      <c r="K12" s="1">
        <v>0</v>
      </c>
      <c r="L12" s="1">
        <v>188</v>
      </c>
      <c r="M12" s="1">
        <v>0</v>
      </c>
      <c r="N12" s="1">
        <v>0</v>
      </c>
      <c r="O12" s="1">
        <v>0</v>
      </c>
    </row>
    <row r="13" spans="1:26" ht="45" x14ac:dyDescent="0.25">
      <c r="A13" s="1" t="s">
        <v>402</v>
      </c>
      <c r="B13" s="1" t="s">
        <v>133</v>
      </c>
      <c r="C13" s="2" t="s">
        <v>423</v>
      </c>
      <c r="D13" s="1">
        <v>50</v>
      </c>
      <c r="E13" s="1">
        <v>78</v>
      </c>
      <c r="F13" s="1">
        <v>5.3</v>
      </c>
      <c r="G13" s="1">
        <v>0</v>
      </c>
      <c r="H13" s="1">
        <v>8.9</v>
      </c>
      <c r="I13" s="1">
        <v>2.4</v>
      </c>
      <c r="J13" s="1">
        <v>0.4</v>
      </c>
      <c r="K13" s="1">
        <v>1.8</v>
      </c>
      <c r="L13" s="1">
        <v>194</v>
      </c>
      <c r="M13" s="1">
        <v>0</v>
      </c>
      <c r="N13" s="1">
        <v>0</v>
      </c>
      <c r="O13" s="1">
        <v>0</v>
      </c>
    </row>
    <row r="14" spans="1:26" ht="30" x14ac:dyDescent="0.25">
      <c r="A14" s="1" t="s">
        <v>401</v>
      </c>
      <c r="B14" s="1" t="s">
        <v>27</v>
      </c>
      <c r="C14" s="2" t="s">
        <v>422</v>
      </c>
      <c r="D14" s="1">
        <v>50</v>
      </c>
      <c r="E14" s="1">
        <v>62</v>
      </c>
      <c r="F14" s="1">
        <v>1</v>
      </c>
      <c r="G14" s="1">
        <v>0</v>
      </c>
      <c r="H14" s="1">
        <v>10</v>
      </c>
      <c r="I14" s="1">
        <v>0</v>
      </c>
      <c r="J14" s="1">
        <v>0</v>
      </c>
      <c r="K14" s="1">
        <v>0</v>
      </c>
      <c r="L14" s="1">
        <v>188</v>
      </c>
      <c r="M14" s="1">
        <v>0</v>
      </c>
      <c r="N14" s="1">
        <v>0</v>
      </c>
      <c r="O14" s="1">
        <v>0</v>
      </c>
    </row>
    <row r="15" spans="1:26" ht="60" x14ac:dyDescent="0.25">
      <c r="A15" s="1" t="s">
        <v>409</v>
      </c>
      <c r="B15" s="1" t="s">
        <v>28</v>
      </c>
      <c r="C15" s="2" t="s">
        <v>613</v>
      </c>
      <c r="D15" s="1">
        <v>35</v>
      </c>
      <c r="E15" s="1">
        <v>78</v>
      </c>
      <c r="F15" s="1">
        <v>6</v>
      </c>
      <c r="G15" s="1">
        <v>0</v>
      </c>
      <c r="H15" s="1">
        <v>4</v>
      </c>
      <c r="I15" s="1">
        <v>3.6</v>
      </c>
      <c r="J15" s="1">
        <v>0</v>
      </c>
      <c r="K15" s="1">
        <v>0.9</v>
      </c>
      <c r="L15" s="1">
        <v>230</v>
      </c>
      <c r="M15" s="1">
        <v>0</v>
      </c>
      <c r="N15" s="1">
        <v>0</v>
      </c>
      <c r="O15" s="1">
        <v>0</v>
      </c>
    </row>
    <row r="16" spans="1:26" ht="45" x14ac:dyDescent="0.25">
      <c r="A16" s="1" t="s">
        <v>409</v>
      </c>
      <c r="B16" s="1" t="s">
        <v>264</v>
      </c>
      <c r="C16" s="2" t="s">
        <v>424</v>
      </c>
      <c r="D16" s="1">
        <v>35</v>
      </c>
      <c r="E16" s="1">
        <v>78</v>
      </c>
      <c r="F16" s="1">
        <v>6</v>
      </c>
      <c r="G16" s="1">
        <v>0</v>
      </c>
      <c r="H16" s="1">
        <v>4</v>
      </c>
      <c r="I16" s="1">
        <v>3.6</v>
      </c>
      <c r="J16" s="1">
        <v>0.5</v>
      </c>
      <c r="K16" s="1">
        <v>0.9</v>
      </c>
      <c r="L16" s="1">
        <v>230</v>
      </c>
      <c r="M16" s="1">
        <v>0</v>
      </c>
      <c r="N16" s="1">
        <v>0</v>
      </c>
      <c r="O16" s="1">
        <v>0</v>
      </c>
    </row>
    <row r="17" spans="1:15" ht="45" x14ac:dyDescent="0.25">
      <c r="A17" s="1" t="s">
        <v>401</v>
      </c>
      <c r="B17" s="1" t="s">
        <v>30</v>
      </c>
      <c r="C17" s="2" t="s">
        <v>425</v>
      </c>
      <c r="D17" s="1">
        <v>60</v>
      </c>
      <c r="E17" s="1">
        <v>115</v>
      </c>
      <c r="F17" s="1">
        <v>2.8</v>
      </c>
      <c r="G17" s="1">
        <v>0</v>
      </c>
      <c r="H17" s="1">
        <v>7.5</v>
      </c>
      <c r="I17" s="1">
        <v>8.6</v>
      </c>
      <c r="J17" s="1">
        <v>0</v>
      </c>
      <c r="K17" s="1">
        <v>2</v>
      </c>
      <c r="L17" s="1">
        <v>278</v>
      </c>
      <c r="M17" s="1">
        <v>0</v>
      </c>
      <c r="N17" s="1">
        <v>0</v>
      </c>
      <c r="O17" s="1">
        <v>0</v>
      </c>
    </row>
    <row r="18" spans="1:15" ht="30" x14ac:dyDescent="0.25">
      <c r="A18" s="1" t="s">
        <v>405</v>
      </c>
      <c r="B18" s="1" t="s">
        <v>31</v>
      </c>
      <c r="C18" s="2" t="s">
        <v>426</v>
      </c>
      <c r="D18" s="1">
        <v>60</v>
      </c>
      <c r="E18" s="1">
        <v>115</v>
      </c>
      <c r="F18" s="1">
        <v>2.8</v>
      </c>
      <c r="G18" s="1">
        <v>0</v>
      </c>
      <c r="H18" s="1">
        <v>7.5</v>
      </c>
      <c r="I18" s="1">
        <v>8.6</v>
      </c>
      <c r="J18" s="1">
        <v>0</v>
      </c>
      <c r="K18" s="1">
        <v>2</v>
      </c>
      <c r="L18" s="1">
        <v>278</v>
      </c>
      <c r="M18" s="1">
        <v>0</v>
      </c>
      <c r="N18" s="1">
        <v>0</v>
      </c>
      <c r="O18" s="1">
        <v>0</v>
      </c>
    </row>
    <row r="19" spans="1:15" ht="45" x14ac:dyDescent="0.25">
      <c r="A19" s="1" t="s">
        <v>402</v>
      </c>
      <c r="B19" s="1" t="s">
        <v>100</v>
      </c>
      <c r="C19" s="2" t="s">
        <v>600</v>
      </c>
      <c r="D19" s="1">
        <v>120</v>
      </c>
      <c r="E19" s="1">
        <v>140</v>
      </c>
      <c r="F19" s="1">
        <v>25</v>
      </c>
      <c r="G19" s="1">
        <v>0</v>
      </c>
      <c r="H19" s="1">
        <v>6.1</v>
      </c>
      <c r="I19" s="1">
        <v>2.4</v>
      </c>
      <c r="J19" s="1">
        <v>0.1</v>
      </c>
      <c r="K19" s="1">
        <v>6.3</v>
      </c>
      <c r="L19" s="1">
        <v>410</v>
      </c>
      <c r="M19" s="1">
        <v>0</v>
      </c>
      <c r="N19" s="1">
        <v>0</v>
      </c>
      <c r="O19" s="1">
        <v>0</v>
      </c>
    </row>
    <row r="20" spans="1:15" ht="45" x14ac:dyDescent="0.25">
      <c r="A20" s="1" t="s">
        <v>402</v>
      </c>
      <c r="B20" s="1" t="s">
        <v>267</v>
      </c>
      <c r="C20" s="2" t="s">
        <v>616</v>
      </c>
      <c r="D20" s="1">
        <v>60</v>
      </c>
      <c r="E20" s="1">
        <v>128</v>
      </c>
      <c r="F20" s="1">
        <v>19</v>
      </c>
      <c r="G20" s="1">
        <v>0</v>
      </c>
      <c r="H20" s="1">
        <v>5.0999999999999996</v>
      </c>
      <c r="I20" s="1">
        <v>2.8</v>
      </c>
      <c r="J20" s="1">
        <v>1.4</v>
      </c>
      <c r="K20" s="1">
        <v>1.9</v>
      </c>
      <c r="L20" s="1">
        <v>284</v>
      </c>
      <c r="M20" s="1">
        <v>0</v>
      </c>
      <c r="N20" s="1">
        <v>0</v>
      </c>
      <c r="O20" s="1">
        <v>0</v>
      </c>
    </row>
    <row r="21" spans="1:15" ht="45" x14ac:dyDescent="0.25">
      <c r="A21" s="1" t="s">
        <v>407</v>
      </c>
      <c r="B21" s="1" t="s">
        <v>33</v>
      </c>
      <c r="C21" s="2" t="s">
        <v>427</v>
      </c>
      <c r="D21" s="1">
        <v>60</v>
      </c>
      <c r="E21" s="1">
        <v>116</v>
      </c>
      <c r="F21" s="1">
        <v>2.9</v>
      </c>
      <c r="G21" s="1">
        <v>0</v>
      </c>
      <c r="H21" s="1">
        <v>7.9</v>
      </c>
      <c r="I21" s="1">
        <v>8.6999999999999993</v>
      </c>
      <c r="J21" s="1">
        <v>0</v>
      </c>
      <c r="K21" s="1">
        <v>2.1</v>
      </c>
      <c r="L21" s="1">
        <v>116.6</v>
      </c>
      <c r="M21" s="1">
        <v>0</v>
      </c>
      <c r="N21" s="1">
        <v>0</v>
      </c>
      <c r="O21" s="1">
        <v>0</v>
      </c>
    </row>
    <row r="22" spans="1:15" ht="45" x14ac:dyDescent="0.25">
      <c r="A22" s="1" t="s">
        <v>408</v>
      </c>
      <c r="B22" s="1" t="s">
        <v>34</v>
      </c>
      <c r="C22" s="2" t="s">
        <v>428</v>
      </c>
      <c r="D22" s="1">
        <v>60</v>
      </c>
      <c r="E22" s="1">
        <v>116</v>
      </c>
      <c r="F22" s="1">
        <v>2.9</v>
      </c>
      <c r="G22" s="1">
        <v>0</v>
      </c>
      <c r="H22" s="1">
        <v>7.9</v>
      </c>
      <c r="I22" s="1">
        <v>8.6999999999999993</v>
      </c>
      <c r="J22" s="1">
        <v>0</v>
      </c>
      <c r="K22" s="1">
        <v>2.1</v>
      </c>
      <c r="L22" s="1">
        <v>116.6</v>
      </c>
      <c r="M22" s="1">
        <v>0</v>
      </c>
      <c r="N22" s="1">
        <v>0</v>
      </c>
      <c r="O22" s="1">
        <v>0</v>
      </c>
    </row>
    <row r="23" spans="1:15" ht="45" x14ac:dyDescent="0.25">
      <c r="A23" s="1" t="s">
        <v>411</v>
      </c>
      <c r="B23" s="1" t="s">
        <v>36</v>
      </c>
      <c r="C23" s="2" t="s">
        <v>642</v>
      </c>
      <c r="D23" s="1">
        <v>60</v>
      </c>
      <c r="E23" s="1">
        <v>116</v>
      </c>
      <c r="F23" s="1">
        <v>3.6</v>
      </c>
      <c r="G23" s="1">
        <v>0</v>
      </c>
      <c r="H23" s="1">
        <v>7.5</v>
      </c>
      <c r="I23" s="1">
        <v>9</v>
      </c>
      <c r="J23" s="1">
        <v>1.1000000000000001</v>
      </c>
      <c r="K23" s="1">
        <v>2</v>
      </c>
      <c r="L23" s="1">
        <v>280</v>
      </c>
      <c r="M23" s="1">
        <v>0</v>
      </c>
      <c r="N23" s="1">
        <v>0</v>
      </c>
      <c r="O23" s="1">
        <v>0</v>
      </c>
    </row>
    <row r="24" spans="1:15" ht="45" x14ac:dyDescent="0.25">
      <c r="A24" s="1" t="s">
        <v>411</v>
      </c>
      <c r="B24" s="1" t="s">
        <v>37</v>
      </c>
      <c r="C24" s="2" t="s">
        <v>429</v>
      </c>
      <c r="D24" s="1">
        <v>60</v>
      </c>
      <c r="E24" s="1">
        <v>116</v>
      </c>
      <c r="F24" s="1">
        <v>3.6</v>
      </c>
      <c r="G24" s="1">
        <v>0</v>
      </c>
      <c r="H24" s="1">
        <v>7.5</v>
      </c>
      <c r="I24" s="1">
        <v>9</v>
      </c>
      <c r="J24" s="1">
        <v>1.1000000000000001</v>
      </c>
      <c r="K24" s="1">
        <v>2</v>
      </c>
      <c r="L24" s="1">
        <v>280</v>
      </c>
      <c r="M24" s="1">
        <v>0</v>
      </c>
      <c r="N24" s="1">
        <v>0</v>
      </c>
      <c r="O24" s="1">
        <v>0</v>
      </c>
    </row>
    <row r="25" spans="1:15" ht="45" x14ac:dyDescent="0.25">
      <c r="A25" s="1" t="s">
        <v>401</v>
      </c>
      <c r="B25" s="1" t="s">
        <v>262</v>
      </c>
      <c r="C25" s="2" t="s">
        <v>454</v>
      </c>
      <c r="D25" s="1">
        <v>60</v>
      </c>
      <c r="E25" s="1">
        <v>115</v>
      </c>
      <c r="F25" s="1">
        <v>3.1</v>
      </c>
      <c r="G25" s="1">
        <v>0</v>
      </c>
      <c r="H25" s="1">
        <v>7.5</v>
      </c>
      <c r="I25" s="1">
        <v>8.6</v>
      </c>
      <c r="J25" s="1">
        <v>0</v>
      </c>
      <c r="K25" s="1">
        <v>2</v>
      </c>
      <c r="L25" s="1">
        <v>278</v>
      </c>
      <c r="M25" s="1">
        <v>0</v>
      </c>
      <c r="N25" s="1">
        <v>0</v>
      </c>
      <c r="O25" s="1">
        <v>0</v>
      </c>
    </row>
    <row r="26" spans="1:15" ht="45" x14ac:dyDescent="0.25">
      <c r="A26" s="1" t="s">
        <v>396</v>
      </c>
      <c r="B26" s="1" t="s">
        <v>39</v>
      </c>
      <c r="C26" s="2" t="s">
        <v>499</v>
      </c>
      <c r="D26" s="1">
        <v>50</v>
      </c>
      <c r="E26" s="1">
        <v>124</v>
      </c>
      <c r="F26" s="1">
        <v>5.0999999999999996</v>
      </c>
      <c r="G26" s="1">
        <v>0</v>
      </c>
      <c r="H26" s="1">
        <v>0</v>
      </c>
      <c r="I26" s="1">
        <v>11.53</v>
      </c>
      <c r="J26" s="1">
        <v>1.33</v>
      </c>
      <c r="K26" s="1">
        <v>0</v>
      </c>
      <c r="L26" s="1">
        <v>33.83</v>
      </c>
      <c r="M26" s="1">
        <v>0</v>
      </c>
      <c r="N26" s="1">
        <v>0</v>
      </c>
      <c r="O26" s="1">
        <v>0</v>
      </c>
    </row>
    <row r="27" spans="1:15" ht="45" x14ac:dyDescent="0.25">
      <c r="A27" s="1" t="s">
        <v>396</v>
      </c>
      <c r="B27" s="1" t="s">
        <v>40</v>
      </c>
      <c r="C27" s="2" t="s">
        <v>430</v>
      </c>
      <c r="D27" s="1">
        <v>50</v>
      </c>
      <c r="E27" s="1">
        <v>124</v>
      </c>
      <c r="F27" s="1">
        <v>5.0999999999999996</v>
      </c>
      <c r="G27" s="1">
        <v>0</v>
      </c>
      <c r="H27" s="1">
        <v>0</v>
      </c>
      <c r="I27" s="1">
        <v>11.53</v>
      </c>
      <c r="J27" s="1">
        <v>1.33</v>
      </c>
      <c r="K27" s="1">
        <v>0</v>
      </c>
      <c r="L27" s="1">
        <v>33.83</v>
      </c>
      <c r="M27" s="1">
        <v>0</v>
      </c>
      <c r="N27" s="1">
        <v>0</v>
      </c>
      <c r="O27" s="1">
        <v>0</v>
      </c>
    </row>
    <row r="28" spans="1:15" ht="45" x14ac:dyDescent="0.25">
      <c r="A28" s="1" t="s">
        <v>396</v>
      </c>
      <c r="B28" s="1" t="s">
        <v>41</v>
      </c>
      <c r="C28" s="2" t="s">
        <v>430</v>
      </c>
      <c r="D28" s="1">
        <v>50</v>
      </c>
      <c r="E28" s="1">
        <v>124</v>
      </c>
      <c r="F28" s="1">
        <v>5.0999999999999996</v>
      </c>
      <c r="G28" s="1">
        <v>0</v>
      </c>
      <c r="H28" s="1">
        <v>0</v>
      </c>
      <c r="I28" s="1">
        <v>11.53</v>
      </c>
      <c r="J28" s="1">
        <v>1.33</v>
      </c>
      <c r="K28" s="1">
        <v>0</v>
      </c>
      <c r="L28" s="1">
        <v>33.83</v>
      </c>
      <c r="M28" s="1">
        <v>0</v>
      </c>
      <c r="N28" s="1">
        <v>0</v>
      </c>
      <c r="O28" s="1">
        <v>0</v>
      </c>
    </row>
    <row r="29" spans="1:15" ht="75" x14ac:dyDescent="0.25">
      <c r="A29" s="1" t="s">
        <v>396</v>
      </c>
      <c r="B29" s="1" t="s">
        <v>42</v>
      </c>
      <c r="C29" s="2" t="s">
        <v>431</v>
      </c>
      <c r="D29" s="1">
        <v>10</v>
      </c>
      <c r="E29" s="1">
        <v>31</v>
      </c>
      <c r="F29" s="1">
        <v>0.6</v>
      </c>
      <c r="G29" s="1">
        <v>0</v>
      </c>
      <c r="H29" s="1">
        <v>0.3</v>
      </c>
      <c r="I29" s="1">
        <v>3</v>
      </c>
      <c r="J29" s="1">
        <v>0.5</v>
      </c>
      <c r="K29" s="1">
        <v>0</v>
      </c>
      <c r="L29" s="1">
        <v>34</v>
      </c>
      <c r="M29" s="1">
        <v>0</v>
      </c>
      <c r="N29" s="1">
        <v>0</v>
      </c>
      <c r="O29" s="1">
        <v>0</v>
      </c>
    </row>
    <row r="30" spans="1:15" ht="60" x14ac:dyDescent="0.25">
      <c r="A30" s="1" t="s">
        <v>396</v>
      </c>
      <c r="B30" s="1" t="s">
        <v>43</v>
      </c>
      <c r="C30" s="2" t="s">
        <v>432</v>
      </c>
      <c r="D30" s="1">
        <v>10</v>
      </c>
      <c r="E30" s="1">
        <v>25</v>
      </c>
      <c r="F30" s="1">
        <v>0.7</v>
      </c>
      <c r="G30" s="1">
        <v>0</v>
      </c>
      <c r="H30" s="1">
        <v>0.3</v>
      </c>
      <c r="I30" s="1">
        <v>2.4</v>
      </c>
      <c r="J30" s="1">
        <v>0.4</v>
      </c>
      <c r="K30" s="1">
        <v>0</v>
      </c>
      <c r="L30" s="1">
        <v>44</v>
      </c>
      <c r="M30" s="1">
        <v>0</v>
      </c>
      <c r="N30" s="1">
        <v>0</v>
      </c>
      <c r="O30" s="1">
        <v>0</v>
      </c>
    </row>
    <row r="31" spans="1:15" ht="60" x14ac:dyDescent="0.25">
      <c r="A31" s="1" t="s">
        <v>396</v>
      </c>
      <c r="B31" s="1" t="s">
        <v>44</v>
      </c>
      <c r="C31" s="2" t="s">
        <v>433</v>
      </c>
      <c r="D31" s="1">
        <v>10</v>
      </c>
      <c r="E31" s="1">
        <v>29</v>
      </c>
      <c r="F31" s="1">
        <v>0.7</v>
      </c>
      <c r="G31" s="1">
        <v>0</v>
      </c>
      <c r="H31" s="1">
        <v>0.3</v>
      </c>
      <c r="I31" s="1">
        <v>2.8</v>
      </c>
      <c r="J31" s="1">
        <v>0.4</v>
      </c>
      <c r="K31" s="1">
        <v>0</v>
      </c>
      <c r="L31" s="1">
        <v>12</v>
      </c>
      <c r="M31" s="1">
        <v>0</v>
      </c>
      <c r="N31" s="1">
        <v>0</v>
      </c>
      <c r="O31" s="1">
        <v>0</v>
      </c>
    </row>
    <row r="32" spans="1:15" ht="60" x14ac:dyDescent="0.25">
      <c r="A32" s="1" t="s">
        <v>396</v>
      </c>
      <c r="B32" s="1" t="s">
        <v>45</v>
      </c>
      <c r="C32" s="2" t="s">
        <v>434</v>
      </c>
      <c r="D32" s="1">
        <v>10</v>
      </c>
      <c r="E32" s="1">
        <v>30</v>
      </c>
      <c r="F32" s="1">
        <v>0.7</v>
      </c>
      <c r="G32" s="1">
        <v>0</v>
      </c>
      <c r="H32" s="1">
        <v>0.3</v>
      </c>
      <c r="I32" s="1">
        <v>2.9</v>
      </c>
      <c r="J32" s="1">
        <v>0.4</v>
      </c>
      <c r="K32" s="1">
        <v>0</v>
      </c>
      <c r="L32" s="1">
        <v>42</v>
      </c>
      <c r="M32" s="1">
        <v>0</v>
      </c>
      <c r="N32" s="1">
        <v>0</v>
      </c>
      <c r="O32" s="1">
        <v>0</v>
      </c>
    </row>
    <row r="33" spans="1:15" ht="90" x14ac:dyDescent="0.25">
      <c r="A33" s="1" t="s">
        <v>405</v>
      </c>
      <c r="B33" s="1" t="s">
        <v>46</v>
      </c>
      <c r="C33" s="2" t="s">
        <v>479</v>
      </c>
      <c r="D33" s="1">
        <v>30</v>
      </c>
      <c r="E33" s="1">
        <v>34.799999999999997</v>
      </c>
      <c r="F33" s="1">
        <v>2.9</v>
      </c>
      <c r="G33" s="1">
        <v>0</v>
      </c>
      <c r="H33" s="1">
        <v>3.8</v>
      </c>
      <c r="I33" s="1">
        <v>0.2</v>
      </c>
      <c r="J33" s="1">
        <v>0</v>
      </c>
      <c r="K33" s="1">
        <v>1.6</v>
      </c>
      <c r="L33" s="1">
        <v>97.8</v>
      </c>
      <c r="M33" s="1">
        <v>0</v>
      </c>
      <c r="N33" s="1">
        <v>0</v>
      </c>
      <c r="O33" s="1">
        <v>0</v>
      </c>
    </row>
    <row r="34" spans="1:15" ht="45" x14ac:dyDescent="0.25">
      <c r="A34" s="1" t="s">
        <v>412</v>
      </c>
      <c r="B34" s="1" t="s">
        <v>257</v>
      </c>
      <c r="C34" s="2" t="s">
        <v>435</v>
      </c>
      <c r="D34" s="1">
        <v>90</v>
      </c>
      <c r="E34" s="1">
        <v>146</v>
      </c>
      <c r="F34" s="1">
        <v>12.1</v>
      </c>
      <c r="G34" s="1">
        <v>0</v>
      </c>
      <c r="H34" s="1">
        <v>11.9</v>
      </c>
      <c r="I34" s="1">
        <v>5.6</v>
      </c>
      <c r="J34" s="1">
        <v>4.2</v>
      </c>
      <c r="K34" s="1">
        <v>4.2</v>
      </c>
      <c r="L34" s="1">
        <v>337</v>
      </c>
      <c r="M34" s="1">
        <v>0</v>
      </c>
      <c r="N34" s="1">
        <v>0</v>
      </c>
      <c r="O34" s="1">
        <v>0</v>
      </c>
    </row>
    <row r="35" spans="1:15" ht="75" x14ac:dyDescent="0.25">
      <c r="A35" s="1" t="s">
        <v>411</v>
      </c>
      <c r="B35" s="1" t="s">
        <v>48</v>
      </c>
      <c r="C35" s="2" t="s">
        <v>488</v>
      </c>
      <c r="D35" s="1">
        <v>100</v>
      </c>
      <c r="E35" s="1">
        <v>206</v>
      </c>
      <c r="F35" s="1">
        <v>28</v>
      </c>
      <c r="G35" s="1">
        <v>0</v>
      </c>
      <c r="H35" s="1">
        <v>8</v>
      </c>
      <c r="I35" s="1">
        <v>8</v>
      </c>
      <c r="J35" s="1">
        <v>1</v>
      </c>
      <c r="K35" s="1">
        <v>1.5</v>
      </c>
      <c r="L35" s="1">
        <v>406</v>
      </c>
      <c r="M35" s="1">
        <v>0</v>
      </c>
      <c r="N35" s="1">
        <v>0</v>
      </c>
      <c r="O35" s="1">
        <v>0</v>
      </c>
    </row>
    <row r="36" spans="1:15" ht="75" x14ac:dyDescent="0.25">
      <c r="A36" s="1" t="s">
        <v>412</v>
      </c>
      <c r="B36" s="1" t="s">
        <v>49</v>
      </c>
      <c r="C36" s="2" t="s">
        <v>674</v>
      </c>
      <c r="D36" s="1">
        <v>240</v>
      </c>
      <c r="E36" s="1">
        <v>327</v>
      </c>
      <c r="F36" s="1">
        <v>41</v>
      </c>
      <c r="G36" s="1">
        <v>0</v>
      </c>
      <c r="H36" s="1">
        <v>11</v>
      </c>
      <c r="I36" s="1">
        <v>13</v>
      </c>
      <c r="J36" s="1">
        <v>2.2000000000000002</v>
      </c>
      <c r="K36" s="1">
        <v>4.2</v>
      </c>
      <c r="L36" s="1">
        <v>617</v>
      </c>
      <c r="M36" s="1">
        <v>0</v>
      </c>
      <c r="N36" s="1">
        <v>0</v>
      </c>
      <c r="O36" s="1">
        <v>0</v>
      </c>
    </row>
    <row r="37" spans="1:15" ht="60" x14ac:dyDescent="0.25">
      <c r="A37" s="1" t="s">
        <v>402</v>
      </c>
      <c r="B37" s="1" t="s">
        <v>69</v>
      </c>
      <c r="C37" s="2" t="s">
        <v>608</v>
      </c>
      <c r="D37" s="1">
        <v>113</v>
      </c>
      <c r="E37" s="1">
        <v>253</v>
      </c>
      <c r="F37" s="1">
        <v>42</v>
      </c>
      <c r="G37" s="1">
        <v>0</v>
      </c>
      <c r="H37" s="1">
        <v>17</v>
      </c>
      <c r="I37" s="1">
        <v>2.1</v>
      </c>
      <c r="J37" s="1">
        <v>0</v>
      </c>
      <c r="K37" s="1">
        <v>10</v>
      </c>
      <c r="L37" s="1">
        <v>308</v>
      </c>
      <c r="M37" s="1">
        <v>0</v>
      </c>
      <c r="N37" s="1">
        <v>0</v>
      </c>
      <c r="O37" s="1">
        <v>0</v>
      </c>
    </row>
    <row r="38" spans="1:15" ht="26.25" customHeight="1" x14ac:dyDescent="0.25">
      <c r="A38" s="1" t="s">
        <v>396</v>
      </c>
      <c r="B38" s="1" t="s">
        <v>51</v>
      </c>
      <c r="C38" s="2" t="s">
        <v>609</v>
      </c>
      <c r="D38" s="1">
        <v>100</v>
      </c>
      <c r="E38" s="1">
        <v>178</v>
      </c>
      <c r="F38" s="1">
        <v>8.6999999999999993</v>
      </c>
      <c r="G38" s="1">
        <v>0</v>
      </c>
      <c r="H38" s="1">
        <v>8.4</v>
      </c>
      <c r="I38" s="1">
        <v>12.2</v>
      </c>
      <c r="J38" s="1">
        <v>2.2000000000000002</v>
      </c>
      <c r="K38" s="1">
        <v>0</v>
      </c>
      <c r="L38" s="1">
        <v>23.6</v>
      </c>
      <c r="M38" s="1">
        <v>0</v>
      </c>
      <c r="N38" s="1">
        <v>0</v>
      </c>
      <c r="O38" s="1">
        <v>0</v>
      </c>
    </row>
    <row r="39" spans="1:15" ht="27" customHeight="1" x14ac:dyDescent="0.25">
      <c r="A39" s="1" t="s">
        <v>396</v>
      </c>
      <c r="B39" s="1" t="s">
        <v>52</v>
      </c>
      <c r="C39" s="2" t="s">
        <v>610</v>
      </c>
      <c r="D39" s="1">
        <v>100</v>
      </c>
      <c r="E39" s="1">
        <v>178</v>
      </c>
      <c r="F39" s="1">
        <v>8.6999999999999993</v>
      </c>
      <c r="G39" s="1">
        <v>0</v>
      </c>
      <c r="H39" s="1">
        <v>8.4</v>
      </c>
      <c r="I39" s="1">
        <v>12.2</v>
      </c>
      <c r="J39" s="1">
        <v>2.2000000000000002</v>
      </c>
      <c r="K39" s="1">
        <v>0</v>
      </c>
      <c r="L39" s="1">
        <v>23.6</v>
      </c>
      <c r="M39" s="1">
        <v>0</v>
      </c>
      <c r="N39" s="1">
        <v>0</v>
      </c>
      <c r="O39" s="1">
        <v>0</v>
      </c>
    </row>
    <row r="40" spans="1:15" ht="36" customHeight="1" x14ac:dyDescent="0.25">
      <c r="A40" s="1" t="s">
        <v>396</v>
      </c>
      <c r="B40" s="1" t="s">
        <v>53</v>
      </c>
      <c r="C40" s="2" t="s">
        <v>436</v>
      </c>
      <c r="D40" s="1">
        <v>100</v>
      </c>
      <c r="E40" s="1">
        <v>280</v>
      </c>
      <c r="F40" s="1">
        <v>23.3</v>
      </c>
      <c r="G40" s="1">
        <v>0</v>
      </c>
      <c r="H40" s="1">
        <v>3</v>
      </c>
      <c r="I40" s="1">
        <v>19.7</v>
      </c>
      <c r="J40" s="1">
        <v>1</v>
      </c>
      <c r="K40" s="1">
        <v>2.7</v>
      </c>
      <c r="L40" s="1">
        <v>386</v>
      </c>
      <c r="M40" s="1">
        <v>0</v>
      </c>
      <c r="N40" s="1">
        <v>0</v>
      </c>
      <c r="O40" s="1">
        <v>0</v>
      </c>
    </row>
    <row r="41" spans="1:15" ht="57.75" customHeight="1" x14ac:dyDescent="0.25">
      <c r="A41" s="1" t="s">
        <v>396</v>
      </c>
      <c r="B41" s="1" t="s">
        <v>54</v>
      </c>
      <c r="C41" s="2" t="s">
        <v>611</v>
      </c>
      <c r="D41" s="1">
        <v>100</v>
      </c>
      <c r="E41" s="1">
        <v>170</v>
      </c>
      <c r="F41" s="1">
        <v>6</v>
      </c>
      <c r="G41" s="1">
        <v>0</v>
      </c>
      <c r="H41" s="1">
        <v>4.7</v>
      </c>
      <c r="I41" s="1">
        <v>11.3</v>
      </c>
      <c r="J41" s="1">
        <v>2.7</v>
      </c>
      <c r="K41" s="1">
        <v>2.7</v>
      </c>
      <c r="L41" s="1">
        <v>160</v>
      </c>
      <c r="M41" s="1">
        <v>0</v>
      </c>
      <c r="N41" s="1">
        <v>0</v>
      </c>
      <c r="O41" s="1">
        <v>0</v>
      </c>
    </row>
    <row r="42" spans="1:15" ht="57" customHeight="1" x14ac:dyDescent="0.25">
      <c r="A42" s="1" t="s">
        <v>396</v>
      </c>
      <c r="B42" s="1" t="s">
        <v>55</v>
      </c>
      <c r="C42" s="2" t="s">
        <v>611</v>
      </c>
      <c r="D42" s="1">
        <v>100</v>
      </c>
      <c r="E42" s="1">
        <v>170</v>
      </c>
      <c r="F42" s="1">
        <v>6</v>
      </c>
      <c r="G42" s="1">
        <v>0</v>
      </c>
      <c r="H42" s="1">
        <v>4.7</v>
      </c>
      <c r="I42" s="1">
        <v>11.3</v>
      </c>
      <c r="J42" s="1">
        <v>2.7</v>
      </c>
      <c r="K42" s="1">
        <v>2.7</v>
      </c>
      <c r="L42" s="1">
        <v>160</v>
      </c>
      <c r="M42" s="1">
        <v>0</v>
      </c>
      <c r="N42" s="1">
        <v>0</v>
      </c>
      <c r="O42" s="1">
        <v>0</v>
      </c>
    </row>
    <row r="43" spans="1:15" ht="59.25" customHeight="1" x14ac:dyDescent="0.25">
      <c r="A43" s="1" t="s">
        <v>412</v>
      </c>
      <c r="B43" s="1" t="s">
        <v>56</v>
      </c>
      <c r="C43" s="2" t="s">
        <v>437</v>
      </c>
      <c r="D43" s="1">
        <v>100</v>
      </c>
      <c r="E43" s="1">
        <v>317</v>
      </c>
      <c r="F43" s="1">
        <v>17</v>
      </c>
      <c r="G43" s="1">
        <v>0</v>
      </c>
      <c r="H43" s="1">
        <v>13</v>
      </c>
      <c r="I43" s="1">
        <v>22</v>
      </c>
      <c r="J43" s="1">
        <v>3.7</v>
      </c>
      <c r="K43" s="1">
        <v>12</v>
      </c>
      <c r="L43" s="1">
        <v>180</v>
      </c>
      <c r="M43" s="1">
        <v>0</v>
      </c>
      <c r="N43" s="1">
        <v>0</v>
      </c>
      <c r="O43" s="1">
        <v>0</v>
      </c>
    </row>
    <row r="44" spans="1:15" ht="45" x14ac:dyDescent="0.25">
      <c r="A44" s="1" t="s">
        <v>412</v>
      </c>
      <c r="B44" s="1" t="s">
        <v>57</v>
      </c>
      <c r="C44" s="2" t="s">
        <v>438</v>
      </c>
      <c r="D44" s="1">
        <v>100</v>
      </c>
      <c r="E44" s="1">
        <v>153</v>
      </c>
      <c r="F44" s="1">
        <v>12</v>
      </c>
      <c r="G44" s="1">
        <v>0</v>
      </c>
      <c r="H44" s="1">
        <v>6</v>
      </c>
      <c r="I44" s="1">
        <v>9</v>
      </c>
      <c r="J44" s="1">
        <v>1.1000000000000001</v>
      </c>
      <c r="K44" s="1">
        <v>6.5</v>
      </c>
      <c r="L44" s="1">
        <v>570</v>
      </c>
      <c r="M44" s="1">
        <v>0</v>
      </c>
      <c r="N44" s="1">
        <v>0</v>
      </c>
      <c r="O44" s="1">
        <v>0</v>
      </c>
    </row>
    <row r="45" spans="1:15" ht="30" x14ac:dyDescent="0.25">
      <c r="A45" s="1" t="s">
        <v>412</v>
      </c>
      <c r="B45" s="1" t="s">
        <v>58</v>
      </c>
      <c r="C45" s="2" t="s">
        <v>439</v>
      </c>
      <c r="D45" s="1">
        <v>100</v>
      </c>
      <c r="E45" s="1">
        <v>138</v>
      </c>
      <c r="F45" s="1">
        <v>19</v>
      </c>
      <c r="G45" s="1">
        <v>0</v>
      </c>
      <c r="H45" s="1">
        <v>2</v>
      </c>
      <c r="I45" s="1">
        <v>6</v>
      </c>
      <c r="J45" s="1">
        <v>3</v>
      </c>
      <c r="K45" s="1">
        <v>2.8</v>
      </c>
      <c r="L45" s="1">
        <v>723</v>
      </c>
      <c r="M45" s="1">
        <v>0</v>
      </c>
      <c r="N45" s="1">
        <v>0</v>
      </c>
      <c r="O45" s="1">
        <v>0</v>
      </c>
    </row>
    <row r="46" spans="1:15" ht="30" x14ac:dyDescent="0.25">
      <c r="A46" s="1" t="s">
        <v>409</v>
      </c>
      <c r="B46" s="1" t="s">
        <v>416</v>
      </c>
      <c r="C46" s="2" t="s">
        <v>440</v>
      </c>
      <c r="D46" s="1">
        <v>65</v>
      </c>
      <c r="E46" s="1">
        <v>156</v>
      </c>
      <c r="F46" s="1">
        <v>8</v>
      </c>
      <c r="G46" s="1">
        <v>0</v>
      </c>
      <c r="H46" s="1">
        <v>11</v>
      </c>
      <c r="I46" s="1">
        <v>9</v>
      </c>
      <c r="J46" s="1">
        <v>1.5</v>
      </c>
      <c r="K46" s="1">
        <v>13</v>
      </c>
      <c r="L46" s="1">
        <v>463</v>
      </c>
      <c r="M46" s="1">
        <v>0</v>
      </c>
      <c r="N46" s="1">
        <v>0</v>
      </c>
      <c r="O46" s="1">
        <v>0</v>
      </c>
    </row>
    <row r="47" spans="1:15" ht="45" x14ac:dyDescent="0.25">
      <c r="A47" s="1" t="s">
        <v>410</v>
      </c>
      <c r="B47" s="1" t="s">
        <v>59</v>
      </c>
      <c r="C47" s="2" t="s">
        <v>441</v>
      </c>
      <c r="D47" s="1">
        <v>40</v>
      </c>
      <c r="E47" s="1">
        <v>78</v>
      </c>
      <c r="F47" s="1">
        <v>3.9</v>
      </c>
      <c r="G47" s="1">
        <v>0</v>
      </c>
      <c r="H47" s="1">
        <v>7.4</v>
      </c>
      <c r="I47" s="1">
        <v>3.7</v>
      </c>
      <c r="J47" s="1">
        <v>0.6</v>
      </c>
      <c r="K47" s="1">
        <v>2.7</v>
      </c>
      <c r="L47" s="1">
        <v>230</v>
      </c>
      <c r="M47" s="1">
        <v>0</v>
      </c>
      <c r="N47" s="1">
        <v>0</v>
      </c>
      <c r="O47" s="1">
        <v>0</v>
      </c>
    </row>
    <row r="48" spans="1:15" ht="90" x14ac:dyDescent="0.25">
      <c r="A48" s="1" t="s">
        <v>402</v>
      </c>
      <c r="B48" s="1" t="s">
        <v>166</v>
      </c>
      <c r="C48" s="2" t="s">
        <v>489</v>
      </c>
      <c r="D48" s="1">
        <v>80</v>
      </c>
      <c r="E48" s="1">
        <v>90</v>
      </c>
      <c r="F48" s="1">
        <v>4.8</v>
      </c>
      <c r="G48" s="1">
        <v>0</v>
      </c>
      <c r="H48" s="1">
        <v>11</v>
      </c>
      <c r="I48" s="1">
        <v>3</v>
      </c>
      <c r="J48" s="1">
        <v>1.1000000000000001</v>
      </c>
      <c r="K48" s="1">
        <v>4</v>
      </c>
      <c r="L48" s="1">
        <v>450</v>
      </c>
      <c r="M48" s="1">
        <v>0.36</v>
      </c>
      <c r="N48" s="1">
        <v>0</v>
      </c>
      <c r="O48" s="1">
        <v>0</v>
      </c>
    </row>
    <row r="49" spans="1:15" ht="45" x14ac:dyDescent="0.25">
      <c r="A49" s="1" t="s">
        <v>407</v>
      </c>
      <c r="B49" s="1" t="s">
        <v>61</v>
      </c>
      <c r="C49" s="2" t="s">
        <v>442</v>
      </c>
      <c r="D49" s="1">
        <v>100</v>
      </c>
      <c r="E49" s="1">
        <v>198</v>
      </c>
      <c r="F49" s="1">
        <v>14</v>
      </c>
      <c r="G49" s="1">
        <v>0</v>
      </c>
      <c r="H49" s="1">
        <v>15</v>
      </c>
      <c r="I49" s="1">
        <v>9</v>
      </c>
      <c r="J49" s="1">
        <v>0.5</v>
      </c>
      <c r="K49" s="1">
        <v>6.5</v>
      </c>
      <c r="L49" s="1">
        <v>768</v>
      </c>
      <c r="M49" s="1">
        <v>0</v>
      </c>
      <c r="N49" s="1">
        <v>0</v>
      </c>
      <c r="O49" s="1">
        <v>0</v>
      </c>
    </row>
    <row r="50" spans="1:15" ht="45" x14ac:dyDescent="0.25">
      <c r="A50" s="1" t="s">
        <v>405</v>
      </c>
      <c r="B50" s="1" t="s">
        <v>62</v>
      </c>
      <c r="C50" s="2" t="s">
        <v>443</v>
      </c>
      <c r="D50" s="1">
        <v>100</v>
      </c>
      <c r="E50" s="1">
        <v>153</v>
      </c>
      <c r="F50" s="1">
        <v>12</v>
      </c>
      <c r="G50" s="1">
        <v>0</v>
      </c>
      <c r="H50" s="1">
        <v>6</v>
      </c>
      <c r="I50" s="1">
        <v>9</v>
      </c>
      <c r="J50" s="1">
        <v>1.1000000000000001</v>
      </c>
      <c r="K50" s="1">
        <v>6.5</v>
      </c>
      <c r="L50" s="1">
        <v>571</v>
      </c>
      <c r="M50" s="1">
        <v>0</v>
      </c>
      <c r="N50" s="1">
        <v>0</v>
      </c>
      <c r="O50" s="1">
        <v>0</v>
      </c>
    </row>
    <row r="51" spans="1:15" ht="90" x14ac:dyDescent="0.25">
      <c r="A51" s="1" t="s">
        <v>402</v>
      </c>
      <c r="B51" s="1" t="s">
        <v>73</v>
      </c>
      <c r="C51" s="2" t="s">
        <v>621</v>
      </c>
      <c r="D51" s="1">
        <v>80</v>
      </c>
      <c r="E51" s="1">
        <v>187</v>
      </c>
      <c r="F51" s="1">
        <v>10</v>
      </c>
      <c r="G51" s="1">
        <v>0</v>
      </c>
      <c r="H51" s="1">
        <v>9.8000000000000007</v>
      </c>
      <c r="I51" s="1">
        <v>12</v>
      </c>
      <c r="J51" s="1">
        <v>10</v>
      </c>
      <c r="K51" s="1">
        <v>1</v>
      </c>
      <c r="L51" s="1">
        <v>330</v>
      </c>
      <c r="M51" s="1">
        <v>0.72</v>
      </c>
      <c r="N51" s="1">
        <v>0</v>
      </c>
      <c r="O51" s="1">
        <v>0</v>
      </c>
    </row>
    <row r="52" spans="1:15" ht="45" x14ac:dyDescent="0.25">
      <c r="A52" s="1" t="s">
        <v>403</v>
      </c>
      <c r="B52" s="1" t="s">
        <v>64</v>
      </c>
      <c r="C52" s="2" t="s">
        <v>601</v>
      </c>
      <c r="D52" s="1">
        <v>100</v>
      </c>
      <c r="E52" s="1">
        <v>234</v>
      </c>
      <c r="F52" s="1">
        <v>12</v>
      </c>
      <c r="G52" s="1">
        <v>0</v>
      </c>
      <c r="H52" s="1">
        <v>19</v>
      </c>
      <c r="I52" s="1">
        <v>12</v>
      </c>
      <c r="J52" s="1">
        <v>2</v>
      </c>
      <c r="K52" s="1">
        <v>17</v>
      </c>
      <c r="L52" s="1">
        <v>655</v>
      </c>
      <c r="M52" s="1">
        <v>0</v>
      </c>
      <c r="N52" s="1">
        <v>0</v>
      </c>
      <c r="O52" s="1">
        <v>0</v>
      </c>
    </row>
    <row r="53" spans="1:15" ht="90" x14ac:dyDescent="0.25">
      <c r="A53" s="1" t="s">
        <v>402</v>
      </c>
      <c r="B53" s="1" t="s">
        <v>149</v>
      </c>
      <c r="C53" s="2" t="s">
        <v>445</v>
      </c>
      <c r="D53" s="1">
        <v>113.5</v>
      </c>
      <c r="E53" s="1">
        <v>158</v>
      </c>
      <c r="F53" s="1">
        <v>8.6999999999999993</v>
      </c>
      <c r="G53" s="1">
        <v>0</v>
      </c>
      <c r="H53" s="1">
        <v>15</v>
      </c>
      <c r="I53" s="1">
        <v>7.9</v>
      </c>
      <c r="J53" s="1">
        <v>4.3</v>
      </c>
      <c r="K53" s="1">
        <v>5</v>
      </c>
      <c r="L53" s="1">
        <v>459</v>
      </c>
      <c r="M53" s="1">
        <v>0.9</v>
      </c>
      <c r="N53" s="1">
        <v>0</v>
      </c>
      <c r="O53" s="1">
        <v>2.1</v>
      </c>
    </row>
    <row r="54" spans="1:15" ht="75" x14ac:dyDescent="0.25">
      <c r="A54" s="1" t="s">
        <v>411</v>
      </c>
      <c r="B54" s="1" t="s">
        <v>66</v>
      </c>
      <c r="C54" s="2" t="s">
        <v>676</v>
      </c>
      <c r="D54" s="1">
        <v>40</v>
      </c>
      <c r="E54" s="1">
        <v>41</v>
      </c>
      <c r="F54" s="1">
        <v>7</v>
      </c>
      <c r="G54" s="1">
        <v>0</v>
      </c>
      <c r="H54" s="1">
        <v>1.6</v>
      </c>
      <c r="I54" s="1">
        <v>0.7</v>
      </c>
      <c r="J54" s="1">
        <v>0</v>
      </c>
      <c r="K54" s="1">
        <v>3</v>
      </c>
      <c r="L54" s="1">
        <v>199</v>
      </c>
      <c r="M54" s="1">
        <v>0</v>
      </c>
      <c r="N54" s="1">
        <v>0</v>
      </c>
      <c r="O54" s="1">
        <v>0</v>
      </c>
    </row>
    <row r="55" spans="1:15" ht="60" x14ac:dyDescent="0.25">
      <c r="A55" s="1" t="s">
        <v>403</v>
      </c>
      <c r="B55" s="1" t="s">
        <v>67</v>
      </c>
      <c r="C55" s="2" t="s">
        <v>446</v>
      </c>
      <c r="D55" s="1">
        <v>80</v>
      </c>
      <c r="E55" s="1">
        <v>146</v>
      </c>
      <c r="F55" s="1">
        <v>3.7</v>
      </c>
      <c r="G55" s="1">
        <v>0</v>
      </c>
      <c r="H55" s="1">
        <v>14</v>
      </c>
      <c r="I55" s="1">
        <v>8.6</v>
      </c>
      <c r="J55" s="1">
        <v>4</v>
      </c>
      <c r="K55" s="1">
        <v>6.4</v>
      </c>
      <c r="L55" s="1">
        <v>205</v>
      </c>
      <c r="M55" s="1">
        <v>0</v>
      </c>
      <c r="N55" s="1">
        <v>0</v>
      </c>
      <c r="O55" s="1">
        <v>0</v>
      </c>
    </row>
    <row r="56" spans="1:15" ht="60" x14ac:dyDescent="0.25">
      <c r="A56" s="1" t="s">
        <v>404</v>
      </c>
      <c r="B56" s="1" t="s">
        <v>88</v>
      </c>
      <c r="C56" s="2" t="s">
        <v>447</v>
      </c>
      <c r="D56" s="1">
        <v>100</v>
      </c>
      <c r="E56" s="1">
        <v>206</v>
      </c>
      <c r="F56" s="1">
        <v>4.0999999999999996</v>
      </c>
      <c r="G56" s="1">
        <v>0</v>
      </c>
      <c r="H56" s="1">
        <v>13</v>
      </c>
      <c r="I56" s="1">
        <v>14</v>
      </c>
      <c r="J56" s="1">
        <v>3</v>
      </c>
      <c r="K56" s="1">
        <v>3.2</v>
      </c>
      <c r="L56" s="1">
        <v>495</v>
      </c>
      <c r="M56" s="1">
        <v>1</v>
      </c>
      <c r="N56" s="1">
        <v>0</v>
      </c>
      <c r="O56" s="1">
        <v>0</v>
      </c>
    </row>
    <row r="57" spans="1:15" ht="75" x14ac:dyDescent="0.25">
      <c r="A57" s="1" t="s">
        <v>402</v>
      </c>
      <c r="B57" s="1" t="s">
        <v>70</v>
      </c>
      <c r="C57" s="2" t="s">
        <v>448</v>
      </c>
      <c r="D57" s="1">
        <v>100</v>
      </c>
      <c r="E57" s="1">
        <v>420</v>
      </c>
      <c r="F57" s="1">
        <v>4.4000000000000004</v>
      </c>
      <c r="G57" s="1">
        <v>0</v>
      </c>
      <c r="H57" s="1">
        <v>28</v>
      </c>
      <c r="I57" s="1">
        <v>32</v>
      </c>
      <c r="J57" s="1">
        <v>18.399999999999999</v>
      </c>
      <c r="K57" s="1">
        <v>11.6</v>
      </c>
      <c r="L57" s="1">
        <v>882</v>
      </c>
      <c r="M57" s="1">
        <v>0.4</v>
      </c>
      <c r="N57" s="1">
        <v>0</v>
      </c>
      <c r="O57" s="1">
        <v>1</v>
      </c>
    </row>
    <row r="58" spans="1:15" ht="60" x14ac:dyDescent="0.25">
      <c r="A58" s="1" t="s">
        <v>404</v>
      </c>
      <c r="B58" s="1" t="s">
        <v>65</v>
      </c>
      <c r="C58" s="2" t="s">
        <v>450</v>
      </c>
      <c r="D58" s="1">
        <v>115</v>
      </c>
      <c r="E58" s="1">
        <v>209</v>
      </c>
      <c r="F58" s="1">
        <v>5.3</v>
      </c>
      <c r="G58" s="1">
        <v>0</v>
      </c>
      <c r="H58" s="1">
        <v>20</v>
      </c>
      <c r="I58" s="1">
        <v>12</v>
      </c>
      <c r="J58" s="1">
        <v>5.7</v>
      </c>
      <c r="K58" s="1">
        <v>9.1</v>
      </c>
      <c r="L58" s="1">
        <v>295</v>
      </c>
      <c r="M58" s="1">
        <v>0</v>
      </c>
      <c r="N58" s="1">
        <v>0</v>
      </c>
      <c r="O58" s="1">
        <v>0</v>
      </c>
    </row>
    <row r="59" spans="1:15" ht="60" x14ac:dyDescent="0.25">
      <c r="A59" s="1" t="s">
        <v>397</v>
      </c>
      <c r="B59" s="1" t="s">
        <v>378</v>
      </c>
      <c r="C59" s="2" t="s">
        <v>451</v>
      </c>
      <c r="D59" s="1">
        <v>250</v>
      </c>
      <c r="E59" s="1">
        <v>92</v>
      </c>
      <c r="F59" s="1">
        <v>3.7</v>
      </c>
      <c r="G59" s="1">
        <v>2</v>
      </c>
      <c r="H59" s="1">
        <v>3.2</v>
      </c>
      <c r="I59" s="1">
        <v>6.4</v>
      </c>
      <c r="J59" s="1">
        <v>4.2</v>
      </c>
      <c r="K59" s="1">
        <v>2.2999999999999998</v>
      </c>
      <c r="L59" s="1">
        <v>153</v>
      </c>
      <c r="M59" s="1">
        <v>0.7</v>
      </c>
      <c r="N59" s="1">
        <v>232</v>
      </c>
      <c r="O59" s="1">
        <v>0</v>
      </c>
    </row>
    <row r="60" spans="1:15" ht="60" x14ac:dyDescent="0.25">
      <c r="A60" s="1" t="s">
        <v>397</v>
      </c>
      <c r="B60" s="1" t="s">
        <v>72</v>
      </c>
      <c r="C60" s="2" t="s">
        <v>452</v>
      </c>
      <c r="D60" s="1">
        <v>250</v>
      </c>
      <c r="E60" s="1">
        <v>60</v>
      </c>
      <c r="F60" s="1">
        <v>3.4</v>
      </c>
      <c r="G60" s="1">
        <v>2</v>
      </c>
      <c r="H60" s="1">
        <v>3.2</v>
      </c>
      <c r="I60" s="1">
        <v>3</v>
      </c>
      <c r="J60" s="1">
        <v>2</v>
      </c>
      <c r="K60" s="1">
        <v>9</v>
      </c>
      <c r="L60" s="1">
        <v>152</v>
      </c>
      <c r="M60" s="1">
        <v>0.7</v>
      </c>
      <c r="N60" s="1">
        <v>257</v>
      </c>
      <c r="O60" s="1">
        <v>0</v>
      </c>
    </row>
    <row r="61" spans="1:15" ht="30" x14ac:dyDescent="0.25">
      <c r="A61" s="1" t="s">
        <v>396</v>
      </c>
      <c r="B61" s="1" t="s">
        <v>350</v>
      </c>
      <c r="C61" s="2" t="s">
        <v>453</v>
      </c>
      <c r="D61" s="1">
        <v>30</v>
      </c>
      <c r="E61" s="1">
        <v>82</v>
      </c>
      <c r="F61" s="1">
        <v>2.7</v>
      </c>
      <c r="G61" s="1">
        <v>0</v>
      </c>
      <c r="H61" s="1">
        <v>1.5</v>
      </c>
      <c r="I61" s="1">
        <v>7.2</v>
      </c>
      <c r="J61" s="1">
        <v>4.9000000000000004</v>
      </c>
      <c r="K61" s="1">
        <v>0</v>
      </c>
      <c r="L61" s="1">
        <v>72</v>
      </c>
      <c r="M61" s="1">
        <v>0.77</v>
      </c>
      <c r="N61" s="1">
        <v>0</v>
      </c>
      <c r="O61" s="1">
        <v>0</v>
      </c>
    </row>
    <row r="62" spans="1:15" ht="45" x14ac:dyDescent="0.25">
      <c r="A62" s="1" t="s">
        <v>402</v>
      </c>
      <c r="B62" s="1" t="s">
        <v>32</v>
      </c>
      <c r="C62" s="2" t="s">
        <v>456</v>
      </c>
      <c r="D62" s="1">
        <v>60</v>
      </c>
      <c r="E62" s="1">
        <v>114</v>
      </c>
      <c r="F62" s="1">
        <v>4.5</v>
      </c>
      <c r="G62" s="1">
        <v>0</v>
      </c>
      <c r="H62" s="1">
        <v>7.6</v>
      </c>
      <c r="I62" s="1">
        <v>7.3</v>
      </c>
      <c r="J62" s="1">
        <v>0</v>
      </c>
      <c r="K62" s="1">
        <v>3.5</v>
      </c>
      <c r="L62" s="1">
        <v>112.6</v>
      </c>
      <c r="M62" s="1">
        <v>0</v>
      </c>
      <c r="N62" s="1">
        <v>0</v>
      </c>
      <c r="O62" s="1">
        <v>0</v>
      </c>
    </row>
    <row r="63" spans="1:15" ht="60" x14ac:dyDescent="0.25">
      <c r="A63" s="1" t="s">
        <v>397</v>
      </c>
      <c r="B63" s="1" t="s">
        <v>329</v>
      </c>
      <c r="C63" s="2" t="s">
        <v>457</v>
      </c>
      <c r="D63" s="1">
        <v>200</v>
      </c>
      <c r="E63" s="1">
        <v>68</v>
      </c>
      <c r="F63" s="1">
        <v>0.9</v>
      </c>
      <c r="G63" s="1">
        <v>0</v>
      </c>
      <c r="H63" s="1">
        <v>3</v>
      </c>
      <c r="I63" s="1">
        <v>5.8</v>
      </c>
      <c r="J63" s="1">
        <v>2.1</v>
      </c>
      <c r="K63" s="1">
        <v>0.8</v>
      </c>
      <c r="L63" s="1">
        <v>28</v>
      </c>
      <c r="M63" s="1">
        <v>0.44</v>
      </c>
      <c r="N63" s="1">
        <v>330</v>
      </c>
      <c r="O63" s="1">
        <v>0</v>
      </c>
    </row>
    <row r="64" spans="1:15" ht="45" x14ac:dyDescent="0.25">
      <c r="A64" s="1" t="s">
        <v>398</v>
      </c>
      <c r="B64" s="1" t="s">
        <v>321</v>
      </c>
      <c r="C64" s="2" t="s">
        <v>462</v>
      </c>
      <c r="D64" s="1">
        <v>200</v>
      </c>
      <c r="E64" s="1">
        <v>142</v>
      </c>
      <c r="F64" s="1">
        <v>22</v>
      </c>
      <c r="G64" s="1">
        <v>0</v>
      </c>
      <c r="H64" s="1">
        <v>0.8</v>
      </c>
      <c r="I64" s="1">
        <v>5.6</v>
      </c>
      <c r="J64" s="1">
        <v>5.3</v>
      </c>
      <c r="K64" s="1">
        <v>1.1000000000000001</v>
      </c>
      <c r="L64" s="1">
        <v>23</v>
      </c>
      <c r="M64" s="1">
        <v>0</v>
      </c>
      <c r="N64" s="1">
        <v>305</v>
      </c>
      <c r="O64" s="1">
        <v>0</v>
      </c>
    </row>
    <row r="65" spans="1:15" ht="30" x14ac:dyDescent="0.25">
      <c r="A65" s="1" t="s">
        <v>396</v>
      </c>
      <c r="B65" s="1" t="s">
        <v>463</v>
      </c>
      <c r="C65" s="2" t="s">
        <v>464</v>
      </c>
      <c r="D65" s="1">
        <v>30</v>
      </c>
      <c r="E65" s="1">
        <v>83</v>
      </c>
      <c r="F65" s="1">
        <v>2.9</v>
      </c>
      <c r="G65" s="1">
        <v>0</v>
      </c>
      <c r="H65" s="1">
        <v>1.5</v>
      </c>
      <c r="I65" s="1">
        <v>7.3</v>
      </c>
      <c r="J65" s="1">
        <v>4.9000000000000004</v>
      </c>
      <c r="K65" s="1">
        <v>0</v>
      </c>
      <c r="L65" s="1">
        <v>77</v>
      </c>
      <c r="M65" s="1">
        <v>0.77</v>
      </c>
      <c r="N65" s="1">
        <v>0</v>
      </c>
      <c r="O65" s="1">
        <v>0</v>
      </c>
    </row>
    <row r="66" spans="1:15" ht="90" x14ac:dyDescent="0.25">
      <c r="A66" s="1" t="s">
        <v>406</v>
      </c>
      <c r="B66" s="1" t="s">
        <v>75</v>
      </c>
      <c r="C66" s="2" t="s">
        <v>670</v>
      </c>
      <c r="D66" s="1">
        <v>80</v>
      </c>
      <c r="E66" s="1">
        <v>189</v>
      </c>
      <c r="F66" s="1">
        <v>11</v>
      </c>
      <c r="G66" s="1">
        <v>0</v>
      </c>
      <c r="H66" s="1">
        <v>9.8000000000000007</v>
      </c>
      <c r="I66" s="1">
        <v>12</v>
      </c>
      <c r="J66" s="1">
        <v>10</v>
      </c>
      <c r="K66" s="1">
        <v>1</v>
      </c>
      <c r="L66" s="1">
        <v>340</v>
      </c>
      <c r="M66" s="1">
        <v>0.72</v>
      </c>
      <c r="N66" s="1">
        <v>0</v>
      </c>
      <c r="O66" s="1">
        <v>0</v>
      </c>
    </row>
    <row r="67" spans="1:15" ht="75" x14ac:dyDescent="0.25">
      <c r="A67" s="1" t="s">
        <v>398</v>
      </c>
      <c r="B67" s="1" t="s">
        <v>322</v>
      </c>
      <c r="C67" s="2" t="s">
        <v>466</v>
      </c>
      <c r="D67" s="1">
        <v>200</v>
      </c>
      <c r="E67" s="1">
        <v>149</v>
      </c>
      <c r="F67" s="1">
        <v>24</v>
      </c>
      <c r="G67" s="1">
        <v>0</v>
      </c>
      <c r="H67" s="1">
        <v>0.8</v>
      </c>
      <c r="I67" s="1">
        <v>5.6</v>
      </c>
      <c r="J67" s="1">
        <v>5.3</v>
      </c>
      <c r="K67" s="1">
        <v>1.1000000000000001</v>
      </c>
      <c r="L67" s="1">
        <v>24</v>
      </c>
      <c r="M67" s="1">
        <v>0</v>
      </c>
      <c r="N67" s="1">
        <v>305</v>
      </c>
      <c r="O67" s="1">
        <v>0</v>
      </c>
    </row>
    <row r="68" spans="1:15" ht="60" x14ac:dyDescent="0.25">
      <c r="A68" s="1" t="s">
        <v>398</v>
      </c>
      <c r="B68" s="1" t="s">
        <v>323</v>
      </c>
      <c r="C68" s="2" t="s">
        <v>467</v>
      </c>
      <c r="D68" s="1">
        <v>200</v>
      </c>
      <c r="E68" s="1">
        <v>149</v>
      </c>
      <c r="F68" s="1">
        <v>24</v>
      </c>
      <c r="G68" s="1">
        <v>0</v>
      </c>
      <c r="H68" s="1">
        <v>0.8</v>
      </c>
      <c r="I68" s="1">
        <v>5.6</v>
      </c>
      <c r="J68" s="1">
        <v>5.3</v>
      </c>
      <c r="K68" s="1">
        <v>1.1000000000000001</v>
      </c>
      <c r="L68" s="1">
        <v>24</v>
      </c>
      <c r="M68" s="1">
        <v>0</v>
      </c>
      <c r="N68" s="1">
        <v>305</v>
      </c>
      <c r="O68" s="1">
        <v>0</v>
      </c>
    </row>
    <row r="69" spans="1:15" ht="45" x14ac:dyDescent="0.25">
      <c r="A69" s="1" t="s">
        <v>398</v>
      </c>
      <c r="B69" s="1" t="s">
        <v>324</v>
      </c>
      <c r="C69" s="2" t="s">
        <v>468</v>
      </c>
      <c r="D69" s="1">
        <v>200</v>
      </c>
      <c r="E69" s="1">
        <v>92</v>
      </c>
      <c r="F69" s="1">
        <v>6.4</v>
      </c>
      <c r="G69" s="1">
        <v>0</v>
      </c>
      <c r="H69" s="1">
        <v>0.9</v>
      </c>
      <c r="I69" s="1">
        <v>7</v>
      </c>
      <c r="J69" s="1">
        <v>6.6</v>
      </c>
      <c r="K69" s="1">
        <v>2.9</v>
      </c>
      <c r="L69" s="1">
        <v>25</v>
      </c>
      <c r="M69" s="1">
        <v>0</v>
      </c>
      <c r="N69" s="1">
        <v>303</v>
      </c>
      <c r="O69" s="1">
        <v>0</v>
      </c>
    </row>
    <row r="70" spans="1:15" ht="75" x14ac:dyDescent="0.25">
      <c r="A70" s="1" t="s">
        <v>398</v>
      </c>
      <c r="B70" s="1" t="s">
        <v>325</v>
      </c>
      <c r="C70" s="2" t="s">
        <v>469</v>
      </c>
      <c r="D70" s="1">
        <v>200</v>
      </c>
      <c r="E70" s="1">
        <v>100</v>
      </c>
      <c r="F70" s="1">
        <v>8.1999999999999993</v>
      </c>
      <c r="G70" s="1">
        <v>0</v>
      </c>
      <c r="H70" s="1">
        <v>1</v>
      </c>
      <c r="I70" s="1">
        <v>7</v>
      </c>
      <c r="J70" s="1">
        <v>6.6</v>
      </c>
      <c r="K70" s="1">
        <v>2.9</v>
      </c>
      <c r="L70" s="1">
        <v>25</v>
      </c>
      <c r="M70" s="1">
        <v>0</v>
      </c>
      <c r="N70" s="1">
        <v>303</v>
      </c>
      <c r="O70" s="1">
        <v>0</v>
      </c>
    </row>
    <row r="71" spans="1:15" ht="30" x14ac:dyDescent="0.25">
      <c r="A71" s="1" t="s">
        <v>398</v>
      </c>
      <c r="B71" s="1" t="s">
        <v>326</v>
      </c>
      <c r="C71" s="2" t="s">
        <v>458</v>
      </c>
      <c r="D71" s="1">
        <v>150</v>
      </c>
      <c r="E71" s="1">
        <v>145</v>
      </c>
      <c r="F71" s="1">
        <v>20</v>
      </c>
      <c r="G71" s="1">
        <v>0</v>
      </c>
      <c r="H71" s="1">
        <v>1</v>
      </c>
      <c r="I71" s="1">
        <v>7</v>
      </c>
      <c r="J71" s="1">
        <v>6</v>
      </c>
      <c r="K71" s="1">
        <v>0.5</v>
      </c>
      <c r="L71" s="1">
        <v>26.4</v>
      </c>
      <c r="M71" s="1">
        <v>0</v>
      </c>
      <c r="N71" s="1">
        <v>0</v>
      </c>
      <c r="O71" s="1">
        <v>0</v>
      </c>
    </row>
    <row r="72" spans="1:15" ht="45" x14ac:dyDescent="0.25">
      <c r="A72" s="1" t="s">
        <v>398</v>
      </c>
      <c r="B72" s="1" t="s">
        <v>327</v>
      </c>
      <c r="C72" s="2" t="s">
        <v>671</v>
      </c>
      <c r="D72" s="1">
        <v>150</v>
      </c>
      <c r="E72" s="1">
        <v>148</v>
      </c>
      <c r="F72" s="1">
        <v>21</v>
      </c>
      <c r="G72" s="1">
        <v>0</v>
      </c>
      <c r="H72" s="1">
        <v>1</v>
      </c>
      <c r="I72" s="1">
        <v>7</v>
      </c>
      <c r="J72" s="1">
        <v>6</v>
      </c>
      <c r="K72" s="1">
        <v>0.7</v>
      </c>
      <c r="L72" s="1">
        <v>26.5</v>
      </c>
      <c r="M72" s="1">
        <v>0</v>
      </c>
      <c r="N72" s="1">
        <v>0</v>
      </c>
      <c r="O72" s="1">
        <v>0</v>
      </c>
    </row>
    <row r="73" spans="1:15" ht="60" x14ac:dyDescent="0.25">
      <c r="A73" s="1" t="s">
        <v>397</v>
      </c>
      <c r="B73" s="1" t="s">
        <v>330</v>
      </c>
      <c r="C73" s="2" t="s">
        <v>470</v>
      </c>
      <c r="D73" s="1">
        <v>200</v>
      </c>
      <c r="E73" s="1">
        <v>53</v>
      </c>
      <c r="F73" s="1">
        <v>0</v>
      </c>
      <c r="G73" s="1">
        <v>0</v>
      </c>
      <c r="H73" s="1">
        <v>3</v>
      </c>
      <c r="I73" s="1">
        <v>4.4000000000000004</v>
      </c>
      <c r="J73" s="1">
        <v>3.7</v>
      </c>
      <c r="K73" s="1">
        <v>0</v>
      </c>
      <c r="L73" s="1">
        <v>50</v>
      </c>
      <c r="M73" s="1">
        <v>0.44</v>
      </c>
      <c r="N73" s="1">
        <v>330</v>
      </c>
      <c r="O73" s="1">
        <v>0</v>
      </c>
    </row>
    <row r="74" spans="1:15" ht="60" x14ac:dyDescent="0.25">
      <c r="A74" s="1" t="s">
        <v>397</v>
      </c>
      <c r="B74" s="1" t="s">
        <v>331</v>
      </c>
      <c r="C74" s="2" t="s">
        <v>471</v>
      </c>
      <c r="D74" s="1">
        <v>200</v>
      </c>
      <c r="E74" s="1">
        <v>70</v>
      </c>
      <c r="F74" s="1">
        <v>1</v>
      </c>
      <c r="G74" s="1">
        <v>0</v>
      </c>
      <c r="H74" s="1">
        <v>3</v>
      </c>
      <c r="I74" s="1">
        <v>6</v>
      </c>
      <c r="J74" s="1">
        <v>2.2999999999999998</v>
      </c>
      <c r="K74" s="1">
        <v>1</v>
      </c>
      <c r="L74" s="1">
        <v>96</v>
      </c>
      <c r="M74" s="1">
        <v>0.44</v>
      </c>
      <c r="N74" s="1">
        <v>330</v>
      </c>
      <c r="O74" s="1">
        <v>0</v>
      </c>
    </row>
    <row r="75" spans="1:15" ht="45" x14ac:dyDescent="0.25">
      <c r="A75" s="1" t="s">
        <v>397</v>
      </c>
      <c r="B75" s="1" t="s">
        <v>351</v>
      </c>
      <c r="C75" s="2" t="s">
        <v>472</v>
      </c>
      <c r="D75" s="1">
        <v>200</v>
      </c>
      <c r="E75" s="1">
        <v>88</v>
      </c>
      <c r="F75" s="1">
        <v>4</v>
      </c>
      <c r="G75" s="1">
        <v>0</v>
      </c>
      <c r="H75" s="1">
        <v>3</v>
      </c>
      <c r="I75" s="1">
        <v>6.6</v>
      </c>
      <c r="J75" s="1">
        <v>2.9</v>
      </c>
      <c r="K75" s="1">
        <v>0.8</v>
      </c>
      <c r="L75" s="1">
        <v>69</v>
      </c>
      <c r="M75" s="1">
        <v>0.44</v>
      </c>
      <c r="N75" s="1">
        <v>330</v>
      </c>
      <c r="O75" s="1">
        <v>0</v>
      </c>
    </row>
    <row r="76" spans="1:15" ht="45" x14ac:dyDescent="0.25">
      <c r="A76" s="1" t="s">
        <v>397</v>
      </c>
      <c r="B76" s="1" t="s">
        <v>332</v>
      </c>
      <c r="C76" s="2" t="s">
        <v>473</v>
      </c>
      <c r="D76" s="1">
        <v>200</v>
      </c>
      <c r="E76" s="1">
        <v>58</v>
      </c>
      <c r="F76" s="1">
        <v>0.8</v>
      </c>
      <c r="G76" s="1">
        <v>0</v>
      </c>
      <c r="H76" s="1">
        <v>3</v>
      </c>
      <c r="I76" s="1">
        <v>4.8</v>
      </c>
      <c r="J76" s="1">
        <v>4</v>
      </c>
      <c r="K76" s="1">
        <v>0</v>
      </c>
      <c r="L76" s="1">
        <v>119</v>
      </c>
      <c r="M76" s="1">
        <v>0.44</v>
      </c>
      <c r="N76" s="1">
        <v>330</v>
      </c>
      <c r="O76" s="1">
        <v>0</v>
      </c>
    </row>
    <row r="77" spans="1:15" ht="75" x14ac:dyDescent="0.25">
      <c r="A77" s="1" t="s">
        <v>398</v>
      </c>
      <c r="B77" s="1" t="s">
        <v>319</v>
      </c>
      <c r="C77" s="2" t="s">
        <v>475</v>
      </c>
      <c r="D77" s="1">
        <v>250</v>
      </c>
      <c r="E77" s="1">
        <v>156</v>
      </c>
      <c r="F77" s="1">
        <v>11.7</v>
      </c>
      <c r="G77" s="1">
        <v>0</v>
      </c>
      <c r="H77" s="1">
        <v>14</v>
      </c>
      <c r="I77" s="1">
        <v>5.9</v>
      </c>
      <c r="J77" s="1">
        <v>4.7</v>
      </c>
      <c r="K77" s="1">
        <v>2.6</v>
      </c>
      <c r="L77" s="1">
        <v>152</v>
      </c>
      <c r="M77" s="1">
        <v>0</v>
      </c>
      <c r="N77" s="1">
        <v>308</v>
      </c>
      <c r="O77" s="1">
        <v>0</v>
      </c>
    </row>
    <row r="78" spans="1:15" ht="45" x14ac:dyDescent="0.25">
      <c r="A78" s="1" t="s">
        <v>398</v>
      </c>
      <c r="B78" s="1" t="s">
        <v>328</v>
      </c>
      <c r="C78" s="2" t="s">
        <v>474</v>
      </c>
      <c r="D78" s="1">
        <v>250</v>
      </c>
      <c r="E78" s="1">
        <v>123</v>
      </c>
      <c r="F78" s="1">
        <v>11</v>
      </c>
      <c r="G78" s="1">
        <v>0</v>
      </c>
      <c r="H78" s="1">
        <v>10</v>
      </c>
      <c r="I78" s="1">
        <v>5.3</v>
      </c>
      <c r="J78" s="1">
        <v>4</v>
      </c>
      <c r="K78" s="1">
        <v>0.4</v>
      </c>
      <c r="L78" s="1">
        <v>135</v>
      </c>
      <c r="M78" s="1">
        <v>0</v>
      </c>
      <c r="N78" s="1">
        <v>0</v>
      </c>
      <c r="O78" s="1">
        <v>0</v>
      </c>
    </row>
    <row r="79" spans="1:15" ht="75" x14ac:dyDescent="0.25">
      <c r="A79" s="1" t="s">
        <v>398</v>
      </c>
      <c r="B79" s="1" t="s">
        <v>385</v>
      </c>
      <c r="C79" s="2" t="s">
        <v>476</v>
      </c>
      <c r="D79" s="1">
        <v>250</v>
      </c>
      <c r="E79" s="1">
        <v>152</v>
      </c>
      <c r="F79" s="1">
        <v>11</v>
      </c>
      <c r="G79" s="1">
        <v>0</v>
      </c>
      <c r="H79" s="1">
        <v>14</v>
      </c>
      <c r="I79" s="1">
        <v>5.4</v>
      </c>
      <c r="J79" s="1">
        <v>4.2</v>
      </c>
      <c r="K79" s="1">
        <v>2.6</v>
      </c>
      <c r="L79" s="1">
        <v>153</v>
      </c>
      <c r="M79" s="1">
        <v>0</v>
      </c>
      <c r="N79" s="1">
        <v>308</v>
      </c>
      <c r="O79" s="1">
        <v>0</v>
      </c>
    </row>
    <row r="80" spans="1:15" ht="60" x14ac:dyDescent="0.25">
      <c r="A80" s="22" t="s">
        <v>396</v>
      </c>
      <c r="B80" s="22" t="s">
        <v>76</v>
      </c>
      <c r="C80" s="23" t="s">
        <v>622</v>
      </c>
      <c r="D80" s="22">
        <v>30</v>
      </c>
      <c r="E80" s="22">
        <v>95</v>
      </c>
      <c r="F80" s="22">
        <v>9.1</v>
      </c>
      <c r="G80" s="22">
        <v>0</v>
      </c>
      <c r="H80" s="22">
        <v>2</v>
      </c>
      <c r="I80" s="22">
        <v>5.7</v>
      </c>
      <c r="J80" s="22">
        <v>0.8</v>
      </c>
      <c r="K80" s="22">
        <v>0.4</v>
      </c>
      <c r="L80" s="22">
        <v>15.4</v>
      </c>
      <c r="M80" s="22">
        <v>0.43</v>
      </c>
      <c r="N80" s="22">
        <v>0</v>
      </c>
      <c r="O80" s="22">
        <v>0</v>
      </c>
    </row>
    <row r="81" spans="1:15" ht="45" x14ac:dyDescent="0.25">
      <c r="A81" s="1" t="s">
        <v>396</v>
      </c>
      <c r="B81" s="1" t="s">
        <v>77</v>
      </c>
      <c r="C81" s="2" t="s">
        <v>478</v>
      </c>
      <c r="D81" s="1">
        <v>30</v>
      </c>
      <c r="E81" s="1">
        <v>89</v>
      </c>
      <c r="F81" s="1">
        <v>8.1999999999999993</v>
      </c>
      <c r="G81" s="1">
        <v>0</v>
      </c>
      <c r="H81" s="1">
        <v>1.9</v>
      </c>
      <c r="I81" s="1">
        <v>5.4</v>
      </c>
      <c r="J81" s="1">
        <v>0.8</v>
      </c>
      <c r="K81" s="1">
        <v>0.4</v>
      </c>
      <c r="L81" s="1">
        <v>15.4</v>
      </c>
      <c r="M81" s="1">
        <v>0.43</v>
      </c>
      <c r="N81" s="1">
        <v>0</v>
      </c>
      <c r="O81" s="1">
        <v>0</v>
      </c>
    </row>
    <row r="82" spans="1:15" ht="60" x14ac:dyDescent="0.25">
      <c r="A82" s="1" t="s">
        <v>396</v>
      </c>
      <c r="B82" s="1" t="s">
        <v>78</v>
      </c>
      <c r="C82" s="2" t="s">
        <v>500</v>
      </c>
      <c r="D82" s="1">
        <v>30</v>
      </c>
      <c r="E82" s="1">
        <v>93</v>
      </c>
      <c r="F82" s="1">
        <v>8.8000000000000007</v>
      </c>
      <c r="G82" s="1">
        <v>0</v>
      </c>
      <c r="H82" s="1">
        <v>1.9</v>
      </c>
      <c r="I82" s="1">
        <v>5.5</v>
      </c>
      <c r="J82" s="1">
        <v>0.8</v>
      </c>
      <c r="K82" s="1">
        <v>0.4</v>
      </c>
      <c r="L82" s="1">
        <v>15.4</v>
      </c>
      <c r="M82" s="1">
        <v>0.43</v>
      </c>
      <c r="N82" s="1">
        <v>0</v>
      </c>
      <c r="O82" s="1">
        <v>0</v>
      </c>
    </row>
    <row r="83" spans="1:15" ht="45" x14ac:dyDescent="0.25">
      <c r="A83" s="1" t="s">
        <v>396</v>
      </c>
      <c r="B83" s="1" t="s">
        <v>79</v>
      </c>
      <c r="C83" s="2" t="s">
        <v>480</v>
      </c>
      <c r="D83" s="1">
        <v>30</v>
      </c>
      <c r="E83" s="1">
        <v>83</v>
      </c>
      <c r="F83" s="1">
        <v>2.2999999999999998</v>
      </c>
      <c r="G83" s="1">
        <v>0</v>
      </c>
      <c r="H83" s="1">
        <v>1.6</v>
      </c>
      <c r="I83" s="1">
        <v>7.5</v>
      </c>
      <c r="J83" s="1">
        <v>5.0999999999999996</v>
      </c>
      <c r="K83" s="1">
        <v>0</v>
      </c>
      <c r="L83" s="1">
        <v>70</v>
      </c>
      <c r="M83" s="1">
        <v>0.77</v>
      </c>
      <c r="N83" s="1">
        <v>0</v>
      </c>
      <c r="O83" s="1">
        <v>0</v>
      </c>
    </row>
    <row r="84" spans="1:15" ht="30" x14ac:dyDescent="0.25">
      <c r="A84" s="1" t="s">
        <v>396</v>
      </c>
      <c r="B84" s="1" t="s">
        <v>465</v>
      </c>
      <c r="C84" s="2" t="s">
        <v>481</v>
      </c>
      <c r="D84" s="1">
        <v>30</v>
      </c>
      <c r="E84" s="1">
        <v>83</v>
      </c>
      <c r="F84" s="1">
        <v>2.2999999999999998</v>
      </c>
      <c r="G84" s="1">
        <v>0</v>
      </c>
      <c r="H84" s="1">
        <v>1.6</v>
      </c>
      <c r="I84" s="1">
        <v>7.5</v>
      </c>
      <c r="J84" s="1">
        <v>5.0999999999999996</v>
      </c>
      <c r="K84" s="1">
        <v>0</v>
      </c>
      <c r="L84" s="1">
        <v>71</v>
      </c>
      <c r="M84" s="1">
        <v>0.77</v>
      </c>
      <c r="N84" s="1">
        <v>0</v>
      </c>
      <c r="O84" s="1">
        <v>0</v>
      </c>
    </row>
    <row r="85" spans="1:15" ht="45" x14ac:dyDescent="0.25">
      <c r="A85" s="1" t="s">
        <v>396</v>
      </c>
      <c r="B85" s="1" t="s">
        <v>80</v>
      </c>
      <c r="C85" s="2" t="s">
        <v>482</v>
      </c>
      <c r="D85" s="1">
        <v>30</v>
      </c>
      <c r="E85" s="1">
        <v>83</v>
      </c>
      <c r="F85" s="1">
        <v>2.2999999999999998</v>
      </c>
      <c r="G85" s="1">
        <v>0</v>
      </c>
      <c r="H85" s="1">
        <v>1.6</v>
      </c>
      <c r="I85" s="1">
        <v>7.5</v>
      </c>
      <c r="J85" s="1">
        <v>5.0999999999999996</v>
      </c>
      <c r="K85" s="1">
        <v>0</v>
      </c>
      <c r="L85" s="1">
        <v>68</v>
      </c>
      <c r="M85" s="1">
        <v>0.77</v>
      </c>
      <c r="N85" s="1">
        <v>0</v>
      </c>
      <c r="O85" s="1">
        <v>0</v>
      </c>
    </row>
    <row r="86" spans="1:15" ht="75" x14ac:dyDescent="0.25">
      <c r="A86" s="1" t="s">
        <v>404</v>
      </c>
      <c r="B86" s="1" t="s">
        <v>96</v>
      </c>
      <c r="C86" s="2" t="s">
        <v>652</v>
      </c>
      <c r="D86" s="1">
        <v>80</v>
      </c>
      <c r="E86" s="1">
        <v>170</v>
      </c>
      <c r="F86" s="1">
        <v>4.5999999999999996</v>
      </c>
      <c r="G86" s="1">
        <v>0</v>
      </c>
      <c r="H86" s="1">
        <v>12</v>
      </c>
      <c r="I86" s="1">
        <v>12</v>
      </c>
      <c r="J86" s="1">
        <v>6.4</v>
      </c>
      <c r="K86" s="1">
        <v>0</v>
      </c>
      <c r="L86" s="1">
        <v>4.0999999999999996</v>
      </c>
      <c r="M86" s="1">
        <v>301</v>
      </c>
      <c r="N86" s="1">
        <v>0</v>
      </c>
      <c r="O86" s="1">
        <v>0</v>
      </c>
    </row>
    <row r="87" spans="1:15" ht="90" x14ac:dyDescent="0.25">
      <c r="A87" s="1" t="s">
        <v>402</v>
      </c>
      <c r="B87" s="1" t="s">
        <v>50</v>
      </c>
      <c r="C87" s="2" t="s">
        <v>644</v>
      </c>
      <c r="D87" s="1">
        <v>60</v>
      </c>
      <c r="E87" s="1">
        <v>134</v>
      </c>
      <c r="F87" s="1">
        <v>5.9</v>
      </c>
      <c r="G87" s="1">
        <v>0</v>
      </c>
      <c r="H87" s="1">
        <v>7.3</v>
      </c>
      <c r="I87" s="1">
        <v>9</v>
      </c>
      <c r="J87" s="1">
        <v>7.4</v>
      </c>
      <c r="K87" s="1">
        <v>2.8</v>
      </c>
      <c r="L87" s="1">
        <v>258</v>
      </c>
      <c r="M87" s="1">
        <v>1.2</v>
      </c>
      <c r="N87" s="1">
        <v>0</v>
      </c>
      <c r="O87" s="1">
        <v>0</v>
      </c>
    </row>
    <row r="88" spans="1:15" ht="45" x14ac:dyDescent="0.25">
      <c r="A88" s="1" t="s">
        <v>402</v>
      </c>
      <c r="B88" s="1" t="s">
        <v>101</v>
      </c>
      <c r="C88" s="2" t="s">
        <v>602</v>
      </c>
      <c r="D88" s="1">
        <v>134</v>
      </c>
      <c r="E88" s="1">
        <v>237</v>
      </c>
      <c r="F88" s="1">
        <v>29</v>
      </c>
      <c r="G88" s="1">
        <v>0</v>
      </c>
      <c r="H88" s="1">
        <v>16</v>
      </c>
      <c r="I88" s="1">
        <v>6.9</v>
      </c>
      <c r="J88" s="1">
        <v>3.1</v>
      </c>
      <c r="K88" s="1">
        <v>1.9</v>
      </c>
      <c r="L88" s="1">
        <v>604</v>
      </c>
      <c r="M88" s="1">
        <v>0</v>
      </c>
      <c r="N88" s="1">
        <v>0</v>
      </c>
      <c r="O88" s="1">
        <v>0</v>
      </c>
    </row>
    <row r="89" spans="1:15" ht="45" x14ac:dyDescent="0.25">
      <c r="A89" s="1" t="s">
        <v>404</v>
      </c>
      <c r="B89" s="1" t="s">
        <v>99</v>
      </c>
      <c r="C89" s="2" t="s">
        <v>486</v>
      </c>
      <c r="D89" s="1">
        <v>60</v>
      </c>
      <c r="E89" s="1">
        <v>115</v>
      </c>
      <c r="F89" s="1">
        <v>13</v>
      </c>
      <c r="G89" s="1">
        <v>0</v>
      </c>
      <c r="H89" s="1">
        <v>8.9</v>
      </c>
      <c r="I89" s="1">
        <v>3.3</v>
      </c>
      <c r="J89" s="1">
        <v>1.5</v>
      </c>
      <c r="K89" s="1">
        <v>0.4</v>
      </c>
      <c r="L89" s="1">
        <v>244</v>
      </c>
      <c r="M89" s="1">
        <v>0</v>
      </c>
      <c r="N89" s="1">
        <v>0</v>
      </c>
      <c r="O89" s="1">
        <v>0</v>
      </c>
    </row>
    <row r="90" spans="1:15" ht="60" x14ac:dyDescent="0.25">
      <c r="A90" s="1" t="s">
        <v>404</v>
      </c>
      <c r="B90" s="1" t="s">
        <v>97</v>
      </c>
      <c r="C90" s="2" t="s">
        <v>487</v>
      </c>
      <c r="D90" s="1">
        <v>60</v>
      </c>
      <c r="E90" s="1">
        <v>118</v>
      </c>
      <c r="F90" s="1">
        <v>11</v>
      </c>
      <c r="G90" s="1">
        <v>0</v>
      </c>
      <c r="H90" s="1">
        <v>6</v>
      </c>
      <c r="I90" s="1">
        <v>5.7</v>
      </c>
      <c r="J90" s="1">
        <v>2.7</v>
      </c>
      <c r="K90" s="1">
        <v>0</v>
      </c>
      <c r="L90" s="1">
        <v>336</v>
      </c>
      <c r="M90" s="1">
        <v>0</v>
      </c>
      <c r="N90" s="1">
        <v>0</v>
      </c>
      <c r="O90" s="1">
        <v>0</v>
      </c>
    </row>
    <row r="91" spans="1:15" ht="60" x14ac:dyDescent="0.25">
      <c r="A91" s="1" t="s">
        <v>404</v>
      </c>
      <c r="B91" s="1" t="s">
        <v>98</v>
      </c>
      <c r="C91" s="2" t="s">
        <v>487</v>
      </c>
      <c r="D91" s="1">
        <v>60</v>
      </c>
      <c r="E91" s="1">
        <v>118</v>
      </c>
      <c r="F91" s="1">
        <v>11</v>
      </c>
      <c r="G91" s="1">
        <v>0</v>
      </c>
      <c r="H91" s="1">
        <v>6</v>
      </c>
      <c r="I91" s="1">
        <v>5.7</v>
      </c>
      <c r="J91" s="1">
        <v>2.7</v>
      </c>
      <c r="K91" s="1">
        <v>0</v>
      </c>
      <c r="L91" s="1">
        <v>336</v>
      </c>
      <c r="M91" s="1">
        <v>0</v>
      </c>
      <c r="N91" s="1">
        <v>0</v>
      </c>
      <c r="O91" s="1">
        <v>0</v>
      </c>
    </row>
    <row r="92" spans="1:15" ht="75" x14ac:dyDescent="0.25">
      <c r="A92" s="1" t="s">
        <v>402</v>
      </c>
      <c r="B92" s="1" t="s">
        <v>11</v>
      </c>
      <c r="C92" s="5" t="s">
        <v>417</v>
      </c>
      <c r="D92" s="2">
        <v>80</v>
      </c>
      <c r="E92" s="1">
        <v>197</v>
      </c>
      <c r="F92" s="1">
        <v>10</v>
      </c>
      <c r="G92" s="1">
        <v>0</v>
      </c>
      <c r="H92" s="1">
        <v>11</v>
      </c>
      <c r="I92" s="1">
        <v>13</v>
      </c>
      <c r="J92" s="1">
        <v>4.2</v>
      </c>
      <c r="K92" s="1">
        <v>2.8</v>
      </c>
      <c r="L92" s="1">
        <v>476</v>
      </c>
      <c r="M92" s="1">
        <v>0</v>
      </c>
      <c r="N92" s="1">
        <v>0</v>
      </c>
      <c r="O92" s="1">
        <v>0</v>
      </c>
    </row>
    <row r="93" spans="1:15" ht="24.75" customHeight="1" x14ac:dyDescent="0.25">
      <c r="A93" s="1" t="s">
        <v>397</v>
      </c>
      <c r="B93" s="1" t="s">
        <v>352</v>
      </c>
      <c r="C93" s="2" t="s">
        <v>629</v>
      </c>
      <c r="D93" s="1">
        <v>200</v>
      </c>
      <c r="E93" s="1">
        <v>108</v>
      </c>
      <c r="F93" s="1">
        <v>13</v>
      </c>
      <c r="G93" s="1">
        <v>0</v>
      </c>
      <c r="H93" s="1">
        <v>1.1000000000000001</v>
      </c>
      <c r="I93" s="1">
        <v>5.8</v>
      </c>
      <c r="J93" s="1">
        <v>0.6</v>
      </c>
      <c r="K93" s="1">
        <v>2.2999999999999998</v>
      </c>
      <c r="L93" s="1">
        <v>121</v>
      </c>
      <c r="M93" s="1">
        <v>240</v>
      </c>
      <c r="N93" s="1">
        <v>0</v>
      </c>
      <c r="O93" s="1">
        <v>0</v>
      </c>
    </row>
    <row r="94" spans="1:15" ht="45" x14ac:dyDescent="0.25">
      <c r="A94" s="1" t="s">
        <v>397</v>
      </c>
      <c r="B94" s="1" t="s">
        <v>353</v>
      </c>
      <c r="C94" s="2" t="s">
        <v>630</v>
      </c>
      <c r="D94" s="1">
        <v>200</v>
      </c>
      <c r="E94" s="1">
        <v>145</v>
      </c>
      <c r="F94" s="1">
        <v>18</v>
      </c>
      <c r="G94" s="1">
        <v>0</v>
      </c>
      <c r="H94" s="1">
        <v>1.5</v>
      </c>
      <c r="I94" s="1">
        <v>7.5</v>
      </c>
      <c r="J94" s="1">
        <v>0.8</v>
      </c>
      <c r="K94" s="1">
        <v>3.2</v>
      </c>
      <c r="L94" s="1">
        <v>121</v>
      </c>
      <c r="M94" s="1">
        <v>300</v>
      </c>
      <c r="N94" s="1">
        <v>0</v>
      </c>
      <c r="O94" s="1">
        <v>0</v>
      </c>
    </row>
    <row r="95" spans="1:15" ht="30" x14ac:dyDescent="0.25">
      <c r="A95" s="1" t="s">
        <v>397</v>
      </c>
      <c r="B95" s="1" t="s">
        <v>548</v>
      </c>
      <c r="C95" s="2" t="s">
        <v>459</v>
      </c>
      <c r="D95" s="1">
        <v>200</v>
      </c>
      <c r="E95" s="1">
        <v>117</v>
      </c>
      <c r="F95" s="1">
        <v>27</v>
      </c>
      <c r="G95" s="1">
        <v>10</v>
      </c>
      <c r="H95" s="1">
        <v>0</v>
      </c>
      <c r="I95" s="1">
        <v>1</v>
      </c>
      <c r="J95" s="1">
        <v>0.2</v>
      </c>
      <c r="K95" s="1">
        <v>0</v>
      </c>
      <c r="L95" s="1">
        <v>36</v>
      </c>
      <c r="M95" s="1">
        <v>0</v>
      </c>
      <c r="N95" s="1">
        <v>240</v>
      </c>
      <c r="O95" s="1">
        <v>0.41</v>
      </c>
    </row>
    <row r="96" spans="1:15" x14ac:dyDescent="0.25">
      <c r="A96" s="1" t="s">
        <v>397</v>
      </c>
      <c r="B96" s="1" t="s">
        <v>361</v>
      </c>
      <c r="C96" s="2" t="s">
        <v>597</v>
      </c>
      <c r="D96" s="1">
        <v>200</v>
      </c>
      <c r="E96" s="1">
        <v>111</v>
      </c>
      <c r="F96" s="1">
        <v>20</v>
      </c>
      <c r="G96" s="1">
        <v>9.4</v>
      </c>
      <c r="H96" s="1">
        <v>0</v>
      </c>
      <c r="I96" s="1">
        <v>3</v>
      </c>
      <c r="J96" s="1">
        <v>0.6</v>
      </c>
      <c r="K96" s="1">
        <v>0</v>
      </c>
      <c r="L96" s="1">
        <v>30</v>
      </c>
      <c r="M96" s="1">
        <v>0</v>
      </c>
      <c r="N96" s="1">
        <v>0</v>
      </c>
      <c r="O96" s="1">
        <v>0</v>
      </c>
    </row>
    <row r="97" spans="1:15" ht="30" x14ac:dyDescent="0.25">
      <c r="A97" s="1" t="s">
        <v>397</v>
      </c>
      <c r="B97" s="1" t="s">
        <v>362</v>
      </c>
      <c r="C97" s="2" t="s">
        <v>460</v>
      </c>
      <c r="D97" s="1">
        <v>200</v>
      </c>
      <c r="E97" s="1">
        <v>117</v>
      </c>
      <c r="F97" s="1">
        <v>27</v>
      </c>
      <c r="G97" s="1">
        <v>10</v>
      </c>
      <c r="H97" s="1">
        <v>1</v>
      </c>
      <c r="I97" s="1">
        <v>1</v>
      </c>
      <c r="J97" s="1">
        <v>0.2</v>
      </c>
      <c r="K97" s="1">
        <v>0.6</v>
      </c>
      <c r="L97" s="1">
        <v>36</v>
      </c>
      <c r="M97" s="1">
        <v>0</v>
      </c>
      <c r="N97" s="1">
        <v>240</v>
      </c>
      <c r="O97" s="1">
        <v>0.41</v>
      </c>
    </row>
    <row r="98" spans="1:15" x14ac:dyDescent="0.25">
      <c r="A98" s="1" t="s">
        <v>397</v>
      </c>
      <c r="B98" s="1" t="s">
        <v>354</v>
      </c>
      <c r="C98" s="2" t="s">
        <v>631</v>
      </c>
      <c r="D98" s="1">
        <v>200</v>
      </c>
      <c r="E98" s="1">
        <v>145</v>
      </c>
      <c r="F98" s="1">
        <v>18</v>
      </c>
      <c r="G98" s="1">
        <v>0</v>
      </c>
      <c r="H98" s="1">
        <v>1.5</v>
      </c>
      <c r="I98" s="1">
        <v>7.5</v>
      </c>
      <c r="J98" s="1">
        <v>0.8</v>
      </c>
      <c r="K98" s="1">
        <v>3.2</v>
      </c>
      <c r="L98" s="1">
        <v>121</v>
      </c>
      <c r="M98" s="1">
        <v>300</v>
      </c>
      <c r="N98" s="1">
        <v>0</v>
      </c>
      <c r="O98" s="1">
        <v>0</v>
      </c>
    </row>
    <row r="99" spans="1:15" ht="30" x14ac:dyDescent="0.25">
      <c r="A99" s="1" t="s">
        <v>397</v>
      </c>
      <c r="B99" s="1" t="s">
        <v>363</v>
      </c>
      <c r="C99" s="2" t="s">
        <v>461</v>
      </c>
      <c r="D99" s="1">
        <v>200</v>
      </c>
      <c r="E99" s="1">
        <v>117</v>
      </c>
      <c r="F99" s="1">
        <v>27</v>
      </c>
      <c r="G99" s="1">
        <v>10</v>
      </c>
      <c r="H99" s="1">
        <v>0</v>
      </c>
      <c r="I99" s="1">
        <v>1</v>
      </c>
      <c r="J99" s="1">
        <v>0.2</v>
      </c>
      <c r="K99" s="1">
        <v>0</v>
      </c>
      <c r="L99" s="1">
        <v>36</v>
      </c>
      <c r="M99" s="1">
        <v>0</v>
      </c>
      <c r="N99" s="1">
        <v>240</v>
      </c>
      <c r="O99" s="1">
        <v>0.41</v>
      </c>
    </row>
    <row r="100" spans="1:15" ht="30" x14ac:dyDescent="0.25">
      <c r="A100" s="1" t="s">
        <v>397</v>
      </c>
      <c r="B100" s="1" t="s">
        <v>364</v>
      </c>
      <c r="C100" s="2" t="s">
        <v>632</v>
      </c>
      <c r="D100" s="1">
        <v>200</v>
      </c>
      <c r="E100" s="1">
        <v>134</v>
      </c>
      <c r="F100" s="1">
        <v>27</v>
      </c>
      <c r="G100" s="1">
        <v>10</v>
      </c>
      <c r="H100" s="1">
        <v>4.5999999999999996</v>
      </c>
      <c r="I100" s="1">
        <v>0.8</v>
      </c>
      <c r="J100" s="1">
        <v>0.2</v>
      </c>
      <c r="K100" s="1">
        <v>0.8</v>
      </c>
      <c r="L100" s="1">
        <v>15</v>
      </c>
      <c r="M100" s="1">
        <v>0</v>
      </c>
      <c r="N100" s="1">
        <v>240</v>
      </c>
      <c r="O100" s="1">
        <v>0</v>
      </c>
    </row>
    <row r="101" spans="1:15" ht="30" x14ac:dyDescent="0.25">
      <c r="A101" s="1" t="s">
        <v>405</v>
      </c>
      <c r="B101" s="1" t="s">
        <v>85</v>
      </c>
      <c r="C101" s="2" t="s">
        <v>614</v>
      </c>
      <c r="D101" s="1">
        <v>80</v>
      </c>
      <c r="E101" s="1">
        <v>94</v>
      </c>
      <c r="F101" s="1">
        <v>3.1</v>
      </c>
      <c r="G101" s="1">
        <v>0</v>
      </c>
      <c r="H101" s="1">
        <v>17</v>
      </c>
      <c r="I101" s="1">
        <v>1.6</v>
      </c>
      <c r="J101" s="1">
        <v>0.4</v>
      </c>
      <c r="K101" s="1">
        <v>2.6</v>
      </c>
      <c r="L101" s="1">
        <v>560</v>
      </c>
      <c r="M101" s="1">
        <v>0</v>
      </c>
      <c r="N101" s="1">
        <v>0</v>
      </c>
      <c r="O101" s="1">
        <v>0</v>
      </c>
    </row>
    <row r="102" spans="1:15" ht="30" x14ac:dyDescent="0.25">
      <c r="A102" s="1" t="s">
        <v>405</v>
      </c>
      <c r="B102" s="1" t="s">
        <v>86</v>
      </c>
      <c r="C102" s="2" t="s">
        <v>615</v>
      </c>
      <c r="D102" s="1">
        <v>80</v>
      </c>
      <c r="E102" s="1">
        <v>94</v>
      </c>
      <c r="F102" s="1">
        <v>3.1</v>
      </c>
      <c r="G102" s="1">
        <v>0</v>
      </c>
      <c r="H102" s="1">
        <v>17</v>
      </c>
      <c r="I102" s="1">
        <v>1.6</v>
      </c>
      <c r="J102" s="1">
        <v>0.4</v>
      </c>
      <c r="K102" s="1">
        <v>2.6</v>
      </c>
      <c r="L102" s="1">
        <v>560</v>
      </c>
      <c r="M102" s="1">
        <v>0</v>
      </c>
      <c r="N102" s="1">
        <v>0</v>
      </c>
      <c r="O102" s="1">
        <v>0</v>
      </c>
    </row>
    <row r="103" spans="1:15" ht="30" x14ac:dyDescent="0.25">
      <c r="A103" s="1" t="s">
        <v>400</v>
      </c>
      <c r="B103" s="1" t="s">
        <v>87</v>
      </c>
      <c r="C103" s="2" t="s">
        <v>490</v>
      </c>
      <c r="D103" s="1">
        <v>100</v>
      </c>
      <c r="E103" s="1">
        <v>166</v>
      </c>
      <c r="F103" s="1">
        <v>10</v>
      </c>
      <c r="G103" s="1">
        <v>0</v>
      </c>
      <c r="H103" s="1">
        <v>13</v>
      </c>
      <c r="I103" s="1">
        <v>11</v>
      </c>
      <c r="J103" s="1">
        <v>0</v>
      </c>
      <c r="K103" s="1">
        <v>4.3</v>
      </c>
      <c r="L103" s="1">
        <v>686</v>
      </c>
      <c r="M103" s="1">
        <v>1</v>
      </c>
      <c r="N103" s="1">
        <v>0</v>
      </c>
      <c r="O103" s="1">
        <v>0</v>
      </c>
    </row>
    <row r="104" spans="1:15" ht="60" x14ac:dyDescent="0.25">
      <c r="A104" s="1" t="s">
        <v>404</v>
      </c>
      <c r="B104" s="1" t="s">
        <v>68</v>
      </c>
      <c r="C104" s="2" t="s">
        <v>603</v>
      </c>
      <c r="D104" s="1">
        <v>115</v>
      </c>
      <c r="E104" s="1">
        <v>309</v>
      </c>
      <c r="F104" s="1">
        <v>45</v>
      </c>
      <c r="G104" s="1">
        <v>0</v>
      </c>
      <c r="H104" s="1">
        <v>7</v>
      </c>
      <c r="I104" s="1">
        <v>11</v>
      </c>
      <c r="J104" s="1">
        <v>0</v>
      </c>
      <c r="K104" s="1">
        <v>4.2</v>
      </c>
      <c r="L104" s="1">
        <v>273</v>
      </c>
      <c r="M104" s="1">
        <v>0</v>
      </c>
      <c r="N104" s="1">
        <v>0</v>
      </c>
      <c r="O104" s="1">
        <v>0</v>
      </c>
    </row>
    <row r="105" spans="1:15" ht="60" x14ac:dyDescent="0.25">
      <c r="A105" s="1" t="s">
        <v>406</v>
      </c>
      <c r="B105" s="1" t="s">
        <v>89</v>
      </c>
      <c r="C105" s="2" t="s">
        <v>491</v>
      </c>
      <c r="D105" s="1">
        <v>80</v>
      </c>
      <c r="E105" s="1">
        <v>173</v>
      </c>
      <c r="F105" s="1">
        <v>3.6</v>
      </c>
      <c r="G105" s="1">
        <v>0</v>
      </c>
      <c r="H105" s="1">
        <v>13</v>
      </c>
      <c r="I105" s="1">
        <v>11</v>
      </c>
      <c r="J105" s="1">
        <v>3</v>
      </c>
      <c r="K105" s="1">
        <v>2.5</v>
      </c>
      <c r="L105" s="1">
        <v>377</v>
      </c>
      <c r="M105" s="1">
        <v>0.72</v>
      </c>
      <c r="N105" s="1">
        <v>0</v>
      </c>
      <c r="O105" s="1">
        <v>0</v>
      </c>
    </row>
    <row r="106" spans="1:15" ht="90" x14ac:dyDescent="0.25">
      <c r="A106" s="1" t="s">
        <v>407</v>
      </c>
      <c r="B106" s="1" t="s">
        <v>90</v>
      </c>
      <c r="C106" s="2" t="s">
        <v>599</v>
      </c>
      <c r="D106" s="1">
        <v>130</v>
      </c>
      <c r="E106" s="1">
        <v>449</v>
      </c>
      <c r="F106" s="1">
        <v>31</v>
      </c>
      <c r="G106" s="1">
        <v>0</v>
      </c>
      <c r="H106" s="1">
        <v>12</v>
      </c>
      <c r="I106" s="1">
        <v>28</v>
      </c>
      <c r="J106" s="1">
        <v>5.6</v>
      </c>
      <c r="K106" s="1">
        <v>5.5</v>
      </c>
      <c r="L106" s="1">
        <v>791</v>
      </c>
      <c r="M106" s="1">
        <v>0.72</v>
      </c>
      <c r="N106" s="1">
        <v>0</v>
      </c>
      <c r="O106" s="1">
        <v>0</v>
      </c>
    </row>
    <row r="107" spans="1:15" ht="60" x14ac:dyDescent="0.25">
      <c r="A107" s="1" t="s">
        <v>412</v>
      </c>
      <c r="B107" s="1" t="s">
        <v>91</v>
      </c>
      <c r="C107" s="2" t="s">
        <v>447</v>
      </c>
      <c r="D107" s="1">
        <v>300</v>
      </c>
      <c r="E107" s="1">
        <v>304</v>
      </c>
      <c r="F107" s="1">
        <v>19</v>
      </c>
      <c r="G107" s="1">
        <v>0</v>
      </c>
      <c r="H107" s="1">
        <v>21</v>
      </c>
      <c r="I107" s="1">
        <v>16</v>
      </c>
      <c r="J107" s="1">
        <v>2.2000000000000002</v>
      </c>
      <c r="K107" s="1">
        <v>5.5</v>
      </c>
      <c r="L107" s="1">
        <v>777</v>
      </c>
      <c r="M107" s="1">
        <v>0.72</v>
      </c>
      <c r="N107" s="1">
        <v>0</v>
      </c>
      <c r="O107" s="1">
        <v>0</v>
      </c>
    </row>
    <row r="108" spans="1:15" ht="90" x14ac:dyDescent="0.25">
      <c r="A108" s="1" t="s">
        <v>412</v>
      </c>
      <c r="B108" s="1" t="s">
        <v>92</v>
      </c>
      <c r="C108" s="2" t="s">
        <v>599</v>
      </c>
      <c r="D108" s="1">
        <v>130</v>
      </c>
      <c r="E108" s="1">
        <v>440</v>
      </c>
      <c r="F108" s="1">
        <v>31</v>
      </c>
      <c r="G108" s="1">
        <v>0</v>
      </c>
      <c r="H108" s="1">
        <v>12</v>
      </c>
      <c r="I108" s="1">
        <v>28</v>
      </c>
      <c r="J108" s="1">
        <v>5.6</v>
      </c>
      <c r="K108" s="1">
        <v>5.5</v>
      </c>
      <c r="L108" s="1">
        <v>721</v>
      </c>
      <c r="M108" s="1">
        <v>0.72</v>
      </c>
      <c r="N108" s="1">
        <v>0</v>
      </c>
      <c r="O108" s="1">
        <v>0</v>
      </c>
    </row>
    <row r="109" spans="1:15" ht="60" x14ac:dyDescent="0.25">
      <c r="A109" s="1" t="s">
        <v>400</v>
      </c>
      <c r="B109" s="1" t="s">
        <v>93</v>
      </c>
      <c r="C109" s="2" t="s">
        <v>447</v>
      </c>
      <c r="D109" s="1">
        <v>100</v>
      </c>
      <c r="E109" s="1">
        <v>166</v>
      </c>
      <c r="F109" s="1">
        <v>10</v>
      </c>
      <c r="G109" s="1">
        <v>0</v>
      </c>
      <c r="H109" s="1">
        <v>13</v>
      </c>
      <c r="I109" s="1">
        <v>11</v>
      </c>
      <c r="J109" s="1">
        <v>0</v>
      </c>
      <c r="K109" s="1">
        <v>4.3</v>
      </c>
      <c r="L109" s="1">
        <v>686</v>
      </c>
      <c r="M109" s="1">
        <v>0.72</v>
      </c>
      <c r="N109" s="1">
        <v>0</v>
      </c>
      <c r="O109" s="1">
        <v>0</v>
      </c>
    </row>
    <row r="110" spans="1:15" ht="60" x14ac:dyDescent="0.25">
      <c r="A110" s="1" t="s">
        <v>401</v>
      </c>
      <c r="B110" s="1" t="s">
        <v>94</v>
      </c>
      <c r="C110" s="2" t="s">
        <v>447</v>
      </c>
      <c r="D110" s="1">
        <v>350</v>
      </c>
      <c r="E110" s="1">
        <v>121</v>
      </c>
      <c r="F110" s="1">
        <v>9.3000000000000007</v>
      </c>
      <c r="G110" s="1">
        <v>0</v>
      </c>
      <c r="H110" s="1">
        <v>9.3000000000000007</v>
      </c>
      <c r="I110" s="1">
        <v>4.8</v>
      </c>
      <c r="J110" s="1">
        <v>0.7</v>
      </c>
      <c r="K110" s="1">
        <v>0.8</v>
      </c>
      <c r="L110" s="1">
        <v>946</v>
      </c>
      <c r="M110" s="1">
        <v>0.72</v>
      </c>
      <c r="N110" s="1">
        <v>0</v>
      </c>
      <c r="O110" s="1">
        <v>0</v>
      </c>
    </row>
    <row r="111" spans="1:15" ht="60" x14ac:dyDescent="0.25">
      <c r="A111" s="1" t="s">
        <v>409</v>
      </c>
      <c r="B111" s="1" t="s">
        <v>258</v>
      </c>
      <c r="C111" s="2" t="s">
        <v>447</v>
      </c>
      <c r="D111" s="1">
        <v>80</v>
      </c>
      <c r="E111" s="1">
        <v>115</v>
      </c>
      <c r="F111" s="1">
        <v>3.6</v>
      </c>
      <c r="G111" s="1">
        <v>0</v>
      </c>
      <c r="H111" s="1">
        <v>9.6999999999999993</v>
      </c>
      <c r="I111" s="1">
        <v>6.7</v>
      </c>
      <c r="J111" s="1">
        <v>0.4</v>
      </c>
      <c r="K111" s="1">
        <v>0.5</v>
      </c>
      <c r="L111" s="1">
        <v>255</v>
      </c>
      <c r="M111" s="1">
        <v>0.72</v>
      </c>
      <c r="N111" s="1">
        <v>0</v>
      </c>
      <c r="O111" s="1">
        <v>0</v>
      </c>
    </row>
    <row r="112" spans="1:15" ht="90" x14ac:dyDescent="0.25">
      <c r="A112" s="1" t="s">
        <v>407</v>
      </c>
      <c r="B112" s="1" t="s">
        <v>95</v>
      </c>
      <c r="C112" s="2" t="s">
        <v>599</v>
      </c>
      <c r="D112" s="1">
        <v>130</v>
      </c>
      <c r="E112" s="1">
        <v>291</v>
      </c>
      <c r="F112" s="1">
        <v>29</v>
      </c>
      <c r="G112" s="1">
        <v>0</v>
      </c>
      <c r="H112" s="1">
        <v>17</v>
      </c>
      <c r="I112" s="1">
        <v>12</v>
      </c>
      <c r="J112" s="1">
        <v>1.3</v>
      </c>
      <c r="K112" s="1">
        <v>4.8</v>
      </c>
      <c r="L112" s="1">
        <v>801</v>
      </c>
      <c r="M112" s="1">
        <v>0</v>
      </c>
      <c r="N112" s="1">
        <v>0</v>
      </c>
      <c r="O112" s="1">
        <v>0</v>
      </c>
    </row>
    <row r="113" spans="1:15" ht="45" x14ac:dyDescent="0.25">
      <c r="A113" s="1" t="s">
        <v>402</v>
      </c>
      <c r="B113" s="1" t="s">
        <v>82</v>
      </c>
      <c r="C113" s="2" t="s">
        <v>604</v>
      </c>
      <c r="D113" s="1">
        <v>90</v>
      </c>
      <c r="E113" s="1">
        <v>127</v>
      </c>
      <c r="F113" s="1">
        <v>23</v>
      </c>
      <c r="G113" s="1">
        <v>0</v>
      </c>
      <c r="H113" s="1">
        <v>3.1</v>
      </c>
      <c r="I113" s="1">
        <v>3.2</v>
      </c>
      <c r="J113" s="1">
        <v>0.4</v>
      </c>
      <c r="K113" s="1">
        <v>2.9</v>
      </c>
      <c r="L113" s="1">
        <v>376</v>
      </c>
      <c r="M113" s="1">
        <v>0</v>
      </c>
      <c r="N113" s="1">
        <v>0</v>
      </c>
      <c r="O113" s="1">
        <v>0</v>
      </c>
    </row>
    <row r="114" spans="1:15" x14ac:dyDescent="0.25">
      <c r="A114" s="1" t="s">
        <v>402</v>
      </c>
      <c r="B114" s="1" t="s">
        <v>18</v>
      </c>
      <c r="C114" s="2" t="s">
        <v>420</v>
      </c>
      <c r="D114" s="1">
        <v>50</v>
      </c>
      <c r="E114" s="1">
        <v>150</v>
      </c>
      <c r="F114" s="1">
        <v>10</v>
      </c>
      <c r="G114" s="1">
        <v>0</v>
      </c>
      <c r="H114" s="1">
        <v>25</v>
      </c>
      <c r="I114" s="1">
        <v>0</v>
      </c>
      <c r="J114" s="1">
        <v>0</v>
      </c>
      <c r="K114" s="1">
        <v>10</v>
      </c>
      <c r="L114" s="1">
        <v>0.2</v>
      </c>
      <c r="M114" s="1">
        <v>0</v>
      </c>
      <c r="N114" s="1">
        <v>0</v>
      </c>
      <c r="O114" s="1">
        <v>0</v>
      </c>
    </row>
    <row r="115" spans="1:15" ht="60" x14ac:dyDescent="0.25">
      <c r="A115" s="1" t="s">
        <v>404</v>
      </c>
      <c r="B115" s="1" t="s">
        <v>534</v>
      </c>
      <c r="C115" s="2" t="s">
        <v>617</v>
      </c>
      <c r="D115" s="1">
        <v>90</v>
      </c>
      <c r="E115" s="1">
        <v>120</v>
      </c>
      <c r="F115" s="1">
        <v>17</v>
      </c>
      <c r="G115" s="1">
        <v>0</v>
      </c>
      <c r="H115" s="1">
        <v>5.4</v>
      </c>
      <c r="I115" s="1">
        <v>3.7</v>
      </c>
      <c r="J115" s="1">
        <v>0.5</v>
      </c>
      <c r="K115" s="1">
        <v>7</v>
      </c>
      <c r="L115" s="1">
        <v>386</v>
      </c>
      <c r="M115" s="1">
        <v>0</v>
      </c>
      <c r="N115" s="1">
        <v>0</v>
      </c>
      <c r="O115" s="1">
        <v>0</v>
      </c>
    </row>
    <row r="116" spans="1:15" ht="75" x14ac:dyDescent="0.25">
      <c r="A116" s="1" t="s">
        <v>402</v>
      </c>
      <c r="B116" s="1" t="s">
        <v>83</v>
      </c>
      <c r="C116" s="2" t="s">
        <v>618</v>
      </c>
      <c r="D116" s="1">
        <v>90</v>
      </c>
      <c r="E116" s="1">
        <v>171</v>
      </c>
      <c r="F116" s="1">
        <v>28</v>
      </c>
      <c r="G116" s="1">
        <v>0</v>
      </c>
      <c r="H116" s="1">
        <v>3.4</v>
      </c>
      <c r="I116" s="1">
        <v>0.4</v>
      </c>
      <c r="J116" s="1">
        <v>0</v>
      </c>
      <c r="K116" s="1">
        <v>8.1999999999999993</v>
      </c>
      <c r="L116" s="1">
        <v>387</v>
      </c>
      <c r="M116" s="1">
        <v>0</v>
      </c>
      <c r="N116" s="1">
        <v>0</v>
      </c>
      <c r="O116" s="1">
        <v>0</v>
      </c>
    </row>
    <row r="117" spans="1:15" ht="30" x14ac:dyDescent="0.25">
      <c r="A117" s="1" t="s">
        <v>402</v>
      </c>
      <c r="B117" s="1" t="s">
        <v>63</v>
      </c>
      <c r="C117" s="2" t="s">
        <v>444</v>
      </c>
      <c r="D117" s="1">
        <v>100</v>
      </c>
      <c r="E117" s="1">
        <v>196</v>
      </c>
      <c r="F117" s="1">
        <v>9.6999999999999993</v>
      </c>
      <c r="G117" s="1">
        <v>0</v>
      </c>
      <c r="H117" s="1">
        <v>19</v>
      </c>
      <c r="I117" s="1">
        <v>9.1999999999999993</v>
      </c>
      <c r="J117" s="1">
        <v>1.5</v>
      </c>
      <c r="K117" s="1">
        <v>6.8</v>
      </c>
      <c r="L117" s="1">
        <v>575</v>
      </c>
      <c r="M117" s="1">
        <v>0</v>
      </c>
      <c r="N117" s="1">
        <v>0</v>
      </c>
      <c r="O117" s="1">
        <v>0</v>
      </c>
    </row>
    <row r="118" spans="1:15" ht="45" x14ac:dyDescent="0.25">
      <c r="A118" s="1" t="s">
        <v>402</v>
      </c>
      <c r="B118" s="1" t="s">
        <v>60</v>
      </c>
      <c r="C118" s="2" t="s">
        <v>605</v>
      </c>
      <c r="D118" s="1">
        <v>63</v>
      </c>
      <c r="E118" s="1">
        <v>146</v>
      </c>
      <c r="F118" s="1">
        <v>7</v>
      </c>
      <c r="G118" s="1">
        <v>0</v>
      </c>
      <c r="H118" s="1">
        <v>12.3</v>
      </c>
      <c r="I118" s="1">
        <v>7.6</v>
      </c>
      <c r="J118" s="1">
        <v>1.3</v>
      </c>
      <c r="K118" s="1">
        <v>3.8</v>
      </c>
      <c r="L118" s="1">
        <v>438</v>
      </c>
      <c r="M118" s="1">
        <v>0</v>
      </c>
      <c r="N118" s="1">
        <v>0</v>
      </c>
      <c r="O118" s="1">
        <v>0</v>
      </c>
    </row>
    <row r="119" spans="1:15" ht="75" x14ac:dyDescent="0.25">
      <c r="A119" s="1" t="s">
        <v>402</v>
      </c>
      <c r="B119" s="1" t="s">
        <v>151</v>
      </c>
      <c r="C119" s="2" t="s">
        <v>677</v>
      </c>
      <c r="D119" s="1">
        <v>70</v>
      </c>
      <c r="E119" s="1">
        <v>80</v>
      </c>
      <c r="F119" s="1">
        <v>4.4000000000000004</v>
      </c>
      <c r="G119" s="1">
        <v>0</v>
      </c>
      <c r="H119" s="1">
        <v>8.1999999999999993</v>
      </c>
      <c r="I119" s="1">
        <v>3.3</v>
      </c>
      <c r="J119" s="1">
        <v>0.8</v>
      </c>
      <c r="K119" s="1">
        <v>3.1</v>
      </c>
      <c r="L119" s="1">
        <v>257.60000000000002</v>
      </c>
      <c r="M119" s="1">
        <v>0</v>
      </c>
      <c r="N119" s="1">
        <v>0</v>
      </c>
      <c r="O119" s="1">
        <v>0</v>
      </c>
    </row>
    <row r="120" spans="1:15" ht="45" x14ac:dyDescent="0.25">
      <c r="A120" s="1" t="s">
        <v>402</v>
      </c>
      <c r="B120" s="1" t="s">
        <v>265</v>
      </c>
      <c r="C120" s="2" t="s">
        <v>619</v>
      </c>
      <c r="D120" s="1">
        <v>67</v>
      </c>
      <c r="E120" s="1">
        <v>301</v>
      </c>
      <c r="F120" s="1">
        <v>40</v>
      </c>
      <c r="G120" s="1">
        <v>0</v>
      </c>
      <c r="H120" s="1">
        <v>8.9</v>
      </c>
      <c r="I120" s="1">
        <v>12</v>
      </c>
      <c r="J120" s="1">
        <v>4.8</v>
      </c>
      <c r="K120" s="1">
        <v>6.3</v>
      </c>
      <c r="L120" s="1">
        <v>511</v>
      </c>
      <c r="M120" s="1">
        <v>0</v>
      </c>
      <c r="N120" s="1">
        <v>0</v>
      </c>
      <c r="O120" s="1">
        <v>0</v>
      </c>
    </row>
    <row r="121" spans="1:15" ht="30" x14ac:dyDescent="0.25">
      <c r="A121" s="1" t="s">
        <v>400</v>
      </c>
      <c r="B121" s="1" t="s">
        <v>102</v>
      </c>
      <c r="C121" s="2" t="s">
        <v>493</v>
      </c>
      <c r="D121" s="1">
        <v>75</v>
      </c>
      <c r="E121" s="1">
        <v>178</v>
      </c>
      <c r="F121" s="1">
        <v>33</v>
      </c>
      <c r="G121" s="1">
        <v>0</v>
      </c>
      <c r="H121" s="1">
        <v>4.3</v>
      </c>
      <c r="I121" s="1">
        <v>3.4</v>
      </c>
      <c r="J121" s="1">
        <v>1.3</v>
      </c>
      <c r="K121" s="1">
        <v>3.6</v>
      </c>
      <c r="L121" s="1">
        <v>494</v>
      </c>
      <c r="M121" s="1">
        <v>0</v>
      </c>
      <c r="N121" s="1">
        <v>0</v>
      </c>
      <c r="O121" s="1">
        <v>0</v>
      </c>
    </row>
    <row r="122" spans="1:15" ht="45" x14ac:dyDescent="0.25">
      <c r="A122" s="1" t="s">
        <v>410</v>
      </c>
      <c r="B122" s="1" t="s">
        <v>103</v>
      </c>
      <c r="C122" s="2" t="s">
        <v>494</v>
      </c>
      <c r="D122" s="1">
        <v>60</v>
      </c>
      <c r="E122" s="1">
        <v>185</v>
      </c>
      <c r="F122" s="1">
        <v>31</v>
      </c>
      <c r="G122" s="1">
        <v>0</v>
      </c>
      <c r="H122" s="1">
        <v>1.1000000000000001</v>
      </c>
      <c r="I122" s="1">
        <v>6.3</v>
      </c>
      <c r="J122" s="1">
        <v>0.7</v>
      </c>
      <c r="K122" s="1">
        <v>0</v>
      </c>
      <c r="L122" s="1">
        <v>778</v>
      </c>
      <c r="M122" s="1">
        <v>0</v>
      </c>
      <c r="N122" s="1">
        <v>0</v>
      </c>
      <c r="O122" s="1">
        <v>0</v>
      </c>
    </row>
    <row r="123" spans="1:15" ht="30" x14ac:dyDescent="0.25">
      <c r="A123" s="1" t="s">
        <v>397</v>
      </c>
      <c r="B123" s="1" t="s">
        <v>365</v>
      </c>
      <c r="C123" s="2" t="s">
        <v>657</v>
      </c>
      <c r="D123" s="1">
        <v>200</v>
      </c>
      <c r="E123" s="1">
        <v>72</v>
      </c>
      <c r="F123" s="1">
        <v>11</v>
      </c>
      <c r="G123" s="1">
        <v>8.9</v>
      </c>
      <c r="H123" s="1">
        <v>1.1000000000000001</v>
      </c>
      <c r="I123" s="1">
        <v>2.4</v>
      </c>
      <c r="J123" s="1">
        <v>0.2</v>
      </c>
      <c r="K123" s="1">
        <v>6.2</v>
      </c>
      <c r="L123" s="1">
        <v>58</v>
      </c>
      <c r="M123" s="1">
        <v>0</v>
      </c>
      <c r="N123" s="1">
        <v>348</v>
      </c>
      <c r="O123" s="1">
        <v>0</v>
      </c>
    </row>
    <row r="124" spans="1:15" ht="30" x14ac:dyDescent="0.25">
      <c r="A124" s="1" t="s">
        <v>397</v>
      </c>
      <c r="B124" s="1" t="s">
        <v>104</v>
      </c>
      <c r="C124" s="2" t="s">
        <v>495</v>
      </c>
      <c r="D124" s="1">
        <v>200</v>
      </c>
      <c r="E124" s="1">
        <v>113</v>
      </c>
      <c r="F124" s="1">
        <v>7.5</v>
      </c>
      <c r="G124" s="1">
        <v>6.7</v>
      </c>
      <c r="H124" s="1">
        <v>7</v>
      </c>
      <c r="I124" s="1">
        <v>6.1</v>
      </c>
      <c r="J124" s="1">
        <v>0.5</v>
      </c>
      <c r="K124" s="1">
        <v>0</v>
      </c>
      <c r="L124" s="1">
        <v>176</v>
      </c>
      <c r="M124" s="1">
        <v>0</v>
      </c>
      <c r="N124" s="1">
        <v>260</v>
      </c>
      <c r="O124" s="1">
        <v>0</v>
      </c>
    </row>
    <row r="125" spans="1:15" ht="45" x14ac:dyDescent="0.25">
      <c r="A125" s="1" t="s">
        <v>397</v>
      </c>
      <c r="B125" s="1" t="s">
        <v>379</v>
      </c>
      <c r="C125" s="2" t="s">
        <v>658</v>
      </c>
      <c r="D125" s="1">
        <v>200</v>
      </c>
      <c r="E125" s="1">
        <v>79</v>
      </c>
      <c r="F125" s="1">
        <v>12</v>
      </c>
      <c r="G125" s="1">
        <v>10</v>
      </c>
      <c r="H125" s="1">
        <v>1.2</v>
      </c>
      <c r="I125" s="1">
        <v>2.7</v>
      </c>
      <c r="J125" s="1">
        <v>0.3</v>
      </c>
      <c r="K125" s="1">
        <v>6.3</v>
      </c>
      <c r="L125" s="1">
        <v>58</v>
      </c>
      <c r="M125" s="1">
        <v>0</v>
      </c>
      <c r="N125" s="1">
        <v>348</v>
      </c>
      <c r="O125" s="1">
        <v>0</v>
      </c>
    </row>
    <row r="126" spans="1:15" ht="45" x14ac:dyDescent="0.25">
      <c r="A126" s="1" t="s">
        <v>397</v>
      </c>
      <c r="B126" s="1" t="s">
        <v>366</v>
      </c>
      <c r="C126" s="2" t="s">
        <v>659</v>
      </c>
      <c r="D126" s="1">
        <v>200</v>
      </c>
      <c r="E126" s="1">
        <v>91</v>
      </c>
      <c r="F126" s="1">
        <v>15</v>
      </c>
      <c r="G126" s="1">
        <v>10</v>
      </c>
      <c r="H126" s="1">
        <v>1.1000000000000001</v>
      </c>
      <c r="I126" s="1">
        <v>2.8</v>
      </c>
      <c r="J126" s="1">
        <v>0.4</v>
      </c>
      <c r="K126" s="1">
        <v>6.2</v>
      </c>
      <c r="L126" s="1">
        <v>60</v>
      </c>
      <c r="M126" s="1">
        <v>0</v>
      </c>
      <c r="N126" s="1">
        <v>348</v>
      </c>
      <c r="O126" s="1">
        <v>0</v>
      </c>
    </row>
    <row r="127" spans="1:15" ht="30" x14ac:dyDescent="0.25">
      <c r="A127" s="1" t="s">
        <v>397</v>
      </c>
      <c r="B127" s="1" t="s">
        <v>355</v>
      </c>
      <c r="C127" s="2" t="s">
        <v>660</v>
      </c>
      <c r="D127" s="1">
        <v>200</v>
      </c>
      <c r="E127" s="1">
        <v>84</v>
      </c>
      <c r="F127" s="1">
        <v>16</v>
      </c>
      <c r="G127" s="1">
        <v>9.4</v>
      </c>
      <c r="H127" s="1">
        <v>2</v>
      </c>
      <c r="I127" s="1">
        <v>1.1000000000000001</v>
      </c>
      <c r="J127" s="1">
        <v>0.4</v>
      </c>
      <c r="K127" s="1">
        <v>7.6</v>
      </c>
      <c r="L127" s="1">
        <v>46</v>
      </c>
      <c r="M127" s="1">
        <v>0</v>
      </c>
      <c r="N127" s="1">
        <v>347</v>
      </c>
      <c r="O127" s="1">
        <v>0</v>
      </c>
    </row>
    <row r="128" spans="1:15" ht="30" x14ac:dyDescent="0.25">
      <c r="A128" s="1" t="s">
        <v>397</v>
      </c>
      <c r="B128" s="1" t="s">
        <v>356</v>
      </c>
      <c r="C128" s="2" t="s">
        <v>633</v>
      </c>
      <c r="D128" s="1">
        <v>260</v>
      </c>
      <c r="E128" s="1">
        <v>104</v>
      </c>
      <c r="F128" s="1">
        <v>20</v>
      </c>
      <c r="G128" s="1">
        <v>12</v>
      </c>
      <c r="H128" s="1">
        <v>3</v>
      </c>
      <c r="I128" s="1">
        <v>1.3</v>
      </c>
      <c r="J128" s="1">
        <v>0.4</v>
      </c>
      <c r="K128" s="1">
        <v>10</v>
      </c>
      <c r="L128" s="1">
        <v>61</v>
      </c>
      <c r="M128" s="1">
        <v>0</v>
      </c>
      <c r="N128" s="1">
        <v>462</v>
      </c>
      <c r="O128" s="1">
        <v>0</v>
      </c>
    </row>
    <row r="129" spans="1:15" ht="30" x14ac:dyDescent="0.25">
      <c r="A129" s="1" t="s">
        <v>397</v>
      </c>
      <c r="B129" s="1" t="s">
        <v>105</v>
      </c>
      <c r="C129" s="2" t="s">
        <v>661</v>
      </c>
      <c r="D129" s="1">
        <v>25</v>
      </c>
      <c r="E129" s="1">
        <v>79</v>
      </c>
      <c r="F129" s="1">
        <v>8.6</v>
      </c>
      <c r="G129" s="1">
        <v>3.1</v>
      </c>
      <c r="H129" s="1">
        <v>7.3</v>
      </c>
      <c r="I129" s="1">
        <v>1.3</v>
      </c>
      <c r="J129" s="1">
        <v>0.2</v>
      </c>
      <c r="K129" s="1">
        <v>4.5</v>
      </c>
      <c r="L129" s="1">
        <v>158</v>
      </c>
      <c r="M129" s="1">
        <v>0.4</v>
      </c>
      <c r="N129" s="1">
        <v>500</v>
      </c>
      <c r="O129" s="1">
        <v>0</v>
      </c>
    </row>
    <row r="130" spans="1:15" ht="30" x14ac:dyDescent="0.25">
      <c r="A130" s="1" t="s">
        <v>397</v>
      </c>
      <c r="B130" s="1" t="s">
        <v>106</v>
      </c>
      <c r="C130" s="2" t="s">
        <v>661</v>
      </c>
      <c r="D130" s="1">
        <v>25</v>
      </c>
      <c r="E130" s="1">
        <v>73</v>
      </c>
      <c r="F130" s="1">
        <v>11</v>
      </c>
      <c r="G130" s="1">
        <v>3.2</v>
      </c>
      <c r="H130" s="1">
        <v>5</v>
      </c>
      <c r="I130" s="1">
        <v>1</v>
      </c>
      <c r="J130" s="1">
        <v>0</v>
      </c>
      <c r="K130" s="1">
        <v>5.9</v>
      </c>
      <c r="L130" s="1">
        <v>104</v>
      </c>
      <c r="M130" s="1">
        <v>0</v>
      </c>
      <c r="N130" s="1">
        <v>380</v>
      </c>
      <c r="O130" s="1">
        <v>2.1</v>
      </c>
    </row>
    <row r="131" spans="1:15" ht="30" x14ac:dyDescent="0.25">
      <c r="A131" s="1" t="s">
        <v>397</v>
      </c>
      <c r="B131" s="1" t="s">
        <v>320</v>
      </c>
      <c r="C131" s="2" t="s">
        <v>661</v>
      </c>
      <c r="D131" s="1">
        <v>200</v>
      </c>
      <c r="E131" s="1">
        <v>120</v>
      </c>
      <c r="F131" s="1">
        <v>15</v>
      </c>
      <c r="G131" s="1">
        <v>11</v>
      </c>
      <c r="H131" s="1">
        <v>4.8</v>
      </c>
      <c r="I131" s="1">
        <v>4.5999999999999996</v>
      </c>
      <c r="J131" s="1">
        <v>0.4</v>
      </c>
      <c r="K131" s="1">
        <v>2.7</v>
      </c>
      <c r="L131" s="1">
        <v>104</v>
      </c>
      <c r="M131" s="1">
        <v>0</v>
      </c>
      <c r="N131" s="1">
        <v>197</v>
      </c>
      <c r="O131" s="1">
        <v>1.5</v>
      </c>
    </row>
    <row r="132" spans="1:15" ht="18.75" customHeight="1" x14ac:dyDescent="0.25">
      <c r="A132" s="1" t="s">
        <v>396</v>
      </c>
      <c r="B132" s="1" t="s">
        <v>107</v>
      </c>
      <c r="C132" s="2" t="s">
        <v>380</v>
      </c>
      <c r="D132" s="1">
        <v>100</v>
      </c>
      <c r="E132" s="1">
        <v>581</v>
      </c>
      <c r="F132" s="1">
        <v>30.2</v>
      </c>
      <c r="G132" s="1">
        <v>0</v>
      </c>
      <c r="H132" s="1">
        <v>18.2</v>
      </c>
      <c r="I132" s="1">
        <v>43.8</v>
      </c>
      <c r="J132" s="1">
        <v>7.7</v>
      </c>
      <c r="K132" s="1">
        <v>3.3</v>
      </c>
      <c r="L132" s="1">
        <v>731</v>
      </c>
      <c r="M132" s="1">
        <v>0</v>
      </c>
      <c r="N132" s="1">
        <v>37</v>
      </c>
      <c r="O132" s="1">
        <v>0</v>
      </c>
    </row>
    <row r="133" spans="1:15" x14ac:dyDescent="0.25">
      <c r="A133" s="1" t="s">
        <v>399</v>
      </c>
      <c r="B133" s="1" t="s">
        <v>108</v>
      </c>
      <c r="C133" s="2" t="s">
        <v>381</v>
      </c>
      <c r="D133" s="1">
        <v>100</v>
      </c>
      <c r="E133" s="1">
        <v>581</v>
      </c>
      <c r="F133" s="1">
        <v>30.2</v>
      </c>
      <c r="G133" s="1">
        <v>0</v>
      </c>
      <c r="H133" s="1">
        <v>18.2</v>
      </c>
      <c r="I133" s="1">
        <v>43.8</v>
      </c>
      <c r="J133" s="1">
        <v>7.7</v>
      </c>
      <c r="K133" s="1">
        <v>3.3</v>
      </c>
      <c r="L133" s="1">
        <v>731</v>
      </c>
      <c r="M133" s="1">
        <v>0</v>
      </c>
      <c r="N133" s="1">
        <v>37</v>
      </c>
      <c r="O133" s="1">
        <v>0</v>
      </c>
    </row>
    <row r="134" spans="1:15" ht="30" x14ac:dyDescent="0.25">
      <c r="A134" s="1" t="s">
        <v>397</v>
      </c>
      <c r="B134" s="1" t="s">
        <v>109</v>
      </c>
      <c r="C134" s="2" t="s">
        <v>634</v>
      </c>
      <c r="D134" s="1">
        <v>200</v>
      </c>
      <c r="E134" s="1">
        <v>97</v>
      </c>
      <c r="F134" s="1">
        <v>8.4</v>
      </c>
      <c r="G134" s="1">
        <v>5.9</v>
      </c>
      <c r="H134" s="1">
        <v>2.2999999999999998</v>
      </c>
      <c r="I134" s="1">
        <v>6</v>
      </c>
      <c r="J134" s="1">
        <v>1</v>
      </c>
      <c r="K134" s="1">
        <v>0</v>
      </c>
      <c r="L134" s="1">
        <v>18</v>
      </c>
      <c r="M134" s="1">
        <v>0.76</v>
      </c>
      <c r="N134" s="1">
        <v>240</v>
      </c>
      <c r="O134" s="1">
        <v>0</v>
      </c>
    </row>
    <row r="135" spans="1:15" x14ac:dyDescent="0.25">
      <c r="A135" s="1" t="s">
        <v>397</v>
      </c>
      <c r="B135" s="1" t="s">
        <v>318</v>
      </c>
      <c r="C135" s="2" t="s">
        <v>635</v>
      </c>
      <c r="D135" s="1">
        <v>200</v>
      </c>
      <c r="E135" s="1">
        <v>66</v>
      </c>
      <c r="F135" s="1">
        <v>10</v>
      </c>
      <c r="G135" s="1">
        <v>7.3</v>
      </c>
      <c r="H135" s="1">
        <v>2.7</v>
      </c>
      <c r="I135" s="1">
        <v>1.5</v>
      </c>
      <c r="J135" s="1">
        <v>0.4</v>
      </c>
      <c r="K135" s="1">
        <v>1</v>
      </c>
      <c r="L135" s="1">
        <v>80</v>
      </c>
      <c r="M135" s="1">
        <v>0</v>
      </c>
      <c r="N135" s="1">
        <v>0</v>
      </c>
      <c r="O135" s="1">
        <v>0</v>
      </c>
    </row>
    <row r="136" spans="1:15" x14ac:dyDescent="0.25">
      <c r="A136" s="1" t="s">
        <v>397</v>
      </c>
      <c r="B136" s="1" t="s">
        <v>110</v>
      </c>
      <c r="C136" s="2" t="s">
        <v>675</v>
      </c>
      <c r="D136" s="1">
        <v>200</v>
      </c>
      <c r="E136" s="1">
        <v>99</v>
      </c>
      <c r="F136" s="1">
        <v>16</v>
      </c>
      <c r="G136" s="1">
        <v>11.5</v>
      </c>
      <c r="H136" s="1">
        <v>4.0999999999999996</v>
      </c>
      <c r="I136" s="1">
        <v>1.9</v>
      </c>
      <c r="J136" s="1">
        <v>0.5</v>
      </c>
      <c r="K136" s="1">
        <v>1.1000000000000001</v>
      </c>
      <c r="L136" s="1">
        <v>80</v>
      </c>
      <c r="M136" s="1">
        <v>0</v>
      </c>
      <c r="N136" s="1">
        <v>0</v>
      </c>
      <c r="O136" s="1">
        <v>0</v>
      </c>
    </row>
    <row r="137" spans="1:15" x14ac:dyDescent="0.25">
      <c r="A137" s="1" t="s">
        <v>397</v>
      </c>
      <c r="B137" s="1" t="s">
        <v>348</v>
      </c>
      <c r="C137" s="2" t="s">
        <v>636</v>
      </c>
      <c r="D137" s="1">
        <v>200</v>
      </c>
      <c r="E137" s="1">
        <v>104</v>
      </c>
      <c r="F137" s="1">
        <v>18</v>
      </c>
      <c r="G137" s="1">
        <v>12.6</v>
      </c>
      <c r="H137" s="1">
        <v>3.6</v>
      </c>
      <c r="I137" s="1">
        <v>2</v>
      </c>
      <c r="J137" s="1">
        <v>0.5</v>
      </c>
      <c r="K137" s="1">
        <v>1</v>
      </c>
      <c r="L137" s="1">
        <v>80</v>
      </c>
      <c r="M137" s="1">
        <v>0</v>
      </c>
      <c r="N137" s="1">
        <v>0</v>
      </c>
      <c r="O137" s="1">
        <v>0</v>
      </c>
    </row>
    <row r="138" spans="1:15" x14ac:dyDescent="0.25">
      <c r="A138" s="1" t="s">
        <v>397</v>
      </c>
      <c r="B138" s="1" t="s">
        <v>377</v>
      </c>
      <c r="C138" s="2" t="s">
        <v>637</v>
      </c>
      <c r="D138" s="1">
        <v>200</v>
      </c>
      <c r="E138" s="1">
        <v>82</v>
      </c>
      <c r="F138" s="1">
        <v>14</v>
      </c>
      <c r="G138" s="1">
        <v>8.8000000000000007</v>
      </c>
      <c r="H138" s="1">
        <v>3.3</v>
      </c>
      <c r="I138" s="1">
        <v>1.6</v>
      </c>
      <c r="J138" s="1">
        <v>0.5</v>
      </c>
      <c r="K138" s="1">
        <v>0.9</v>
      </c>
      <c r="L138" s="1">
        <v>80</v>
      </c>
      <c r="M138" s="1">
        <v>0</v>
      </c>
      <c r="N138" s="1">
        <v>150</v>
      </c>
      <c r="O138" s="1">
        <v>0</v>
      </c>
    </row>
    <row r="139" spans="1:15" ht="30" x14ac:dyDescent="0.25">
      <c r="A139" s="1" t="s">
        <v>397</v>
      </c>
      <c r="B139" s="1" t="s">
        <v>111</v>
      </c>
      <c r="C139" s="2" t="s">
        <v>638</v>
      </c>
      <c r="D139" s="1">
        <v>200</v>
      </c>
      <c r="E139" s="1">
        <v>97</v>
      </c>
      <c r="F139" s="1">
        <v>8.4</v>
      </c>
      <c r="G139" s="1">
        <v>5.9</v>
      </c>
      <c r="H139" s="1">
        <v>2.2999999999999998</v>
      </c>
      <c r="I139" s="1">
        <v>6</v>
      </c>
      <c r="J139" s="1">
        <v>1</v>
      </c>
      <c r="K139" s="1">
        <v>0</v>
      </c>
      <c r="L139" s="1">
        <v>18</v>
      </c>
      <c r="M139" s="1">
        <v>0.76</v>
      </c>
      <c r="N139" s="1">
        <v>240</v>
      </c>
      <c r="O139" s="1">
        <v>0</v>
      </c>
    </row>
    <row r="140" spans="1:15" ht="30" x14ac:dyDescent="0.25">
      <c r="A140" s="1" t="s">
        <v>396</v>
      </c>
      <c r="B140" s="1" t="s">
        <v>112</v>
      </c>
      <c r="C140" s="2" t="s">
        <v>516</v>
      </c>
      <c r="D140" s="1">
        <v>30</v>
      </c>
      <c r="E140" s="1">
        <v>59</v>
      </c>
      <c r="F140" s="1">
        <v>2</v>
      </c>
      <c r="G140" s="1">
        <v>0</v>
      </c>
      <c r="H140" s="1">
        <v>0.9</v>
      </c>
      <c r="I140" s="1">
        <v>5.6</v>
      </c>
      <c r="J140" s="1">
        <v>3.8</v>
      </c>
      <c r="K140" s="1">
        <v>0.2</v>
      </c>
      <c r="L140" s="1">
        <v>73</v>
      </c>
      <c r="M140" s="1">
        <v>0.12</v>
      </c>
      <c r="N140" s="1">
        <v>0</v>
      </c>
      <c r="O140" s="1">
        <v>0</v>
      </c>
    </row>
    <row r="141" spans="1:15" ht="45" x14ac:dyDescent="0.25">
      <c r="A141" s="1" t="s">
        <v>396</v>
      </c>
      <c r="B141" s="1" t="s">
        <v>113</v>
      </c>
      <c r="C141" s="2" t="s">
        <v>518</v>
      </c>
      <c r="D141" s="1">
        <v>30</v>
      </c>
      <c r="E141" s="1">
        <v>43</v>
      </c>
      <c r="F141" s="1">
        <v>1.2</v>
      </c>
      <c r="G141" s="1">
        <v>0</v>
      </c>
      <c r="H141" s="1">
        <v>0.8</v>
      </c>
      <c r="I141" s="1">
        <v>4.0999999999999996</v>
      </c>
      <c r="J141" s="1">
        <v>2.8</v>
      </c>
      <c r="K141" s="1">
        <v>0.2</v>
      </c>
      <c r="L141" s="1">
        <v>48</v>
      </c>
      <c r="M141" s="1">
        <v>0.21</v>
      </c>
      <c r="N141" s="1">
        <v>0</v>
      </c>
      <c r="O141" s="1">
        <v>0</v>
      </c>
    </row>
    <row r="142" spans="1:15" x14ac:dyDescent="0.25">
      <c r="A142" s="1" t="s">
        <v>396</v>
      </c>
      <c r="B142" s="1" t="s">
        <v>114</v>
      </c>
      <c r="C142" s="2" t="s">
        <v>501</v>
      </c>
      <c r="D142" s="1">
        <v>30</v>
      </c>
      <c r="E142" s="1">
        <v>100</v>
      </c>
      <c r="F142" s="1">
        <v>5.4</v>
      </c>
      <c r="G142" s="1">
        <v>0</v>
      </c>
      <c r="H142" s="1">
        <v>2.9</v>
      </c>
      <c r="I142" s="1">
        <v>8.5</v>
      </c>
      <c r="J142" s="1">
        <v>2.2999999999999998</v>
      </c>
      <c r="K142" s="1">
        <v>0.5</v>
      </c>
      <c r="L142" s="1">
        <v>50</v>
      </c>
      <c r="M142" s="1">
        <v>0</v>
      </c>
      <c r="N142" s="1">
        <v>0</v>
      </c>
      <c r="O142" s="1">
        <v>0</v>
      </c>
    </row>
    <row r="143" spans="1:15" ht="45" x14ac:dyDescent="0.25">
      <c r="A143" s="1" t="s">
        <v>396</v>
      </c>
      <c r="B143" s="1" t="s">
        <v>115</v>
      </c>
      <c r="C143" s="2" t="s">
        <v>519</v>
      </c>
      <c r="D143" s="1">
        <v>30</v>
      </c>
      <c r="E143" s="1">
        <v>43</v>
      </c>
      <c r="F143" s="1" t="s">
        <v>116</v>
      </c>
      <c r="G143" s="1">
        <v>0</v>
      </c>
      <c r="H143" s="1">
        <v>0.8</v>
      </c>
      <c r="I143" s="1">
        <v>4.0999999999999996</v>
      </c>
      <c r="J143" s="1">
        <v>2.8</v>
      </c>
      <c r="K143" s="1">
        <v>0.2</v>
      </c>
      <c r="L143" s="1">
        <v>48</v>
      </c>
      <c r="M143" s="1">
        <v>0.21</v>
      </c>
      <c r="N143" s="1">
        <v>0</v>
      </c>
      <c r="O143" s="1">
        <v>0</v>
      </c>
    </row>
    <row r="144" spans="1:15" ht="30" x14ac:dyDescent="0.25">
      <c r="A144" s="1" t="s">
        <v>396</v>
      </c>
      <c r="B144" s="1" t="s">
        <v>117</v>
      </c>
      <c r="C144" s="2" t="s">
        <v>517</v>
      </c>
      <c r="D144" s="1">
        <v>100</v>
      </c>
      <c r="E144" s="1">
        <v>394</v>
      </c>
      <c r="F144" s="1">
        <v>23</v>
      </c>
      <c r="G144" s="1">
        <v>0</v>
      </c>
      <c r="H144" s="1">
        <v>13</v>
      </c>
      <c r="I144" s="1">
        <v>31</v>
      </c>
      <c r="J144" s="1">
        <v>5</v>
      </c>
      <c r="K144" s="1">
        <v>3</v>
      </c>
      <c r="L144" s="1">
        <v>288</v>
      </c>
      <c r="M144" s="1">
        <v>1</v>
      </c>
      <c r="N144" s="1">
        <v>0</v>
      </c>
      <c r="O144" s="1">
        <v>0</v>
      </c>
    </row>
    <row r="145" spans="1:15" ht="60.75" customHeight="1" x14ac:dyDescent="0.25">
      <c r="A145" s="1" t="s">
        <v>396</v>
      </c>
      <c r="B145" s="1" t="s">
        <v>118</v>
      </c>
      <c r="C145" s="2" t="s">
        <v>512</v>
      </c>
      <c r="D145" s="1">
        <v>12</v>
      </c>
      <c r="E145" s="1">
        <v>30</v>
      </c>
      <c r="F145" s="1">
        <v>3</v>
      </c>
      <c r="G145" s="1">
        <v>0</v>
      </c>
      <c r="H145" s="1">
        <v>0.7</v>
      </c>
      <c r="I145" s="1">
        <v>1.9</v>
      </c>
      <c r="J145" s="1">
        <v>0.4</v>
      </c>
      <c r="K145" s="1">
        <v>0.2</v>
      </c>
      <c r="L145" s="1">
        <v>123</v>
      </c>
      <c r="M145" s="1">
        <v>0</v>
      </c>
      <c r="N145" s="1">
        <v>0</v>
      </c>
      <c r="O145" s="1">
        <v>0</v>
      </c>
    </row>
    <row r="146" spans="1:15" ht="45" x14ac:dyDescent="0.25">
      <c r="A146" s="1" t="s">
        <v>397</v>
      </c>
      <c r="B146" s="1" t="s">
        <v>119</v>
      </c>
      <c r="C146" s="2" t="s">
        <v>522</v>
      </c>
      <c r="D146" s="1">
        <v>200</v>
      </c>
      <c r="E146" s="1">
        <v>51</v>
      </c>
      <c r="F146" s="1">
        <v>6.3</v>
      </c>
      <c r="G146" s="1">
        <v>6.3</v>
      </c>
      <c r="H146" s="1">
        <v>0.9</v>
      </c>
      <c r="I146" s="1">
        <v>2.5</v>
      </c>
      <c r="J146" s="1">
        <v>0</v>
      </c>
      <c r="K146" s="1">
        <v>0</v>
      </c>
      <c r="L146" s="1">
        <v>39</v>
      </c>
      <c r="M146" s="1">
        <v>0</v>
      </c>
      <c r="N146" s="1">
        <v>400</v>
      </c>
      <c r="O146" s="1">
        <v>0</v>
      </c>
    </row>
    <row r="147" spans="1:15" ht="45" x14ac:dyDescent="0.25">
      <c r="A147" s="1" t="s">
        <v>397</v>
      </c>
      <c r="B147" s="1" t="s">
        <v>120</v>
      </c>
      <c r="C147" s="2" t="s">
        <v>523</v>
      </c>
      <c r="D147" s="1">
        <v>200</v>
      </c>
      <c r="E147" s="1">
        <v>98</v>
      </c>
      <c r="F147" s="1">
        <v>17</v>
      </c>
      <c r="G147" s="1">
        <v>17</v>
      </c>
      <c r="H147" s="1">
        <v>1.3</v>
      </c>
      <c r="I147" s="1">
        <v>2.8</v>
      </c>
      <c r="J147" s="1">
        <v>0.3</v>
      </c>
      <c r="K147" s="1">
        <v>0</v>
      </c>
      <c r="L147" s="1">
        <v>40</v>
      </c>
      <c r="M147" s="1">
        <v>0</v>
      </c>
      <c r="N147" s="1">
        <v>400</v>
      </c>
      <c r="O147" s="1">
        <v>0</v>
      </c>
    </row>
    <row r="148" spans="1:15" ht="45" x14ac:dyDescent="0.25">
      <c r="A148" s="1" t="s">
        <v>397</v>
      </c>
      <c r="B148" s="1" t="s">
        <v>121</v>
      </c>
      <c r="C148" s="2" t="s">
        <v>672</v>
      </c>
      <c r="D148" s="1">
        <v>200</v>
      </c>
      <c r="E148" s="1">
        <v>70</v>
      </c>
      <c r="F148" s="1">
        <v>11</v>
      </c>
      <c r="G148" s="1">
        <v>11</v>
      </c>
      <c r="H148" s="1">
        <v>0.9</v>
      </c>
      <c r="I148" s="1">
        <v>2.5</v>
      </c>
      <c r="J148" s="1">
        <v>0</v>
      </c>
      <c r="K148" s="1">
        <v>0</v>
      </c>
      <c r="L148" s="1">
        <v>39</v>
      </c>
      <c r="M148" s="1">
        <v>0</v>
      </c>
      <c r="N148" s="1">
        <v>400</v>
      </c>
      <c r="O148" s="1">
        <v>0</v>
      </c>
    </row>
    <row r="149" spans="1:15" ht="45" x14ac:dyDescent="0.25">
      <c r="A149" s="1" t="s">
        <v>397</v>
      </c>
      <c r="B149" s="1" t="s">
        <v>313</v>
      </c>
      <c r="C149" s="2" t="s">
        <v>673</v>
      </c>
      <c r="D149" s="1">
        <v>200</v>
      </c>
      <c r="E149" s="1">
        <v>30</v>
      </c>
      <c r="F149" s="1">
        <v>0.9</v>
      </c>
      <c r="G149" s="1">
        <v>0.9</v>
      </c>
      <c r="H149" s="1">
        <v>0.9</v>
      </c>
      <c r="I149" s="1">
        <v>2.5</v>
      </c>
      <c r="J149" s="1">
        <v>0</v>
      </c>
      <c r="K149" s="1">
        <v>0</v>
      </c>
      <c r="L149" s="1">
        <v>39</v>
      </c>
      <c r="M149" s="1">
        <v>0</v>
      </c>
      <c r="N149" s="1">
        <v>400</v>
      </c>
      <c r="O149" s="1">
        <v>0</v>
      </c>
    </row>
    <row r="150" spans="1:15" ht="99.75" customHeight="1" x14ac:dyDescent="0.25">
      <c r="A150" s="1" t="s">
        <v>397</v>
      </c>
      <c r="B150" s="1" t="s">
        <v>122</v>
      </c>
      <c r="C150" s="2" t="s">
        <v>524</v>
      </c>
      <c r="D150" s="1">
        <v>200</v>
      </c>
      <c r="E150" s="1">
        <v>58</v>
      </c>
      <c r="F150" s="1">
        <v>8.5</v>
      </c>
      <c r="G150" s="1">
        <v>0</v>
      </c>
      <c r="H150" s="1">
        <v>0.9</v>
      </c>
      <c r="I150" s="1">
        <v>2.2999999999999998</v>
      </c>
      <c r="J150" s="1">
        <v>0</v>
      </c>
      <c r="K150" s="1">
        <v>0</v>
      </c>
      <c r="L150" s="1">
        <v>39</v>
      </c>
      <c r="M150" s="1">
        <v>0</v>
      </c>
      <c r="N150" s="1">
        <v>400</v>
      </c>
      <c r="O150" s="1">
        <v>0</v>
      </c>
    </row>
    <row r="151" spans="1:15" ht="45" x14ac:dyDescent="0.25">
      <c r="A151" s="1" t="s">
        <v>397</v>
      </c>
      <c r="B151" s="1" t="s">
        <v>314</v>
      </c>
      <c r="C151" s="2" t="s">
        <v>525</v>
      </c>
      <c r="D151" s="1">
        <v>250</v>
      </c>
      <c r="E151" s="1">
        <v>44</v>
      </c>
      <c r="F151" s="1">
        <v>1.4</v>
      </c>
      <c r="G151" s="1">
        <v>1.4</v>
      </c>
      <c r="H151" s="1">
        <v>1.6</v>
      </c>
      <c r="I151" s="1">
        <v>3.5</v>
      </c>
      <c r="J151" s="1">
        <v>0.4</v>
      </c>
      <c r="K151" s="1">
        <v>0</v>
      </c>
      <c r="L151" s="1">
        <v>50</v>
      </c>
      <c r="M151" s="1">
        <v>0</v>
      </c>
      <c r="N151" s="1">
        <v>500</v>
      </c>
      <c r="O151" s="1">
        <v>0</v>
      </c>
    </row>
    <row r="152" spans="1:15" ht="78" customHeight="1" x14ac:dyDescent="0.25">
      <c r="A152" s="1" t="s">
        <v>398</v>
      </c>
      <c r="B152" s="1" t="s">
        <v>316</v>
      </c>
      <c r="C152" s="2" t="s">
        <v>526</v>
      </c>
      <c r="D152" s="1">
        <v>15</v>
      </c>
      <c r="E152" s="1">
        <v>27</v>
      </c>
      <c r="F152" s="1">
        <v>0</v>
      </c>
      <c r="G152" s="1">
        <v>0</v>
      </c>
      <c r="H152" s="1">
        <v>0</v>
      </c>
      <c r="I152" s="1">
        <v>3</v>
      </c>
      <c r="J152" s="1">
        <v>1.3</v>
      </c>
      <c r="K152" s="1">
        <v>0</v>
      </c>
      <c r="L152" s="1">
        <v>21</v>
      </c>
      <c r="M152" s="1">
        <v>0</v>
      </c>
      <c r="N152" s="1">
        <v>0</v>
      </c>
      <c r="O152" s="1">
        <v>0</v>
      </c>
    </row>
    <row r="153" spans="1:15" ht="99" customHeight="1" x14ac:dyDescent="0.25">
      <c r="A153" s="1" t="s">
        <v>397</v>
      </c>
      <c r="B153" s="1" t="s">
        <v>333</v>
      </c>
      <c r="C153" s="2" t="s">
        <v>527</v>
      </c>
      <c r="D153" s="1">
        <v>200</v>
      </c>
      <c r="E153" s="1">
        <v>21</v>
      </c>
      <c r="F153" s="1">
        <v>4.7</v>
      </c>
      <c r="G153" s="1">
        <v>0</v>
      </c>
      <c r="H153" s="1">
        <v>1</v>
      </c>
      <c r="I153" s="1">
        <v>2</v>
      </c>
      <c r="J153" s="1">
        <v>0</v>
      </c>
      <c r="K153" s="1">
        <v>0</v>
      </c>
      <c r="L153" s="1">
        <v>122</v>
      </c>
      <c r="M153" s="1">
        <v>0</v>
      </c>
      <c r="N153" s="1">
        <v>0</v>
      </c>
      <c r="O153" s="1">
        <v>0</v>
      </c>
    </row>
    <row r="154" spans="1:15" ht="102" customHeight="1" x14ac:dyDescent="0.25">
      <c r="A154" s="1" t="s">
        <v>397</v>
      </c>
      <c r="B154" s="1" t="s">
        <v>334</v>
      </c>
      <c r="C154" s="2" t="s">
        <v>528</v>
      </c>
      <c r="D154" s="1">
        <v>200</v>
      </c>
      <c r="E154" s="1">
        <v>48</v>
      </c>
      <c r="F154" s="1">
        <v>6.8</v>
      </c>
      <c r="G154" s="1">
        <v>4</v>
      </c>
      <c r="H154" s="1">
        <v>6.8</v>
      </c>
      <c r="I154" s="1">
        <v>2</v>
      </c>
      <c r="J154" s="1">
        <v>0</v>
      </c>
      <c r="K154" s="1">
        <v>0</v>
      </c>
      <c r="L154" s="1">
        <v>164</v>
      </c>
      <c r="M154" s="1">
        <v>0</v>
      </c>
      <c r="N154" s="1">
        <v>0</v>
      </c>
      <c r="O154" s="1">
        <v>0</v>
      </c>
    </row>
    <row r="155" spans="1:15" ht="110.25" customHeight="1" x14ac:dyDescent="0.25">
      <c r="A155" s="1" t="s">
        <v>397</v>
      </c>
      <c r="B155" s="1" t="s">
        <v>384</v>
      </c>
      <c r="C155" s="2" t="s">
        <v>529</v>
      </c>
      <c r="D155" s="1">
        <v>200</v>
      </c>
      <c r="E155" s="1">
        <v>59</v>
      </c>
      <c r="F155" s="1">
        <v>7.5</v>
      </c>
      <c r="G155" s="1">
        <v>0</v>
      </c>
      <c r="H155" s="1">
        <v>0.9</v>
      </c>
      <c r="I155" s="1">
        <v>2.8</v>
      </c>
      <c r="J155" s="1">
        <v>0.5</v>
      </c>
      <c r="K155" s="1">
        <v>0</v>
      </c>
      <c r="L155" s="1">
        <v>145</v>
      </c>
      <c r="M155" s="1">
        <v>0</v>
      </c>
      <c r="N155" s="1">
        <v>0</v>
      </c>
      <c r="O155" s="1">
        <v>0</v>
      </c>
    </row>
    <row r="156" spans="1:15" ht="122.25" customHeight="1" x14ac:dyDescent="0.25">
      <c r="A156" s="1" t="s">
        <v>397</v>
      </c>
      <c r="B156" s="1" t="s">
        <v>382</v>
      </c>
      <c r="C156" s="2" t="s">
        <v>530</v>
      </c>
      <c r="D156" s="1">
        <v>200</v>
      </c>
      <c r="E156" s="1">
        <v>84</v>
      </c>
      <c r="F156" s="1">
        <v>15</v>
      </c>
      <c r="G156" s="1">
        <v>0</v>
      </c>
      <c r="H156" s="1">
        <v>1.2</v>
      </c>
      <c r="I156" s="1">
        <v>2.1</v>
      </c>
      <c r="J156" s="1">
        <v>0.3</v>
      </c>
      <c r="K156" s="1">
        <v>1</v>
      </c>
      <c r="L156" s="1">
        <v>165</v>
      </c>
      <c r="M156" s="1">
        <v>0</v>
      </c>
      <c r="N156" s="1">
        <v>0</v>
      </c>
      <c r="O156" s="1">
        <v>0</v>
      </c>
    </row>
    <row r="157" spans="1:15" ht="112.5" customHeight="1" x14ac:dyDescent="0.25">
      <c r="A157" s="1" t="s">
        <v>397</v>
      </c>
      <c r="B157" s="1" t="s">
        <v>335</v>
      </c>
      <c r="C157" s="2" t="s">
        <v>531</v>
      </c>
      <c r="D157" s="1">
        <v>200</v>
      </c>
      <c r="E157" s="1">
        <v>55</v>
      </c>
      <c r="F157" s="1">
        <v>4.7</v>
      </c>
      <c r="G157" s="1">
        <v>0</v>
      </c>
      <c r="H157" s="1">
        <v>0</v>
      </c>
      <c r="I157" s="1">
        <v>3.7</v>
      </c>
      <c r="J157" s="1">
        <v>3.3</v>
      </c>
      <c r="K157" s="1">
        <v>0</v>
      </c>
      <c r="L157" s="1">
        <v>150</v>
      </c>
      <c r="M157" s="1">
        <v>0</v>
      </c>
      <c r="N157" s="1">
        <v>0</v>
      </c>
      <c r="O157" s="1">
        <v>0</v>
      </c>
    </row>
    <row r="158" spans="1:15" ht="30" x14ac:dyDescent="0.25">
      <c r="A158" s="1" t="s">
        <v>396</v>
      </c>
      <c r="B158" s="1" t="s">
        <v>123</v>
      </c>
      <c r="C158" s="2" t="s">
        <v>641</v>
      </c>
      <c r="D158" s="1">
        <v>20</v>
      </c>
      <c r="E158" s="1">
        <v>62.8</v>
      </c>
      <c r="F158" s="1">
        <v>3.6</v>
      </c>
      <c r="G158" s="1">
        <v>0</v>
      </c>
      <c r="H158" s="1">
        <v>2</v>
      </c>
      <c r="I158" s="1">
        <v>4.9000000000000004</v>
      </c>
      <c r="J158" s="1">
        <v>1</v>
      </c>
      <c r="K158" s="1">
        <v>0.4</v>
      </c>
      <c r="L158" s="1">
        <v>75.2</v>
      </c>
      <c r="M158" s="1">
        <v>0</v>
      </c>
      <c r="N158" s="1">
        <v>0</v>
      </c>
      <c r="O158" s="1">
        <v>0</v>
      </c>
    </row>
    <row r="159" spans="1:15" x14ac:dyDescent="0.25">
      <c r="A159" s="1" t="s">
        <v>396</v>
      </c>
      <c r="B159" s="1" t="s">
        <v>124</v>
      </c>
      <c r="C159" s="2" t="s">
        <v>532</v>
      </c>
      <c r="D159" s="1">
        <v>20</v>
      </c>
      <c r="E159" s="1">
        <v>57.1</v>
      </c>
      <c r="F159" s="1">
        <v>3.4</v>
      </c>
      <c r="G159" s="1">
        <v>0</v>
      </c>
      <c r="H159" s="1">
        <v>1.9</v>
      </c>
      <c r="I159" s="1">
        <v>4.4000000000000004</v>
      </c>
      <c r="J159" s="1">
        <v>0.8</v>
      </c>
      <c r="K159" s="1">
        <v>0.5</v>
      </c>
      <c r="L159" s="1">
        <v>54.5</v>
      </c>
      <c r="M159" s="1">
        <v>0</v>
      </c>
      <c r="N159" s="1">
        <v>0</v>
      </c>
      <c r="O159" s="1">
        <v>0</v>
      </c>
    </row>
    <row r="160" spans="1:15" ht="30" x14ac:dyDescent="0.25">
      <c r="A160" s="1" t="s">
        <v>396</v>
      </c>
      <c r="B160" s="1" t="s">
        <v>125</v>
      </c>
      <c r="C160" s="2" t="s">
        <v>492</v>
      </c>
      <c r="D160" s="1">
        <v>20</v>
      </c>
      <c r="E160" s="1">
        <v>68.400000000000006</v>
      </c>
      <c r="F160" s="1">
        <v>3.8</v>
      </c>
      <c r="G160" s="1">
        <v>0</v>
      </c>
      <c r="H160" s="1">
        <v>2.1</v>
      </c>
      <c r="I160" s="1">
        <v>5.4</v>
      </c>
      <c r="J160" s="1">
        <v>1.1000000000000001</v>
      </c>
      <c r="K160" s="1">
        <v>0.4</v>
      </c>
      <c r="L160" s="1">
        <v>66.099999999999994</v>
      </c>
      <c r="M160" s="1">
        <v>0</v>
      </c>
      <c r="N160" s="1">
        <v>0</v>
      </c>
      <c r="O160" s="1">
        <v>0</v>
      </c>
    </row>
    <row r="161" spans="1:15" ht="30" x14ac:dyDescent="0.25">
      <c r="A161" s="1" t="s">
        <v>396</v>
      </c>
      <c r="B161" s="1" t="s">
        <v>126</v>
      </c>
      <c r="C161" s="2" t="s">
        <v>533</v>
      </c>
      <c r="D161" s="1">
        <v>20</v>
      </c>
      <c r="E161" s="1">
        <v>62.8</v>
      </c>
      <c r="F161" s="1">
        <v>3.6</v>
      </c>
      <c r="G161" s="1">
        <v>0</v>
      </c>
      <c r="H161" s="1">
        <v>2</v>
      </c>
      <c r="I161" s="1">
        <v>49</v>
      </c>
      <c r="J161" s="1">
        <v>1</v>
      </c>
      <c r="K161" s="1">
        <v>0.4</v>
      </c>
      <c r="L161" s="1">
        <v>75</v>
      </c>
      <c r="M161" s="1">
        <v>0</v>
      </c>
      <c r="N161" s="1">
        <v>0</v>
      </c>
      <c r="O161" s="1">
        <v>0</v>
      </c>
    </row>
    <row r="162" spans="1:15" ht="45" x14ac:dyDescent="0.25">
      <c r="A162" s="1" t="s">
        <v>401</v>
      </c>
      <c r="B162" s="1" t="s">
        <v>127</v>
      </c>
      <c r="C162" s="2" t="s">
        <v>606</v>
      </c>
      <c r="D162" s="1">
        <v>40</v>
      </c>
      <c r="E162" s="1">
        <v>88</v>
      </c>
      <c r="F162" s="1">
        <v>6</v>
      </c>
      <c r="G162" s="1">
        <v>0</v>
      </c>
      <c r="H162" s="1">
        <v>6.3</v>
      </c>
      <c r="I162" s="1">
        <v>4.3</v>
      </c>
      <c r="J162" s="1">
        <v>0.6</v>
      </c>
      <c r="K162" s="1">
        <v>1.5</v>
      </c>
      <c r="L162" s="1">
        <v>283</v>
      </c>
      <c r="M162" s="1">
        <v>0</v>
      </c>
      <c r="N162" s="1">
        <v>0</v>
      </c>
      <c r="O162" s="1">
        <v>0</v>
      </c>
    </row>
    <row r="163" spans="1:15" ht="45" x14ac:dyDescent="0.25">
      <c r="A163" s="1" t="s">
        <v>401</v>
      </c>
      <c r="B163" s="1" t="s">
        <v>128</v>
      </c>
      <c r="C163" s="2" t="s">
        <v>535</v>
      </c>
      <c r="D163" s="1">
        <v>80</v>
      </c>
      <c r="E163" s="1">
        <v>129</v>
      </c>
      <c r="F163" s="1">
        <v>12</v>
      </c>
      <c r="G163" s="1">
        <v>0</v>
      </c>
      <c r="H163" s="1">
        <v>11</v>
      </c>
      <c r="I163" s="1">
        <v>4.3</v>
      </c>
      <c r="J163" s="1">
        <v>0.7</v>
      </c>
      <c r="K163" s="1">
        <v>4</v>
      </c>
      <c r="L163" s="1">
        <v>398</v>
      </c>
      <c r="M163" s="1">
        <v>0</v>
      </c>
      <c r="N163" s="1">
        <v>0</v>
      </c>
      <c r="O163" s="1">
        <v>0</v>
      </c>
    </row>
    <row r="164" spans="1:15" ht="45" x14ac:dyDescent="0.25">
      <c r="A164" s="1" t="s">
        <v>411</v>
      </c>
      <c r="B164" s="1" t="s">
        <v>129</v>
      </c>
      <c r="C164" s="2" t="s">
        <v>607</v>
      </c>
      <c r="D164" s="1">
        <v>30</v>
      </c>
      <c r="E164" s="1">
        <v>82</v>
      </c>
      <c r="F164" s="1">
        <v>3.5</v>
      </c>
      <c r="G164" s="1">
        <v>0</v>
      </c>
      <c r="H164" s="1">
        <v>4</v>
      </c>
      <c r="I164" s="1">
        <v>5.7</v>
      </c>
      <c r="J164" s="1">
        <v>0.9</v>
      </c>
      <c r="K164" s="1">
        <v>2.2999999999999998</v>
      </c>
      <c r="L164" s="1">
        <v>172</v>
      </c>
      <c r="M164" s="1">
        <v>0</v>
      </c>
      <c r="N164" s="1">
        <v>0</v>
      </c>
      <c r="O164" s="1">
        <v>0</v>
      </c>
    </row>
    <row r="165" spans="1:15" ht="60" x14ac:dyDescent="0.25">
      <c r="A165" s="1" t="s">
        <v>407</v>
      </c>
      <c r="B165" s="1" t="s">
        <v>130</v>
      </c>
      <c r="C165" s="2" t="s">
        <v>536</v>
      </c>
      <c r="D165" s="1">
        <v>40</v>
      </c>
      <c r="E165" s="1">
        <v>127</v>
      </c>
      <c r="F165" s="1">
        <v>4.9000000000000004</v>
      </c>
      <c r="G165" s="1">
        <v>0</v>
      </c>
      <c r="H165" s="1">
        <v>6.5</v>
      </c>
      <c r="I165" s="1">
        <v>9</v>
      </c>
      <c r="J165" s="1">
        <v>1.4</v>
      </c>
      <c r="K165" s="1">
        <v>1.7</v>
      </c>
      <c r="L165" s="1">
        <v>286</v>
      </c>
      <c r="M165" s="1">
        <v>0</v>
      </c>
      <c r="N165" s="1">
        <v>0</v>
      </c>
      <c r="O165" s="1">
        <v>0</v>
      </c>
    </row>
    <row r="166" spans="1:15" ht="45" x14ac:dyDescent="0.25">
      <c r="A166" s="1" t="s">
        <v>407</v>
      </c>
      <c r="B166" s="1" t="s">
        <v>131</v>
      </c>
      <c r="C166" s="2" t="s">
        <v>656</v>
      </c>
      <c r="D166" s="1">
        <v>40</v>
      </c>
      <c r="E166" s="1">
        <v>94</v>
      </c>
      <c r="F166" s="1">
        <v>3.4</v>
      </c>
      <c r="G166" s="1">
        <v>0</v>
      </c>
      <c r="H166" s="1">
        <v>6.7</v>
      </c>
      <c r="I166" s="1">
        <v>6</v>
      </c>
      <c r="J166" s="1">
        <v>0.8</v>
      </c>
      <c r="K166" s="1">
        <v>1.9</v>
      </c>
      <c r="L166" s="1">
        <v>121</v>
      </c>
      <c r="M166" s="1">
        <v>0</v>
      </c>
      <c r="N166" s="1">
        <v>0</v>
      </c>
      <c r="O166" s="1">
        <v>0</v>
      </c>
    </row>
    <row r="167" spans="1:15" ht="60" x14ac:dyDescent="0.25">
      <c r="A167" s="1" t="s">
        <v>402</v>
      </c>
      <c r="B167" s="1" t="s">
        <v>81</v>
      </c>
      <c r="C167" s="2" t="s">
        <v>620</v>
      </c>
      <c r="D167" s="1">
        <v>90</v>
      </c>
      <c r="E167" s="1">
        <v>192</v>
      </c>
      <c r="F167" s="1">
        <v>26</v>
      </c>
      <c r="G167" s="1">
        <v>0</v>
      </c>
      <c r="H167" s="1">
        <v>7.7</v>
      </c>
      <c r="I167" s="1">
        <v>6.8</v>
      </c>
      <c r="J167" s="1">
        <v>1</v>
      </c>
      <c r="K167" s="1">
        <v>6.8</v>
      </c>
      <c r="L167" s="1">
        <v>371</v>
      </c>
      <c r="M167" s="1">
        <v>0</v>
      </c>
      <c r="N167" s="1">
        <v>0</v>
      </c>
      <c r="O167" s="1">
        <v>0</v>
      </c>
    </row>
    <row r="168" spans="1:15" ht="60" x14ac:dyDescent="0.25">
      <c r="A168" s="1" t="s">
        <v>402</v>
      </c>
      <c r="B168" s="1" t="s">
        <v>502</v>
      </c>
      <c r="C168" s="2" t="s">
        <v>655</v>
      </c>
      <c r="D168" s="1">
        <v>90</v>
      </c>
      <c r="E168" s="1">
        <v>210</v>
      </c>
      <c r="F168" s="1">
        <v>29</v>
      </c>
      <c r="G168" s="1">
        <v>0</v>
      </c>
      <c r="H168" s="1">
        <v>10</v>
      </c>
      <c r="I168" s="1">
        <v>3</v>
      </c>
      <c r="J168" s="1">
        <v>0.6</v>
      </c>
      <c r="K168" s="1">
        <v>8</v>
      </c>
      <c r="L168" s="1">
        <v>400</v>
      </c>
      <c r="M168" s="1">
        <v>0</v>
      </c>
      <c r="N168" s="1">
        <v>0</v>
      </c>
      <c r="O168" s="1">
        <v>0</v>
      </c>
    </row>
    <row r="169" spans="1:15" ht="60" x14ac:dyDescent="0.25">
      <c r="A169" s="1" t="s">
        <v>409</v>
      </c>
      <c r="B169" s="1" t="s">
        <v>449</v>
      </c>
      <c r="C169" s="2" t="s">
        <v>645</v>
      </c>
      <c r="D169" s="1">
        <v>30</v>
      </c>
      <c r="E169" s="1">
        <v>44</v>
      </c>
      <c r="F169" s="1">
        <v>0.5</v>
      </c>
      <c r="G169" s="1">
        <v>0</v>
      </c>
      <c r="H169" s="1">
        <v>5.0999999999999996</v>
      </c>
      <c r="I169" s="1">
        <v>2.4</v>
      </c>
      <c r="J169" s="1">
        <v>0.4</v>
      </c>
      <c r="K169" s="1">
        <v>1.2</v>
      </c>
      <c r="L169" s="1">
        <v>171</v>
      </c>
      <c r="M169" s="1">
        <v>0</v>
      </c>
      <c r="N169" s="1">
        <v>0</v>
      </c>
      <c r="O169" s="1">
        <v>0</v>
      </c>
    </row>
    <row r="170" spans="1:15" ht="60" x14ac:dyDescent="0.25">
      <c r="A170" s="1" t="s">
        <v>409</v>
      </c>
      <c r="B170" s="1" t="s">
        <v>134</v>
      </c>
      <c r="C170" s="2" t="s">
        <v>538</v>
      </c>
      <c r="D170" s="1">
        <v>30</v>
      </c>
      <c r="E170" s="1">
        <v>58</v>
      </c>
      <c r="F170" s="1">
        <v>1.7</v>
      </c>
      <c r="G170" s="1">
        <v>0</v>
      </c>
      <c r="H170" s="1">
        <v>5.0999999999999996</v>
      </c>
      <c r="I170" s="1">
        <v>3.4</v>
      </c>
      <c r="J170" s="1">
        <v>0.5</v>
      </c>
      <c r="K170" s="1">
        <v>1.2</v>
      </c>
      <c r="L170" s="1">
        <v>197</v>
      </c>
      <c r="M170" s="1">
        <v>0</v>
      </c>
      <c r="N170" s="1">
        <v>0</v>
      </c>
      <c r="O170" s="1">
        <v>0</v>
      </c>
    </row>
    <row r="171" spans="1:15" ht="60" x14ac:dyDescent="0.25">
      <c r="A171" s="1" t="s">
        <v>409</v>
      </c>
      <c r="B171" s="1" t="s">
        <v>135</v>
      </c>
      <c r="C171" s="2" t="s">
        <v>646</v>
      </c>
      <c r="D171" s="1">
        <v>50</v>
      </c>
      <c r="E171" s="1">
        <v>93</v>
      </c>
      <c r="F171" s="1">
        <v>1.9</v>
      </c>
      <c r="G171" s="1">
        <v>0</v>
      </c>
      <c r="H171" s="1">
        <v>8.1</v>
      </c>
      <c r="I171" s="1">
        <v>5.9</v>
      </c>
      <c r="J171" s="1">
        <v>0.5</v>
      </c>
      <c r="K171" s="1">
        <v>1.9</v>
      </c>
      <c r="L171" s="1">
        <v>294</v>
      </c>
      <c r="M171" s="1">
        <v>0</v>
      </c>
      <c r="N171" s="1">
        <v>0</v>
      </c>
      <c r="O171" s="1">
        <v>0</v>
      </c>
    </row>
    <row r="172" spans="1:15" ht="45" x14ac:dyDescent="0.25">
      <c r="A172" s="1" t="s">
        <v>409</v>
      </c>
      <c r="B172" s="1" t="s">
        <v>136</v>
      </c>
      <c r="C172" s="2" t="s">
        <v>537</v>
      </c>
      <c r="D172" s="1">
        <v>30</v>
      </c>
      <c r="E172" s="1">
        <v>58</v>
      </c>
      <c r="F172" s="1">
        <v>4.3</v>
      </c>
      <c r="G172" s="1">
        <v>0</v>
      </c>
      <c r="H172" s="1">
        <v>2.4</v>
      </c>
      <c r="I172" s="1">
        <v>0.6</v>
      </c>
      <c r="J172" s="1">
        <v>0.5</v>
      </c>
      <c r="K172" s="1">
        <v>1.3</v>
      </c>
      <c r="L172" s="1">
        <v>161</v>
      </c>
      <c r="M172" s="1">
        <v>0</v>
      </c>
      <c r="N172" s="1">
        <v>0</v>
      </c>
      <c r="O172" s="1">
        <v>0</v>
      </c>
    </row>
    <row r="173" spans="1:15" ht="60" x14ac:dyDescent="0.25">
      <c r="A173" s="1" t="s">
        <v>410</v>
      </c>
      <c r="B173" s="1" t="s">
        <v>137</v>
      </c>
      <c r="C173" s="2" t="s">
        <v>539</v>
      </c>
      <c r="D173" s="1">
        <v>20</v>
      </c>
      <c r="E173" s="1">
        <v>34</v>
      </c>
      <c r="F173" s="1">
        <v>0.2</v>
      </c>
      <c r="G173" s="1">
        <v>0</v>
      </c>
      <c r="H173" s="1">
        <v>3.4</v>
      </c>
      <c r="I173" s="1">
        <v>2.2000000000000002</v>
      </c>
      <c r="J173" s="1">
        <v>0.2</v>
      </c>
      <c r="K173" s="1">
        <v>1.5</v>
      </c>
      <c r="L173" s="1">
        <v>227</v>
      </c>
      <c r="M173" s="1">
        <v>0</v>
      </c>
      <c r="N173" s="1">
        <v>0</v>
      </c>
      <c r="O173" s="1">
        <v>0</v>
      </c>
    </row>
    <row r="174" spans="1:15" ht="30" x14ac:dyDescent="0.25">
      <c r="A174" s="1" t="s">
        <v>396</v>
      </c>
      <c r="B174" s="1" t="s">
        <v>138</v>
      </c>
      <c r="C174" s="2" t="s">
        <v>540</v>
      </c>
      <c r="D174" s="1">
        <v>30</v>
      </c>
      <c r="E174" s="1">
        <v>89</v>
      </c>
      <c r="F174" s="1">
        <v>6.4</v>
      </c>
      <c r="G174" s="1">
        <v>0</v>
      </c>
      <c r="H174" s="1">
        <v>0</v>
      </c>
      <c r="I174" s="1">
        <v>7</v>
      </c>
      <c r="J174" s="1">
        <v>3.1</v>
      </c>
      <c r="K174" s="1">
        <v>0</v>
      </c>
      <c r="L174" s="1">
        <v>79</v>
      </c>
      <c r="M174" s="1">
        <v>0</v>
      </c>
      <c r="N174" s="1">
        <v>0</v>
      </c>
      <c r="O174" s="1">
        <v>0</v>
      </c>
    </row>
    <row r="175" spans="1:15" ht="45" x14ac:dyDescent="0.25">
      <c r="A175" s="1" t="s">
        <v>405</v>
      </c>
      <c r="B175" s="1" t="s">
        <v>139</v>
      </c>
      <c r="C175" s="2" t="s">
        <v>537</v>
      </c>
      <c r="D175" s="1">
        <v>30</v>
      </c>
      <c r="E175" s="1">
        <v>58</v>
      </c>
      <c r="F175" s="1">
        <v>2.2000000000000002</v>
      </c>
      <c r="G175" s="1">
        <v>0</v>
      </c>
      <c r="H175" s="1">
        <v>4.8</v>
      </c>
      <c r="I175" s="1">
        <v>3.3</v>
      </c>
      <c r="J175" s="1">
        <v>0.5</v>
      </c>
      <c r="K175" s="1">
        <v>1.4</v>
      </c>
      <c r="L175" s="1">
        <v>176</v>
      </c>
      <c r="M175" s="1">
        <v>0</v>
      </c>
      <c r="N175" s="1">
        <v>0</v>
      </c>
      <c r="O175" s="1">
        <v>0</v>
      </c>
    </row>
    <row r="176" spans="1:15" ht="60" x14ac:dyDescent="0.25">
      <c r="A176" s="1" t="s">
        <v>405</v>
      </c>
      <c r="B176" s="1" t="s">
        <v>140</v>
      </c>
      <c r="C176" s="2" t="s">
        <v>541</v>
      </c>
      <c r="D176" s="1">
        <v>30</v>
      </c>
      <c r="E176" s="1">
        <v>58</v>
      </c>
      <c r="F176" s="1">
        <v>2.2000000000000002</v>
      </c>
      <c r="G176" s="1">
        <v>0</v>
      </c>
      <c r="H176" s="1">
        <v>4.8</v>
      </c>
      <c r="I176" s="1">
        <v>3.3</v>
      </c>
      <c r="J176" s="1">
        <v>0.5</v>
      </c>
      <c r="K176" s="1">
        <v>1.4</v>
      </c>
      <c r="L176" s="1">
        <v>176</v>
      </c>
      <c r="M176" s="1">
        <v>0</v>
      </c>
      <c r="N176" s="1">
        <v>0</v>
      </c>
      <c r="O176" s="1">
        <v>0</v>
      </c>
    </row>
    <row r="177" spans="1:15" ht="60" x14ac:dyDescent="0.25">
      <c r="A177" s="1" t="s">
        <v>410</v>
      </c>
      <c r="B177" s="1" t="s">
        <v>141</v>
      </c>
      <c r="C177" s="2" t="s">
        <v>542</v>
      </c>
      <c r="D177" s="1">
        <v>40</v>
      </c>
      <c r="E177" s="1">
        <v>75</v>
      </c>
      <c r="F177" s="1">
        <v>3.6</v>
      </c>
      <c r="G177" s="1">
        <v>0</v>
      </c>
      <c r="H177" s="1">
        <v>7.6</v>
      </c>
      <c r="I177" s="1">
        <v>3.3</v>
      </c>
      <c r="J177" s="1">
        <v>0.5</v>
      </c>
      <c r="K177" s="1">
        <v>3.1</v>
      </c>
      <c r="L177" s="1">
        <v>395</v>
      </c>
      <c r="M177" s="1">
        <v>0</v>
      </c>
      <c r="N177" s="1">
        <v>0</v>
      </c>
      <c r="O177" s="1">
        <v>0</v>
      </c>
    </row>
    <row r="178" spans="1:15" ht="60" x14ac:dyDescent="0.25">
      <c r="A178" s="1" t="s">
        <v>410</v>
      </c>
      <c r="B178" s="1" t="s">
        <v>142</v>
      </c>
      <c r="C178" s="2" t="s">
        <v>543</v>
      </c>
      <c r="D178" s="1">
        <v>20</v>
      </c>
      <c r="E178" s="1">
        <v>35</v>
      </c>
      <c r="F178" s="1">
        <v>0.4</v>
      </c>
      <c r="G178" s="1">
        <v>0</v>
      </c>
      <c r="H178" s="1">
        <v>3.9</v>
      </c>
      <c r="I178" s="1">
        <v>2</v>
      </c>
      <c r="J178" s="1">
        <v>0.2</v>
      </c>
      <c r="K178" s="1">
        <v>1.53</v>
      </c>
      <c r="L178" s="1">
        <v>226</v>
      </c>
      <c r="M178" s="1">
        <v>0</v>
      </c>
      <c r="N178" s="1">
        <v>0</v>
      </c>
      <c r="O178" s="1">
        <v>0</v>
      </c>
    </row>
    <row r="179" spans="1:15" ht="60" x14ac:dyDescent="0.25">
      <c r="A179" s="1" t="s">
        <v>409</v>
      </c>
      <c r="B179" s="1" t="s">
        <v>259</v>
      </c>
      <c r="C179" s="2" t="s">
        <v>647</v>
      </c>
      <c r="D179" s="1">
        <v>50</v>
      </c>
      <c r="E179" s="1">
        <v>96</v>
      </c>
      <c r="F179" s="1">
        <v>1.8</v>
      </c>
      <c r="G179" s="1">
        <v>0</v>
      </c>
      <c r="H179" s="1">
        <v>8.8000000000000007</v>
      </c>
      <c r="I179" s="1">
        <v>5.9</v>
      </c>
      <c r="J179" s="1">
        <v>0.4</v>
      </c>
      <c r="K179" s="1">
        <v>2</v>
      </c>
      <c r="L179" s="1">
        <v>308</v>
      </c>
      <c r="M179" s="1">
        <v>0</v>
      </c>
      <c r="N179" s="1">
        <v>0</v>
      </c>
      <c r="O179" s="1">
        <v>0</v>
      </c>
    </row>
    <row r="180" spans="1:15" ht="45" x14ac:dyDescent="0.25">
      <c r="A180" s="1" t="s">
        <v>407</v>
      </c>
      <c r="B180" s="1" t="s">
        <v>143</v>
      </c>
      <c r="C180" s="2" t="s">
        <v>544</v>
      </c>
      <c r="D180" s="1">
        <v>40</v>
      </c>
      <c r="E180" s="1">
        <v>61</v>
      </c>
      <c r="F180" s="1">
        <v>3</v>
      </c>
      <c r="G180" s="1">
        <v>0</v>
      </c>
      <c r="H180" s="1">
        <v>7.2</v>
      </c>
      <c r="I180" s="1">
        <v>2.2999999999999998</v>
      </c>
      <c r="J180" s="1">
        <v>0.5</v>
      </c>
      <c r="K180" s="1">
        <v>1.6</v>
      </c>
      <c r="L180" s="1">
        <v>311</v>
      </c>
      <c r="M180" s="1">
        <v>0</v>
      </c>
      <c r="N180" s="1">
        <v>0</v>
      </c>
      <c r="O180" s="1">
        <v>0</v>
      </c>
    </row>
    <row r="181" spans="1:15" ht="90" x14ac:dyDescent="0.25">
      <c r="A181" s="1" t="s">
        <v>407</v>
      </c>
      <c r="B181" s="1" t="s">
        <v>483</v>
      </c>
      <c r="C181" s="2" t="s">
        <v>678</v>
      </c>
      <c r="D181" s="1">
        <v>130</v>
      </c>
      <c r="E181" s="1">
        <v>330</v>
      </c>
      <c r="F181" s="1">
        <v>32</v>
      </c>
      <c r="G181" s="1">
        <v>0</v>
      </c>
      <c r="H181" s="1">
        <v>13</v>
      </c>
      <c r="I181" s="1">
        <v>15</v>
      </c>
      <c r="J181" s="1">
        <v>2</v>
      </c>
      <c r="K181" s="1">
        <v>1</v>
      </c>
      <c r="L181" s="1">
        <v>750</v>
      </c>
      <c r="M181" s="1">
        <v>0</v>
      </c>
      <c r="N181" s="1">
        <v>0</v>
      </c>
      <c r="O181" s="1">
        <v>0</v>
      </c>
    </row>
    <row r="182" spans="1:15" ht="90" x14ac:dyDescent="0.25">
      <c r="A182" s="1" t="s">
        <v>407</v>
      </c>
      <c r="B182" s="1" t="s">
        <v>144</v>
      </c>
      <c r="C182" s="2" t="s">
        <v>679</v>
      </c>
      <c r="D182" s="1">
        <v>80</v>
      </c>
      <c r="E182" s="1">
        <v>210</v>
      </c>
      <c r="F182" s="1">
        <v>32</v>
      </c>
      <c r="G182" s="1">
        <v>0</v>
      </c>
      <c r="H182" s="1">
        <v>8</v>
      </c>
      <c r="I182" s="1">
        <v>9</v>
      </c>
      <c r="J182" s="1">
        <v>1</v>
      </c>
      <c r="K182" s="1">
        <v>1</v>
      </c>
      <c r="L182" s="1">
        <v>460</v>
      </c>
      <c r="M182" s="1">
        <v>0</v>
      </c>
      <c r="N182" s="1">
        <v>0</v>
      </c>
      <c r="O182" s="1">
        <v>0</v>
      </c>
    </row>
    <row r="183" spans="1:15" ht="45" x14ac:dyDescent="0.25">
      <c r="A183" s="1" t="s">
        <v>402</v>
      </c>
      <c r="B183" s="1" t="s">
        <v>32</v>
      </c>
      <c r="C183" s="2" t="s">
        <v>485</v>
      </c>
      <c r="D183" s="1">
        <v>60</v>
      </c>
      <c r="E183" s="1">
        <v>110</v>
      </c>
      <c r="F183" s="1">
        <v>8.9</v>
      </c>
      <c r="G183" s="1">
        <v>0</v>
      </c>
      <c r="H183" s="1">
        <v>4.3</v>
      </c>
      <c r="I183" s="1">
        <v>4</v>
      </c>
      <c r="J183" s="1">
        <v>0</v>
      </c>
      <c r="K183" s="1">
        <v>4.4000000000000004</v>
      </c>
      <c r="L183" s="1">
        <v>150</v>
      </c>
      <c r="M183" s="1">
        <v>0</v>
      </c>
      <c r="N183" s="1">
        <v>0</v>
      </c>
      <c r="O183" s="1">
        <v>0</v>
      </c>
    </row>
    <row r="184" spans="1:15" ht="120" x14ac:dyDescent="0.25">
      <c r="A184" s="1" t="s">
        <v>407</v>
      </c>
      <c r="B184" s="1" t="s">
        <v>145</v>
      </c>
      <c r="C184" s="2" t="s">
        <v>623</v>
      </c>
      <c r="D184" s="1">
        <v>130</v>
      </c>
      <c r="E184" s="1">
        <v>178</v>
      </c>
      <c r="F184" s="1">
        <v>21.5</v>
      </c>
      <c r="G184" s="1">
        <v>0</v>
      </c>
      <c r="H184" s="1">
        <v>13.4</v>
      </c>
      <c r="I184" s="1">
        <v>4.4000000000000004</v>
      </c>
      <c r="J184" s="1">
        <v>0.8</v>
      </c>
      <c r="K184" s="1">
        <v>8.1</v>
      </c>
      <c r="L184" s="1">
        <v>594</v>
      </c>
      <c r="M184" s="1">
        <v>0.6</v>
      </c>
      <c r="N184" s="1">
        <v>0</v>
      </c>
      <c r="O184" s="1">
        <v>1.6</v>
      </c>
    </row>
    <row r="185" spans="1:15" ht="120" x14ac:dyDescent="0.25">
      <c r="A185" s="1" t="s">
        <v>407</v>
      </c>
      <c r="B185" s="1" t="s">
        <v>146</v>
      </c>
      <c r="C185" s="2" t="s">
        <v>624</v>
      </c>
      <c r="D185" s="1">
        <v>80</v>
      </c>
      <c r="E185" s="1">
        <v>110</v>
      </c>
      <c r="F185" s="1">
        <v>13</v>
      </c>
      <c r="G185" s="1">
        <v>0</v>
      </c>
      <c r="H185" s="1">
        <v>8.5</v>
      </c>
      <c r="I185" s="1">
        <v>2.9</v>
      </c>
      <c r="J185" s="1">
        <v>0.5</v>
      </c>
      <c r="K185" s="1">
        <v>6.1</v>
      </c>
      <c r="L185" s="1">
        <v>366</v>
      </c>
      <c r="M185" s="1">
        <v>0.4</v>
      </c>
      <c r="N185" s="1">
        <v>0</v>
      </c>
      <c r="O185" s="1">
        <v>1.3</v>
      </c>
    </row>
    <row r="186" spans="1:15" ht="90" x14ac:dyDescent="0.25">
      <c r="A186" s="1" t="s">
        <v>401</v>
      </c>
      <c r="B186" s="1" t="s">
        <v>147</v>
      </c>
      <c r="C186" s="2" t="s">
        <v>625</v>
      </c>
      <c r="D186" s="1">
        <v>100</v>
      </c>
      <c r="E186" s="1">
        <v>203</v>
      </c>
      <c r="F186" s="1">
        <v>13</v>
      </c>
      <c r="G186" s="1">
        <v>0</v>
      </c>
      <c r="H186" s="1">
        <v>9.1999999999999993</v>
      </c>
      <c r="I186" s="1">
        <v>13</v>
      </c>
      <c r="J186" s="1">
        <v>4.3</v>
      </c>
      <c r="K186" s="1">
        <v>5.2</v>
      </c>
      <c r="L186" s="1">
        <v>514</v>
      </c>
      <c r="M186" s="1">
        <v>1.4</v>
      </c>
      <c r="N186" s="1">
        <v>0</v>
      </c>
      <c r="O186" s="1">
        <v>2.1</v>
      </c>
    </row>
    <row r="187" spans="1:15" ht="45" x14ac:dyDescent="0.25">
      <c r="A187" s="1" t="s">
        <v>401</v>
      </c>
      <c r="B187" s="1" t="s">
        <v>148</v>
      </c>
      <c r="C187" s="2" t="s">
        <v>546</v>
      </c>
      <c r="D187" s="1">
        <v>40</v>
      </c>
      <c r="E187" s="1">
        <v>64</v>
      </c>
      <c r="F187" s="1">
        <v>2.7</v>
      </c>
      <c r="G187" s="1">
        <v>0</v>
      </c>
      <c r="H187" s="1">
        <v>7.8</v>
      </c>
      <c r="I187" s="1">
        <v>2.4</v>
      </c>
      <c r="J187" s="1">
        <v>0.4</v>
      </c>
      <c r="K187" s="1">
        <v>1.3</v>
      </c>
      <c r="L187" s="1">
        <v>316</v>
      </c>
      <c r="M187" s="1">
        <v>0</v>
      </c>
      <c r="N187" s="1">
        <v>0</v>
      </c>
      <c r="O187" s="1">
        <v>0</v>
      </c>
    </row>
    <row r="188" spans="1:15" ht="75" x14ac:dyDescent="0.25">
      <c r="A188" s="1" t="s">
        <v>409</v>
      </c>
      <c r="B188" s="1" t="s">
        <v>260</v>
      </c>
      <c r="C188" s="2" t="s">
        <v>665</v>
      </c>
      <c r="D188" s="1">
        <v>40</v>
      </c>
      <c r="E188" s="1">
        <v>60</v>
      </c>
      <c r="F188" s="1">
        <v>1.4</v>
      </c>
      <c r="G188" s="1">
        <v>0</v>
      </c>
      <c r="H188" s="1">
        <v>7.6</v>
      </c>
      <c r="I188" s="1">
        <v>2.7</v>
      </c>
      <c r="J188" s="1">
        <v>0.4</v>
      </c>
      <c r="K188" s="1">
        <v>1.6</v>
      </c>
      <c r="L188" s="1">
        <v>244</v>
      </c>
      <c r="M188" s="1">
        <v>0</v>
      </c>
      <c r="N188" s="1">
        <v>0</v>
      </c>
      <c r="O188" s="1">
        <v>0</v>
      </c>
    </row>
    <row r="189" spans="1:15" ht="75" x14ac:dyDescent="0.25">
      <c r="A189" s="1" t="s">
        <v>406</v>
      </c>
      <c r="B189" s="1" t="s">
        <v>263</v>
      </c>
      <c r="C189" s="2" t="s">
        <v>547</v>
      </c>
      <c r="D189" s="1">
        <v>100</v>
      </c>
      <c r="E189" s="1">
        <v>129</v>
      </c>
      <c r="F189" s="1">
        <v>2.4</v>
      </c>
      <c r="G189" s="1">
        <v>0</v>
      </c>
      <c r="H189" s="1">
        <v>7</v>
      </c>
      <c r="I189" s="1">
        <v>10</v>
      </c>
      <c r="J189" s="1">
        <v>1.1000000000000001</v>
      </c>
      <c r="K189" s="1">
        <v>5</v>
      </c>
      <c r="L189" s="1">
        <v>350</v>
      </c>
      <c r="M189" s="1">
        <v>1.4</v>
      </c>
      <c r="N189" s="1">
        <v>0</v>
      </c>
      <c r="O189" s="1">
        <v>2.1</v>
      </c>
    </row>
    <row r="190" spans="1:15" ht="30" x14ac:dyDescent="0.25">
      <c r="A190" s="1" t="s">
        <v>404</v>
      </c>
      <c r="B190" s="1" t="s">
        <v>26</v>
      </c>
      <c r="C190" s="2" t="s">
        <v>455</v>
      </c>
      <c r="D190" s="1">
        <v>50</v>
      </c>
      <c r="E190" s="1">
        <v>62</v>
      </c>
      <c r="F190" s="1">
        <v>1</v>
      </c>
      <c r="G190" s="1">
        <v>0</v>
      </c>
      <c r="H190" s="1">
        <v>10</v>
      </c>
      <c r="I190" s="1">
        <v>0</v>
      </c>
      <c r="J190" s="1">
        <v>0</v>
      </c>
      <c r="K190" s="1">
        <v>0</v>
      </c>
      <c r="L190" s="1">
        <v>188</v>
      </c>
      <c r="M190" s="1">
        <v>0</v>
      </c>
      <c r="N190" s="1">
        <v>0</v>
      </c>
      <c r="O190" s="1">
        <v>0</v>
      </c>
    </row>
    <row r="191" spans="1:15" ht="75" x14ac:dyDescent="0.25">
      <c r="A191" s="1" t="s">
        <v>400</v>
      </c>
      <c r="B191" s="1" t="s">
        <v>150</v>
      </c>
      <c r="C191" s="2" t="s">
        <v>598</v>
      </c>
      <c r="D191" s="1">
        <v>80</v>
      </c>
      <c r="E191" s="1">
        <v>158</v>
      </c>
      <c r="F191" s="1">
        <v>9.3000000000000007</v>
      </c>
      <c r="G191" s="1">
        <v>0</v>
      </c>
      <c r="H191" s="1">
        <v>7.8</v>
      </c>
      <c r="I191" s="1">
        <v>9.9</v>
      </c>
      <c r="J191" s="1">
        <v>2.2999999999999998</v>
      </c>
      <c r="K191" s="1">
        <v>4.0999999999999996</v>
      </c>
      <c r="L191" s="1">
        <v>615</v>
      </c>
      <c r="M191" s="1">
        <v>1.1000000000000001</v>
      </c>
      <c r="N191" s="1">
        <v>0</v>
      </c>
      <c r="O191" s="1">
        <v>1.7</v>
      </c>
    </row>
    <row r="192" spans="1:15" ht="60" x14ac:dyDescent="0.25">
      <c r="A192" s="1" t="s">
        <v>402</v>
      </c>
      <c r="B192" s="1" t="s">
        <v>266</v>
      </c>
      <c r="C192" s="2" t="s">
        <v>553</v>
      </c>
      <c r="D192" s="1">
        <v>80</v>
      </c>
      <c r="E192" s="1">
        <v>266</v>
      </c>
      <c r="F192" s="1">
        <v>26</v>
      </c>
      <c r="G192" s="1">
        <v>0</v>
      </c>
      <c r="H192" s="1">
        <v>27</v>
      </c>
      <c r="I192" s="1">
        <v>6</v>
      </c>
      <c r="J192" s="1">
        <v>0.8</v>
      </c>
      <c r="K192" s="1">
        <v>11</v>
      </c>
      <c r="L192" s="1">
        <v>315</v>
      </c>
      <c r="M192" s="1">
        <v>0</v>
      </c>
      <c r="N192" s="1">
        <v>0</v>
      </c>
      <c r="O192" s="1">
        <v>0</v>
      </c>
    </row>
    <row r="193" spans="1:15" ht="60" x14ac:dyDescent="0.25">
      <c r="A193" s="1" t="s">
        <v>401</v>
      </c>
      <c r="B193" s="1" t="s">
        <v>152</v>
      </c>
      <c r="C193" s="2" t="s">
        <v>554</v>
      </c>
      <c r="D193" s="1">
        <v>50</v>
      </c>
      <c r="E193" s="1">
        <v>26</v>
      </c>
      <c r="F193" s="1">
        <v>0.5</v>
      </c>
      <c r="G193" s="1">
        <v>0</v>
      </c>
      <c r="H193" s="1">
        <v>5</v>
      </c>
      <c r="I193" s="1">
        <v>0</v>
      </c>
      <c r="J193" s="1">
        <v>0</v>
      </c>
      <c r="K193" s="1">
        <v>3.8</v>
      </c>
      <c r="L193" s="1">
        <v>338</v>
      </c>
      <c r="M193" s="1">
        <v>0</v>
      </c>
      <c r="N193" s="1">
        <v>0</v>
      </c>
      <c r="O193" s="1">
        <v>0</v>
      </c>
    </row>
    <row r="194" spans="1:15" ht="60" x14ac:dyDescent="0.25">
      <c r="A194" s="1" t="s">
        <v>401</v>
      </c>
      <c r="B194" s="1" t="s">
        <v>153</v>
      </c>
      <c r="C194" s="2" t="s">
        <v>555</v>
      </c>
      <c r="D194" s="1">
        <v>50</v>
      </c>
      <c r="E194" s="1">
        <v>22</v>
      </c>
      <c r="F194" s="1">
        <v>0.5</v>
      </c>
      <c r="G194" s="1">
        <v>0</v>
      </c>
      <c r="H194" s="1">
        <v>5.3</v>
      </c>
      <c r="I194" s="1">
        <v>0</v>
      </c>
      <c r="J194" s="1">
        <v>0</v>
      </c>
      <c r="K194" s="1">
        <v>2.5</v>
      </c>
      <c r="L194" s="1">
        <v>323</v>
      </c>
      <c r="M194" s="1">
        <v>0</v>
      </c>
      <c r="N194" s="1">
        <v>0</v>
      </c>
      <c r="O194" s="1">
        <v>0</v>
      </c>
    </row>
    <row r="195" spans="1:15" ht="90" x14ac:dyDescent="0.25">
      <c r="A195" s="1" t="s">
        <v>401</v>
      </c>
      <c r="B195" s="1" t="s">
        <v>154</v>
      </c>
      <c r="C195" s="2" t="s">
        <v>662</v>
      </c>
      <c r="D195" s="1">
        <v>50</v>
      </c>
      <c r="E195" s="1">
        <v>53</v>
      </c>
      <c r="F195" s="1">
        <v>0</v>
      </c>
      <c r="G195" s="1">
        <v>0</v>
      </c>
      <c r="H195" s="1">
        <v>5.4</v>
      </c>
      <c r="I195" s="1">
        <v>3.5</v>
      </c>
      <c r="J195" s="1">
        <v>0.4</v>
      </c>
      <c r="K195" s="1">
        <v>2.8</v>
      </c>
      <c r="L195" s="1">
        <v>203</v>
      </c>
      <c r="M195" s="1">
        <v>0</v>
      </c>
      <c r="N195" s="1">
        <v>0</v>
      </c>
      <c r="O195" s="1">
        <v>0</v>
      </c>
    </row>
    <row r="196" spans="1:15" ht="75" x14ac:dyDescent="0.25">
      <c r="A196" s="1" t="s">
        <v>401</v>
      </c>
      <c r="B196" s="1" t="s">
        <v>155</v>
      </c>
      <c r="C196" s="2" t="s">
        <v>663</v>
      </c>
      <c r="D196" s="1">
        <v>50</v>
      </c>
      <c r="E196" s="1">
        <v>63</v>
      </c>
      <c r="F196" s="1">
        <v>0.2</v>
      </c>
      <c r="G196" s="1">
        <v>0</v>
      </c>
      <c r="H196" s="1">
        <v>6.3</v>
      </c>
      <c r="I196" s="1">
        <v>4.0999999999999996</v>
      </c>
      <c r="J196" s="1">
        <v>0.4</v>
      </c>
      <c r="K196" s="1">
        <v>3.6</v>
      </c>
      <c r="L196" s="1">
        <v>316</v>
      </c>
      <c r="M196" s="1">
        <v>0</v>
      </c>
      <c r="N196" s="1">
        <v>0</v>
      </c>
      <c r="O196" s="1">
        <v>0</v>
      </c>
    </row>
    <row r="197" spans="1:15" ht="60" x14ac:dyDescent="0.25">
      <c r="A197" s="1" t="s">
        <v>400</v>
      </c>
      <c r="B197" s="1" t="s">
        <v>156</v>
      </c>
      <c r="C197" s="2" t="s">
        <v>664</v>
      </c>
      <c r="D197" s="1">
        <v>50</v>
      </c>
      <c r="E197" s="1">
        <v>77</v>
      </c>
      <c r="F197" s="1">
        <v>2.1</v>
      </c>
      <c r="G197" s="1">
        <v>0</v>
      </c>
      <c r="H197" s="1">
        <v>13</v>
      </c>
      <c r="I197" s="1">
        <v>1.9</v>
      </c>
      <c r="J197" s="1">
        <v>0.3</v>
      </c>
      <c r="K197" s="1">
        <v>1.5</v>
      </c>
      <c r="L197" s="1">
        <v>253</v>
      </c>
      <c r="M197" s="1">
        <v>0</v>
      </c>
      <c r="N197" s="1">
        <v>0</v>
      </c>
      <c r="O197" s="1">
        <v>0</v>
      </c>
    </row>
    <row r="198" spans="1:15" ht="105" x14ac:dyDescent="0.25">
      <c r="A198" s="1" t="s">
        <v>409</v>
      </c>
      <c r="B198" s="1" t="s">
        <v>261</v>
      </c>
      <c r="C198" s="2" t="s">
        <v>666</v>
      </c>
      <c r="D198" s="1">
        <v>40</v>
      </c>
      <c r="E198" s="1">
        <v>43</v>
      </c>
      <c r="F198" s="1">
        <v>1.8</v>
      </c>
      <c r="G198" s="1">
        <v>0</v>
      </c>
      <c r="H198" s="1">
        <v>4.9000000000000004</v>
      </c>
      <c r="I198" s="1">
        <v>1.9</v>
      </c>
      <c r="J198" s="1">
        <v>0.5</v>
      </c>
      <c r="K198" s="1">
        <v>2.5</v>
      </c>
      <c r="L198" s="1">
        <v>143</v>
      </c>
      <c r="M198" s="1">
        <v>0</v>
      </c>
      <c r="N198" s="1">
        <v>0</v>
      </c>
      <c r="O198" s="1">
        <v>0</v>
      </c>
    </row>
    <row r="199" spans="1:15" ht="45" x14ac:dyDescent="0.25">
      <c r="A199" s="1" t="s">
        <v>397</v>
      </c>
      <c r="B199" s="1" t="s">
        <v>367</v>
      </c>
      <c r="C199" s="2" t="s">
        <v>556</v>
      </c>
      <c r="D199" s="1">
        <v>200</v>
      </c>
      <c r="E199" s="1">
        <v>74</v>
      </c>
      <c r="F199" s="1">
        <v>15</v>
      </c>
      <c r="G199" s="1">
        <v>0</v>
      </c>
      <c r="H199" s="1">
        <v>0</v>
      </c>
      <c r="I199" s="1">
        <v>1.55</v>
      </c>
      <c r="J199" s="1">
        <v>0</v>
      </c>
      <c r="K199" s="1">
        <v>0</v>
      </c>
      <c r="L199" s="1">
        <v>40</v>
      </c>
      <c r="M199" s="1">
        <v>0</v>
      </c>
      <c r="N199" s="1">
        <v>0</v>
      </c>
      <c r="O199" s="1">
        <v>0</v>
      </c>
    </row>
    <row r="200" spans="1:15" ht="45" x14ac:dyDescent="0.25">
      <c r="A200" s="1" t="s">
        <v>397</v>
      </c>
      <c r="B200" s="6" t="s">
        <v>368</v>
      </c>
      <c r="C200" s="2" t="s">
        <v>557</v>
      </c>
      <c r="D200" s="1">
        <v>200</v>
      </c>
      <c r="E200" s="1">
        <v>74</v>
      </c>
      <c r="F200" s="1">
        <v>15</v>
      </c>
      <c r="G200" s="1">
        <v>0</v>
      </c>
      <c r="H200" s="1">
        <v>0</v>
      </c>
      <c r="I200" s="1">
        <v>1.55</v>
      </c>
      <c r="J200" s="1">
        <v>0</v>
      </c>
      <c r="K200" s="1">
        <v>0</v>
      </c>
      <c r="L200" s="1">
        <v>40</v>
      </c>
      <c r="M200" s="1">
        <v>0</v>
      </c>
      <c r="N200" s="1">
        <v>0</v>
      </c>
      <c r="O200" s="1">
        <v>0</v>
      </c>
    </row>
    <row r="201" spans="1:15" ht="60" x14ac:dyDescent="0.25">
      <c r="A201" s="1" t="s">
        <v>397</v>
      </c>
      <c r="B201" s="2" t="s">
        <v>369</v>
      </c>
      <c r="C201" s="2" t="s">
        <v>558</v>
      </c>
      <c r="D201" s="1">
        <v>200</v>
      </c>
      <c r="E201" s="1">
        <v>74</v>
      </c>
      <c r="F201" s="1">
        <v>15</v>
      </c>
      <c r="G201" s="1">
        <v>0</v>
      </c>
      <c r="H201" s="1">
        <v>0</v>
      </c>
      <c r="I201" s="1">
        <v>1.55</v>
      </c>
      <c r="J201" s="1">
        <v>0</v>
      </c>
      <c r="K201" s="1">
        <v>0</v>
      </c>
      <c r="L201" s="1">
        <v>40</v>
      </c>
      <c r="M201" s="1">
        <v>0</v>
      </c>
      <c r="N201" s="1">
        <v>0</v>
      </c>
      <c r="O201" s="1">
        <v>0</v>
      </c>
    </row>
    <row r="202" spans="1:15" ht="60" x14ac:dyDescent="0.25">
      <c r="A202" s="1" t="s">
        <v>397</v>
      </c>
      <c r="B202" s="1" t="s">
        <v>370</v>
      </c>
      <c r="C202" s="2" t="s">
        <v>559</v>
      </c>
      <c r="D202" s="1">
        <v>200</v>
      </c>
      <c r="E202" s="1">
        <v>74</v>
      </c>
      <c r="F202" s="1">
        <v>15</v>
      </c>
      <c r="G202" s="1">
        <v>0</v>
      </c>
      <c r="H202" s="1">
        <v>0</v>
      </c>
      <c r="I202" s="1">
        <v>1.55</v>
      </c>
      <c r="J202" s="1">
        <v>0</v>
      </c>
      <c r="K202" s="1">
        <v>0</v>
      </c>
      <c r="L202" s="1">
        <v>40</v>
      </c>
      <c r="M202" s="1">
        <v>0</v>
      </c>
      <c r="N202" s="1">
        <v>0</v>
      </c>
      <c r="O202" s="1">
        <v>0</v>
      </c>
    </row>
    <row r="203" spans="1:15" ht="60" x14ac:dyDescent="0.25">
      <c r="A203" s="1" t="s">
        <v>397</v>
      </c>
      <c r="B203" s="1" t="s">
        <v>371</v>
      </c>
      <c r="C203" s="2" t="s">
        <v>560</v>
      </c>
      <c r="D203" s="1">
        <v>200</v>
      </c>
      <c r="E203" s="1">
        <v>74</v>
      </c>
      <c r="F203" s="1">
        <v>15</v>
      </c>
      <c r="G203" s="1">
        <v>0</v>
      </c>
      <c r="H203" s="1">
        <v>0</v>
      </c>
      <c r="I203" s="1">
        <v>1.55</v>
      </c>
      <c r="J203" s="1">
        <v>0</v>
      </c>
      <c r="K203" s="1">
        <v>0</v>
      </c>
      <c r="L203" s="1">
        <v>40</v>
      </c>
      <c r="M203" s="1">
        <v>0</v>
      </c>
      <c r="N203" s="1">
        <v>0</v>
      </c>
      <c r="O203" s="1">
        <v>0</v>
      </c>
    </row>
    <row r="204" spans="1:15" ht="45" x14ac:dyDescent="0.25">
      <c r="A204" s="1" t="s">
        <v>397</v>
      </c>
      <c r="B204" s="1" t="s">
        <v>372</v>
      </c>
      <c r="C204" s="2" t="s">
        <v>563</v>
      </c>
      <c r="D204" s="1">
        <v>200</v>
      </c>
      <c r="E204" s="1">
        <v>74</v>
      </c>
      <c r="F204" s="1">
        <v>15</v>
      </c>
      <c r="G204" s="1">
        <v>0</v>
      </c>
      <c r="H204" s="1">
        <v>0</v>
      </c>
      <c r="I204" s="1">
        <v>1.55</v>
      </c>
      <c r="J204" s="1">
        <v>0</v>
      </c>
      <c r="K204" s="1">
        <v>0</v>
      </c>
      <c r="L204" s="1">
        <v>40</v>
      </c>
      <c r="M204" s="1">
        <v>0</v>
      </c>
      <c r="N204" s="1">
        <v>0</v>
      </c>
      <c r="O204" s="1">
        <v>0</v>
      </c>
    </row>
    <row r="205" spans="1:15" ht="45" x14ac:dyDescent="0.25">
      <c r="A205" s="1" t="s">
        <v>397</v>
      </c>
      <c r="B205" s="1" t="s">
        <v>373</v>
      </c>
      <c r="C205" s="2" t="s">
        <v>561</v>
      </c>
      <c r="D205" s="1">
        <v>200</v>
      </c>
      <c r="E205" s="1">
        <v>74</v>
      </c>
      <c r="F205" s="1">
        <v>15</v>
      </c>
      <c r="G205" s="1">
        <v>0</v>
      </c>
      <c r="H205" s="1">
        <v>0</v>
      </c>
      <c r="I205" s="1">
        <v>1.55</v>
      </c>
      <c r="J205" s="1">
        <v>0</v>
      </c>
      <c r="K205" s="1">
        <v>0</v>
      </c>
      <c r="L205" s="1">
        <v>40</v>
      </c>
      <c r="M205" s="1">
        <v>0</v>
      </c>
      <c r="N205" s="1">
        <v>0</v>
      </c>
      <c r="O205" s="1">
        <v>0</v>
      </c>
    </row>
    <row r="206" spans="1:15" ht="30" x14ac:dyDescent="0.25">
      <c r="A206" s="1" t="s">
        <v>397</v>
      </c>
      <c r="B206" s="1" t="s">
        <v>549</v>
      </c>
      <c r="C206" s="2" t="s">
        <v>496</v>
      </c>
      <c r="D206" s="1">
        <v>30</v>
      </c>
      <c r="E206" s="1">
        <v>114</v>
      </c>
      <c r="F206" s="1">
        <v>25</v>
      </c>
      <c r="G206" s="1">
        <v>0</v>
      </c>
      <c r="H206" s="1">
        <v>2</v>
      </c>
      <c r="I206" s="1">
        <v>0</v>
      </c>
      <c r="J206" s="1">
        <v>0</v>
      </c>
      <c r="K206" s="1">
        <v>1.5</v>
      </c>
      <c r="L206" s="1">
        <v>45</v>
      </c>
      <c r="M206" s="1">
        <v>0</v>
      </c>
      <c r="N206" s="1">
        <v>0</v>
      </c>
      <c r="O206" s="1">
        <v>0</v>
      </c>
    </row>
    <row r="207" spans="1:15" ht="30" x14ac:dyDescent="0.25">
      <c r="A207" s="1" t="s">
        <v>397</v>
      </c>
      <c r="B207" s="1" t="s">
        <v>549</v>
      </c>
      <c r="C207" s="2" t="s">
        <v>497</v>
      </c>
      <c r="D207" s="1">
        <v>30</v>
      </c>
      <c r="E207" s="1">
        <v>114</v>
      </c>
      <c r="F207" s="1">
        <v>25</v>
      </c>
      <c r="G207" s="1">
        <v>0</v>
      </c>
      <c r="H207" s="1">
        <v>2</v>
      </c>
      <c r="I207" s="1">
        <v>0</v>
      </c>
      <c r="J207" s="1">
        <v>0</v>
      </c>
      <c r="K207" s="1">
        <v>1.5</v>
      </c>
      <c r="L207" s="1">
        <v>45</v>
      </c>
      <c r="M207" s="1">
        <v>0</v>
      </c>
      <c r="N207" s="1">
        <v>0</v>
      </c>
      <c r="O207" s="1">
        <v>0</v>
      </c>
    </row>
    <row r="208" spans="1:15" ht="45" x14ac:dyDescent="0.25">
      <c r="A208" s="1" t="s">
        <v>397</v>
      </c>
      <c r="B208" s="1" t="s">
        <v>550</v>
      </c>
      <c r="C208" s="2" t="s">
        <v>562</v>
      </c>
      <c r="D208" s="1">
        <v>30</v>
      </c>
      <c r="E208" s="1">
        <v>114</v>
      </c>
      <c r="F208" s="1">
        <v>25</v>
      </c>
      <c r="G208" s="1">
        <v>0</v>
      </c>
      <c r="H208" s="1">
        <v>2</v>
      </c>
      <c r="I208" s="1">
        <v>0</v>
      </c>
      <c r="J208" s="1">
        <v>0</v>
      </c>
      <c r="K208" s="1">
        <v>1.5</v>
      </c>
      <c r="L208" s="1">
        <v>45</v>
      </c>
      <c r="M208" s="1">
        <v>0</v>
      </c>
      <c r="N208" s="1">
        <v>0</v>
      </c>
      <c r="O208" s="1">
        <v>0</v>
      </c>
    </row>
    <row r="209" spans="1:15" ht="45" x14ac:dyDescent="0.25">
      <c r="A209" s="1" t="s">
        <v>397</v>
      </c>
      <c r="B209" s="1" t="s">
        <v>551</v>
      </c>
      <c r="C209" s="2" t="s">
        <v>498</v>
      </c>
      <c r="D209" s="1">
        <v>30</v>
      </c>
      <c r="E209" s="1">
        <v>114</v>
      </c>
      <c r="F209" s="1">
        <v>25</v>
      </c>
      <c r="G209" s="1">
        <v>0</v>
      </c>
      <c r="H209" s="1">
        <v>2</v>
      </c>
      <c r="I209" s="1">
        <v>0</v>
      </c>
      <c r="J209" s="1">
        <v>0</v>
      </c>
      <c r="K209" s="1">
        <v>1.5</v>
      </c>
      <c r="L209" s="1">
        <v>45</v>
      </c>
      <c r="M209" s="1">
        <v>0</v>
      </c>
      <c r="N209" s="1">
        <v>0</v>
      </c>
      <c r="O209" s="1">
        <v>0</v>
      </c>
    </row>
    <row r="210" spans="1:15" ht="45" x14ac:dyDescent="0.25">
      <c r="A210" s="1" t="s">
        <v>397</v>
      </c>
      <c r="B210" s="1" t="s">
        <v>552</v>
      </c>
      <c r="C210" s="2" t="s">
        <v>503</v>
      </c>
      <c r="D210" s="1">
        <v>30</v>
      </c>
      <c r="E210" s="1">
        <v>114</v>
      </c>
      <c r="F210" s="1">
        <v>25</v>
      </c>
      <c r="G210" s="1">
        <v>0</v>
      </c>
      <c r="H210" s="1">
        <v>2</v>
      </c>
      <c r="I210" s="1">
        <v>0</v>
      </c>
      <c r="J210" s="1">
        <v>0</v>
      </c>
      <c r="K210" s="1">
        <v>1.5</v>
      </c>
      <c r="L210" s="1">
        <v>45</v>
      </c>
      <c r="M210" s="1">
        <v>0</v>
      </c>
      <c r="N210" s="1">
        <v>0</v>
      </c>
      <c r="O210" s="1">
        <v>0</v>
      </c>
    </row>
    <row r="211" spans="1:15" ht="75" x14ac:dyDescent="0.25">
      <c r="A211" s="1" t="s">
        <v>412</v>
      </c>
      <c r="B211" s="1" t="s">
        <v>157</v>
      </c>
      <c r="C211" s="2" t="s">
        <v>564</v>
      </c>
      <c r="D211" s="1">
        <v>80</v>
      </c>
      <c r="E211" s="1">
        <v>166</v>
      </c>
      <c r="F211" s="1">
        <v>7.1</v>
      </c>
      <c r="G211" s="1">
        <v>0</v>
      </c>
      <c r="H211" s="1">
        <v>12</v>
      </c>
      <c r="I211" s="1">
        <v>10</v>
      </c>
      <c r="J211" s="1">
        <v>2.1</v>
      </c>
      <c r="K211" s="1">
        <v>14</v>
      </c>
      <c r="L211" s="1">
        <v>328</v>
      </c>
      <c r="M211" s="1">
        <v>0</v>
      </c>
      <c r="N211" s="1">
        <v>0</v>
      </c>
      <c r="O211" s="1">
        <v>0</v>
      </c>
    </row>
    <row r="212" spans="1:15" ht="45" x14ac:dyDescent="0.25">
      <c r="A212" s="1" t="s">
        <v>410</v>
      </c>
      <c r="B212" s="1" t="s">
        <v>158</v>
      </c>
      <c r="C212" s="2" t="s">
        <v>654</v>
      </c>
      <c r="D212" s="1">
        <v>100</v>
      </c>
      <c r="E212" s="1">
        <v>476</v>
      </c>
      <c r="F212" s="1">
        <v>14</v>
      </c>
      <c r="G212" s="1">
        <v>0</v>
      </c>
      <c r="H212" s="1">
        <v>42</v>
      </c>
      <c r="I212" s="1">
        <v>28</v>
      </c>
      <c r="J212" s="1">
        <v>0</v>
      </c>
      <c r="K212" s="1">
        <v>4</v>
      </c>
      <c r="L212" s="1">
        <v>600</v>
      </c>
      <c r="M212" s="1">
        <v>0</v>
      </c>
      <c r="N212" s="1">
        <v>0</v>
      </c>
      <c r="O212" s="1">
        <v>0</v>
      </c>
    </row>
    <row r="213" spans="1:15" ht="60" x14ac:dyDescent="0.25">
      <c r="A213" s="1" t="s">
        <v>405</v>
      </c>
      <c r="B213" s="1" t="s">
        <v>159</v>
      </c>
      <c r="C213" s="2" t="s">
        <v>565</v>
      </c>
      <c r="D213" s="1">
        <v>100</v>
      </c>
      <c r="E213" s="1">
        <v>174</v>
      </c>
      <c r="F213" s="1">
        <v>6</v>
      </c>
      <c r="G213" s="1">
        <v>0</v>
      </c>
      <c r="H213" s="1">
        <v>24</v>
      </c>
      <c r="I213" s="1">
        <v>6</v>
      </c>
      <c r="J213" s="1">
        <v>0</v>
      </c>
      <c r="K213" s="1">
        <v>2</v>
      </c>
      <c r="L213" s="1">
        <v>700</v>
      </c>
      <c r="M213" s="1">
        <v>0.36</v>
      </c>
      <c r="N213" s="1">
        <v>0</v>
      </c>
      <c r="O213" s="1">
        <v>0</v>
      </c>
    </row>
    <row r="214" spans="1:15" ht="75" x14ac:dyDescent="0.25">
      <c r="A214" s="1" t="s">
        <v>401</v>
      </c>
      <c r="B214" s="1" t="s">
        <v>160</v>
      </c>
      <c r="C214" s="2" t="s">
        <v>626</v>
      </c>
      <c r="D214" s="1">
        <v>100</v>
      </c>
      <c r="E214" s="1">
        <v>144</v>
      </c>
      <c r="F214" s="1">
        <v>5</v>
      </c>
      <c r="G214" s="1">
        <v>0</v>
      </c>
      <c r="H214" s="1">
        <v>22</v>
      </c>
      <c r="I214" s="1">
        <v>4</v>
      </c>
      <c r="J214" s="1">
        <v>0.52</v>
      </c>
      <c r="K214" s="1">
        <v>5</v>
      </c>
      <c r="L214" s="1">
        <v>420</v>
      </c>
      <c r="M214" s="1">
        <v>0.36</v>
      </c>
      <c r="N214" s="1">
        <v>0</v>
      </c>
      <c r="O214" s="1">
        <v>0</v>
      </c>
    </row>
    <row r="215" spans="1:15" ht="75" x14ac:dyDescent="0.25">
      <c r="A215" s="1" t="s">
        <v>400</v>
      </c>
      <c r="B215" s="1" t="s">
        <v>161</v>
      </c>
      <c r="C215" s="2" t="s">
        <v>566</v>
      </c>
      <c r="D215" s="1">
        <v>100</v>
      </c>
      <c r="E215" s="1">
        <v>188</v>
      </c>
      <c r="F215" s="1">
        <v>6</v>
      </c>
      <c r="G215" s="1">
        <v>0</v>
      </c>
      <c r="H215" s="1">
        <v>14</v>
      </c>
      <c r="I215" s="1">
        <v>12</v>
      </c>
      <c r="J215" s="1">
        <v>3.6</v>
      </c>
      <c r="K215" s="1">
        <v>4.5</v>
      </c>
      <c r="L215" s="1">
        <v>450</v>
      </c>
      <c r="M215" s="1">
        <v>0.36</v>
      </c>
      <c r="N215" s="1">
        <v>0</v>
      </c>
      <c r="O215" s="1">
        <v>0</v>
      </c>
    </row>
    <row r="216" spans="1:15" ht="60" x14ac:dyDescent="0.25">
      <c r="A216" s="1" t="s">
        <v>406</v>
      </c>
      <c r="B216" s="1" t="s">
        <v>162</v>
      </c>
      <c r="C216" s="2" t="s">
        <v>567</v>
      </c>
      <c r="D216" s="1">
        <v>80</v>
      </c>
      <c r="E216" s="1">
        <v>96</v>
      </c>
      <c r="F216" s="1">
        <v>4.8</v>
      </c>
      <c r="G216" s="1">
        <v>0</v>
      </c>
      <c r="H216" s="1">
        <v>11</v>
      </c>
      <c r="I216" s="1">
        <v>3.6</v>
      </c>
      <c r="J216" s="1">
        <v>1.3</v>
      </c>
      <c r="K216" s="1">
        <v>5</v>
      </c>
      <c r="L216" s="1">
        <v>400</v>
      </c>
      <c r="M216" s="1">
        <v>0.36</v>
      </c>
      <c r="N216" s="1">
        <v>0</v>
      </c>
      <c r="O216" s="1">
        <v>0</v>
      </c>
    </row>
    <row r="217" spans="1:15" ht="75" x14ac:dyDescent="0.25">
      <c r="A217" s="1" t="s">
        <v>401</v>
      </c>
      <c r="B217" s="1" t="s">
        <v>163</v>
      </c>
      <c r="C217" s="2" t="s">
        <v>627</v>
      </c>
      <c r="D217" s="1">
        <v>100</v>
      </c>
      <c r="E217" s="1">
        <v>119</v>
      </c>
      <c r="F217" s="1">
        <v>5</v>
      </c>
      <c r="G217" s="1">
        <v>0</v>
      </c>
      <c r="H217" s="1">
        <v>18</v>
      </c>
      <c r="I217" s="1">
        <v>3</v>
      </c>
      <c r="J217" s="1">
        <v>0.4</v>
      </c>
      <c r="K217" s="1">
        <v>5</v>
      </c>
      <c r="L217" s="1">
        <v>400</v>
      </c>
      <c r="M217" s="1">
        <v>0.35</v>
      </c>
      <c r="N217" s="1">
        <v>0</v>
      </c>
      <c r="O217" s="1">
        <v>0</v>
      </c>
    </row>
    <row r="218" spans="1:15" ht="60" x14ac:dyDescent="0.25">
      <c r="A218" s="1" t="s">
        <v>405</v>
      </c>
      <c r="B218" s="1" t="s">
        <v>164</v>
      </c>
      <c r="C218" s="2" t="s">
        <v>568</v>
      </c>
      <c r="D218" s="1">
        <v>115</v>
      </c>
      <c r="E218" s="1">
        <v>129</v>
      </c>
      <c r="F218" s="1">
        <v>5.8</v>
      </c>
      <c r="G218" s="1">
        <v>0</v>
      </c>
      <c r="H218" s="1">
        <v>19</v>
      </c>
      <c r="I218" s="1">
        <v>3.5</v>
      </c>
      <c r="J218" s="1">
        <v>1.24</v>
      </c>
      <c r="K218" s="1">
        <v>5</v>
      </c>
      <c r="L218" s="1">
        <v>517</v>
      </c>
      <c r="M218" s="1">
        <v>0.41399999999999998</v>
      </c>
      <c r="N218" s="1">
        <v>0</v>
      </c>
      <c r="O218" s="1">
        <v>0</v>
      </c>
    </row>
    <row r="219" spans="1:15" ht="75" x14ac:dyDescent="0.25">
      <c r="A219" s="1" t="s">
        <v>405</v>
      </c>
      <c r="B219" s="1" t="s">
        <v>165</v>
      </c>
      <c r="C219" s="2" t="s">
        <v>569</v>
      </c>
      <c r="D219" s="1">
        <v>120</v>
      </c>
      <c r="E219" s="1">
        <v>138</v>
      </c>
      <c r="F219" s="1">
        <v>8.4</v>
      </c>
      <c r="G219" s="1">
        <v>0</v>
      </c>
      <c r="H219" s="1">
        <v>18</v>
      </c>
      <c r="I219" s="1">
        <v>3.6</v>
      </c>
      <c r="J219" s="1">
        <v>1.3</v>
      </c>
      <c r="K219" s="1">
        <v>5</v>
      </c>
      <c r="L219" s="1">
        <v>504</v>
      </c>
      <c r="M219" s="1">
        <v>0.36</v>
      </c>
      <c r="N219" s="1">
        <v>0</v>
      </c>
      <c r="O219" s="1">
        <v>0</v>
      </c>
    </row>
    <row r="220" spans="1:15" ht="75" x14ac:dyDescent="0.25">
      <c r="A220" s="1" t="s">
        <v>402</v>
      </c>
      <c r="B220" s="1" t="s">
        <v>84</v>
      </c>
      <c r="C220" s="2" t="s">
        <v>643</v>
      </c>
      <c r="D220" s="1">
        <v>80</v>
      </c>
      <c r="E220" s="1">
        <v>266</v>
      </c>
      <c r="F220" s="1">
        <v>26</v>
      </c>
      <c r="G220" s="1">
        <v>0</v>
      </c>
      <c r="H220" s="1">
        <v>27</v>
      </c>
      <c r="I220" s="1">
        <v>6</v>
      </c>
      <c r="J220" s="1">
        <v>0.8</v>
      </c>
      <c r="K220" s="1">
        <v>11</v>
      </c>
      <c r="L220" s="1">
        <v>315</v>
      </c>
      <c r="M220" s="1">
        <v>0</v>
      </c>
      <c r="N220" s="1">
        <v>0</v>
      </c>
      <c r="O220" s="1">
        <v>0</v>
      </c>
    </row>
    <row r="221" spans="1:15" x14ac:dyDescent="0.25">
      <c r="A221" s="1" t="s">
        <v>397</v>
      </c>
      <c r="B221" s="1" t="s">
        <v>336</v>
      </c>
      <c r="C221" s="2" t="s">
        <v>639</v>
      </c>
      <c r="D221" s="1">
        <v>200</v>
      </c>
      <c r="E221" s="1">
        <v>78</v>
      </c>
      <c r="F221" s="1">
        <v>8.5</v>
      </c>
      <c r="G221" s="1">
        <v>2.8</v>
      </c>
      <c r="H221" s="1">
        <v>2.4</v>
      </c>
      <c r="I221" s="1">
        <v>3.8</v>
      </c>
      <c r="J221" s="1">
        <v>0.7</v>
      </c>
      <c r="K221" s="1">
        <v>0</v>
      </c>
      <c r="L221" s="1">
        <v>85</v>
      </c>
      <c r="M221" s="1">
        <v>0</v>
      </c>
      <c r="N221" s="1">
        <v>0</v>
      </c>
      <c r="O221" s="1">
        <v>0</v>
      </c>
    </row>
    <row r="222" spans="1:15" x14ac:dyDescent="0.25">
      <c r="A222" s="1" t="s">
        <v>397</v>
      </c>
      <c r="B222" s="1" t="s">
        <v>337</v>
      </c>
      <c r="C222" s="2" t="s">
        <v>504</v>
      </c>
      <c r="D222" s="1">
        <v>200</v>
      </c>
      <c r="E222" s="1">
        <v>90</v>
      </c>
      <c r="F222" s="1">
        <v>3</v>
      </c>
      <c r="G222" s="1">
        <v>0.9</v>
      </c>
      <c r="H222" s="1">
        <v>3</v>
      </c>
      <c r="I222" s="1">
        <v>7.3</v>
      </c>
      <c r="J222" s="1">
        <v>1.4</v>
      </c>
      <c r="K222" s="1">
        <v>0</v>
      </c>
      <c r="L222" s="1">
        <v>0</v>
      </c>
      <c r="M222" s="1">
        <v>0</v>
      </c>
      <c r="N222" s="1">
        <v>7.5</v>
      </c>
      <c r="O222" s="1">
        <v>0.24</v>
      </c>
    </row>
    <row r="223" spans="1:15" x14ac:dyDescent="0.25">
      <c r="A223" s="1" t="s">
        <v>397</v>
      </c>
      <c r="B223" s="1" t="s">
        <v>338</v>
      </c>
      <c r="C223" s="2" t="s">
        <v>505</v>
      </c>
      <c r="D223" s="1">
        <v>200</v>
      </c>
      <c r="E223" s="1">
        <v>80</v>
      </c>
      <c r="F223" s="1">
        <v>3.1</v>
      </c>
      <c r="G223" s="1">
        <v>0.8</v>
      </c>
      <c r="H223" s="1">
        <v>2</v>
      </c>
      <c r="I223" s="1">
        <v>6.6</v>
      </c>
      <c r="J223" s="1">
        <v>1.4</v>
      </c>
      <c r="K223" s="1">
        <v>0</v>
      </c>
      <c r="L223" s="1">
        <v>0</v>
      </c>
      <c r="M223" s="1">
        <v>0</v>
      </c>
      <c r="N223" s="1">
        <v>5</v>
      </c>
      <c r="O223" s="1">
        <v>0.3</v>
      </c>
    </row>
    <row r="224" spans="1:15" x14ac:dyDescent="0.25">
      <c r="A224" s="1" t="s">
        <v>397</v>
      </c>
      <c r="B224" s="1" t="s">
        <v>383</v>
      </c>
      <c r="C224" s="2" t="s">
        <v>506</v>
      </c>
      <c r="D224" s="1">
        <v>200</v>
      </c>
      <c r="E224" s="1">
        <v>57</v>
      </c>
      <c r="F224" s="1">
        <v>1.7</v>
      </c>
      <c r="G224" s="1">
        <v>0.4</v>
      </c>
      <c r="H224" s="1">
        <v>1.9</v>
      </c>
      <c r="I224" s="1">
        <v>4.7</v>
      </c>
      <c r="J224" s="1">
        <v>0.4</v>
      </c>
      <c r="K224" s="1">
        <v>2</v>
      </c>
      <c r="L224" s="1">
        <v>39</v>
      </c>
      <c r="M224" s="1">
        <v>0</v>
      </c>
      <c r="N224" s="1">
        <v>210</v>
      </c>
      <c r="O224" s="1">
        <v>0.7</v>
      </c>
    </row>
    <row r="225" spans="1:15" x14ac:dyDescent="0.25">
      <c r="A225" s="1" t="s">
        <v>397</v>
      </c>
      <c r="B225" s="1" t="s">
        <v>349</v>
      </c>
      <c r="C225" s="2" t="s">
        <v>507</v>
      </c>
      <c r="D225" s="1">
        <v>200</v>
      </c>
      <c r="E225" s="1">
        <v>150</v>
      </c>
      <c r="F225" s="1">
        <v>18</v>
      </c>
      <c r="G225" s="1">
        <v>0</v>
      </c>
      <c r="H225" s="1">
        <v>3</v>
      </c>
      <c r="I225" s="1">
        <v>7.3</v>
      </c>
      <c r="J225" s="1">
        <v>1.5</v>
      </c>
      <c r="K225" s="1">
        <v>1.2</v>
      </c>
      <c r="L225" s="1">
        <v>0</v>
      </c>
      <c r="M225" s="1">
        <v>0</v>
      </c>
      <c r="N225" s="1">
        <v>5.5</v>
      </c>
      <c r="O225" s="1">
        <v>0.36</v>
      </c>
    </row>
    <row r="226" spans="1:15" x14ac:dyDescent="0.25">
      <c r="A226" s="1" t="s">
        <v>397</v>
      </c>
      <c r="B226" s="1" t="s">
        <v>357</v>
      </c>
      <c r="C226" s="2" t="s">
        <v>570</v>
      </c>
      <c r="D226" s="1">
        <v>200</v>
      </c>
      <c r="E226" s="1">
        <v>75</v>
      </c>
      <c r="F226" s="1">
        <v>16</v>
      </c>
      <c r="G226" s="1">
        <v>6.3</v>
      </c>
      <c r="H226" s="1">
        <v>0</v>
      </c>
      <c r="I226" s="1">
        <v>1.2</v>
      </c>
      <c r="J226" s="1">
        <v>0</v>
      </c>
      <c r="K226" s="1">
        <v>0</v>
      </c>
      <c r="L226" s="1">
        <v>99</v>
      </c>
      <c r="M226" s="1">
        <v>0</v>
      </c>
      <c r="N226" s="1">
        <v>400</v>
      </c>
      <c r="O226" s="1">
        <v>0</v>
      </c>
    </row>
    <row r="227" spans="1:15" ht="30" x14ac:dyDescent="0.25">
      <c r="A227" s="1" t="s">
        <v>397</v>
      </c>
      <c r="B227" s="1" t="s">
        <v>339</v>
      </c>
      <c r="C227" s="2" t="s">
        <v>571</v>
      </c>
      <c r="D227" s="1">
        <v>200</v>
      </c>
      <c r="E227" s="1">
        <v>100</v>
      </c>
      <c r="F227" s="1">
        <v>2.2999999999999998</v>
      </c>
      <c r="G227" s="1">
        <v>0.8</v>
      </c>
      <c r="H227" s="1">
        <v>7</v>
      </c>
      <c r="I227" s="1">
        <v>7</v>
      </c>
      <c r="J227" s="1">
        <v>1.3</v>
      </c>
      <c r="K227" s="1">
        <v>0.9</v>
      </c>
      <c r="L227" s="1">
        <v>95</v>
      </c>
      <c r="M227" s="1">
        <v>0</v>
      </c>
      <c r="N227" s="1">
        <v>360</v>
      </c>
      <c r="O227" s="1">
        <v>0.2</v>
      </c>
    </row>
    <row r="228" spans="1:15" x14ac:dyDescent="0.25">
      <c r="A228" s="1" t="s">
        <v>397</v>
      </c>
      <c r="B228" s="1" t="s">
        <v>340</v>
      </c>
      <c r="C228" s="2" t="s">
        <v>572</v>
      </c>
      <c r="D228" s="1">
        <v>200</v>
      </c>
      <c r="E228" s="1">
        <v>80</v>
      </c>
      <c r="F228" s="1">
        <v>3.3</v>
      </c>
      <c r="G228" s="1">
        <v>0.9</v>
      </c>
      <c r="H228" s="1">
        <v>2.1</v>
      </c>
      <c r="I228" s="1">
        <v>6.5</v>
      </c>
      <c r="J228" s="1">
        <v>1.4</v>
      </c>
      <c r="K228" s="1">
        <v>0</v>
      </c>
      <c r="L228" s="1">
        <v>0</v>
      </c>
      <c r="M228" s="1">
        <v>0</v>
      </c>
      <c r="N228" s="1">
        <v>0</v>
      </c>
      <c r="O228" s="1">
        <v>0.37</v>
      </c>
    </row>
    <row r="229" spans="1:15" x14ac:dyDescent="0.25">
      <c r="A229" s="1" t="s">
        <v>397</v>
      </c>
      <c r="B229" s="1" t="s">
        <v>341</v>
      </c>
      <c r="C229" s="2" t="s">
        <v>508</v>
      </c>
      <c r="D229" s="1">
        <v>200</v>
      </c>
      <c r="E229" s="1">
        <v>109</v>
      </c>
      <c r="F229" s="1">
        <v>3.1</v>
      </c>
      <c r="G229" s="1">
        <v>0.1</v>
      </c>
      <c r="H229" s="1">
        <v>5.4</v>
      </c>
      <c r="I229" s="1">
        <v>8.3000000000000007</v>
      </c>
      <c r="J229" s="1">
        <v>0.7</v>
      </c>
      <c r="K229" s="1">
        <v>1.2</v>
      </c>
      <c r="L229" s="1">
        <v>0</v>
      </c>
      <c r="M229" s="1">
        <v>0</v>
      </c>
      <c r="N229" s="1">
        <v>17</v>
      </c>
      <c r="O229" s="1">
        <v>0.73</v>
      </c>
    </row>
    <row r="230" spans="1:15" ht="45" x14ac:dyDescent="0.25">
      <c r="A230" s="1" t="s">
        <v>397</v>
      </c>
      <c r="B230" s="1" t="s">
        <v>358</v>
      </c>
      <c r="C230" s="2" t="s">
        <v>573</v>
      </c>
      <c r="D230" s="1">
        <v>200</v>
      </c>
      <c r="E230" s="1">
        <v>29</v>
      </c>
      <c r="F230" s="1">
        <v>0.7</v>
      </c>
      <c r="G230" s="1">
        <v>0</v>
      </c>
      <c r="H230" s="1">
        <v>0.7</v>
      </c>
      <c r="I230" s="1">
        <v>1.7</v>
      </c>
      <c r="J230" s="1">
        <v>1.4</v>
      </c>
      <c r="K230" s="1">
        <v>0.4</v>
      </c>
      <c r="L230" s="1">
        <v>0</v>
      </c>
      <c r="M230" s="1">
        <v>0.72</v>
      </c>
      <c r="N230" s="1">
        <v>300</v>
      </c>
      <c r="O230" s="1">
        <v>0</v>
      </c>
    </row>
    <row r="231" spans="1:15" ht="30" x14ac:dyDescent="0.25">
      <c r="A231" s="1" t="s">
        <v>397</v>
      </c>
      <c r="B231" s="1" t="s">
        <v>342</v>
      </c>
      <c r="C231" s="2" t="s">
        <v>574</v>
      </c>
      <c r="D231" s="1">
        <v>200</v>
      </c>
      <c r="E231" s="1">
        <v>36</v>
      </c>
      <c r="F231" s="1">
        <v>1.3</v>
      </c>
      <c r="G231" s="1">
        <v>0</v>
      </c>
      <c r="H231" s="1">
        <v>1.3</v>
      </c>
      <c r="I231" s="1">
        <v>3.2</v>
      </c>
      <c r="J231" s="1">
        <v>0.2</v>
      </c>
      <c r="K231" s="1">
        <v>0</v>
      </c>
      <c r="L231" s="1">
        <v>0</v>
      </c>
      <c r="M231" s="1">
        <v>0.72</v>
      </c>
      <c r="N231" s="1">
        <v>300</v>
      </c>
      <c r="O231" s="1">
        <v>0</v>
      </c>
    </row>
    <row r="232" spans="1:15" ht="45" x14ac:dyDescent="0.25">
      <c r="A232" s="1" t="s">
        <v>397</v>
      </c>
      <c r="B232" s="1" t="s">
        <v>359</v>
      </c>
      <c r="C232" s="2" t="s">
        <v>640</v>
      </c>
      <c r="D232" s="1">
        <v>200</v>
      </c>
      <c r="E232" s="1">
        <v>23</v>
      </c>
      <c r="F232" s="1">
        <v>4</v>
      </c>
      <c r="G232" s="1">
        <v>0</v>
      </c>
      <c r="H232" s="1">
        <v>0.8</v>
      </c>
      <c r="I232" s="1">
        <v>0.4</v>
      </c>
      <c r="J232" s="1">
        <v>0</v>
      </c>
      <c r="K232" s="1">
        <v>0.6</v>
      </c>
      <c r="L232" s="1">
        <v>0</v>
      </c>
      <c r="M232" s="1">
        <v>0.72</v>
      </c>
      <c r="N232" s="1">
        <v>300</v>
      </c>
      <c r="O232" s="1">
        <v>0</v>
      </c>
    </row>
    <row r="233" spans="1:15" x14ac:dyDescent="0.25">
      <c r="A233" s="1" t="s">
        <v>397</v>
      </c>
      <c r="B233" s="1" t="s">
        <v>575</v>
      </c>
      <c r="C233" s="2" t="s">
        <v>576</v>
      </c>
      <c r="D233" s="1">
        <v>200</v>
      </c>
      <c r="E233" s="1">
        <v>82</v>
      </c>
      <c r="F233" s="1">
        <v>2.2000000000000002</v>
      </c>
      <c r="G233" s="1">
        <v>0.4</v>
      </c>
      <c r="H233" s="1">
        <v>1.6</v>
      </c>
      <c r="I233" s="1">
        <v>7.6</v>
      </c>
      <c r="J233" s="1">
        <v>1.5</v>
      </c>
      <c r="K233" s="1">
        <v>1</v>
      </c>
      <c r="L233" s="1">
        <v>11</v>
      </c>
      <c r="M233" s="1">
        <v>0</v>
      </c>
      <c r="N233" s="1">
        <v>0</v>
      </c>
      <c r="O233" s="1">
        <v>0</v>
      </c>
    </row>
    <row r="234" spans="1:15" x14ac:dyDescent="0.25">
      <c r="A234" s="1" t="s">
        <v>397</v>
      </c>
      <c r="B234" s="1" t="s">
        <v>577</v>
      </c>
      <c r="C234" s="2" t="s">
        <v>578</v>
      </c>
      <c r="D234" s="1">
        <v>200</v>
      </c>
      <c r="E234" s="1">
        <v>106</v>
      </c>
      <c r="F234" s="1">
        <v>3</v>
      </c>
      <c r="G234" s="1">
        <v>0.5</v>
      </c>
      <c r="H234" s="1">
        <v>3</v>
      </c>
      <c r="I234" s="1">
        <v>11</v>
      </c>
      <c r="J234" s="1">
        <v>4.5</v>
      </c>
      <c r="K234" s="1">
        <v>2</v>
      </c>
      <c r="L234" s="1">
        <v>11</v>
      </c>
      <c r="M234" s="1">
        <v>0</v>
      </c>
      <c r="N234" s="1">
        <v>0</v>
      </c>
      <c r="O234" s="1">
        <v>0</v>
      </c>
    </row>
    <row r="235" spans="1:15" x14ac:dyDescent="0.25">
      <c r="A235" s="1" t="s">
        <v>397</v>
      </c>
      <c r="B235" s="1" t="s">
        <v>579</v>
      </c>
      <c r="C235" s="2" t="s">
        <v>580</v>
      </c>
      <c r="D235" s="1">
        <v>200</v>
      </c>
      <c r="E235" s="1">
        <v>86</v>
      </c>
      <c r="F235" s="1">
        <v>3</v>
      </c>
      <c r="G235" s="1">
        <v>0.5</v>
      </c>
      <c r="H235" s="1">
        <v>3</v>
      </c>
      <c r="I235" s="1">
        <v>6</v>
      </c>
      <c r="J235" s="1">
        <v>1.2</v>
      </c>
      <c r="K235" s="1">
        <v>2</v>
      </c>
      <c r="L235" s="1">
        <v>11</v>
      </c>
      <c r="M235" s="1">
        <v>0</v>
      </c>
      <c r="N235" s="1">
        <v>0</v>
      </c>
      <c r="O235" s="1">
        <v>0</v>
      </c>
    </row>
    <row r="236" spans="1:15" ht="30" x14ac:dyDescent="0.25">
      <c r="A236" s="1" t="s">
        <v>397</v>
      </c>
      <c r="B236" s="1" t="s">
        <v>343</v>
      </c>
      <c r="C236" s="2" t="s">
        <v>509</v>
      </c>
      <c r="D236" s="1">
        <v>200</v>
      </c>
      <c r="E236" s="1">
        <v>41</v>
      </c>
      <c r="F236" s="1">
        <v>5</v>
      </c>
      <c r="G236" s="1">
        <v>4.2</v>
      </c>
      <c r="H236" s="1">
        <v>0.8</v>
      </c>
      <c r="I236" s="1">
        <v>2</v>
      </c>
      <c r="J236" s="1">
        <v>0.3</v>
      </c>
      <c r="K236" s="1">
        <v>0</v>
      </c>
      <c r="L236" s="1">
        <v>117</v>
      </c>
      <c r="M236" s="1">
        <v>0</v>
      </c>
      <c r="N236" s="1">
        <v>400</v>
      </c>
      <c r="O236" s="1">
        <v>0</v>
      </c>
    </row>
    <row r="237" spans="1:15" ht="30" x14ac:dyDescent="0.25">
      <c r="A237" s="1" t="s">
        <v>397</v>
      </c>
      <c r="B237" s="1" t="s">
        <v>344</v>
      </c>
      <c r="C237" s="2" t="s">
        <v>510</v>
      </c>
      <c r="D237" s="1">
        <v>200</v>
      </c>
      <c r="E237" s="1">
        <v>80</v>
      </c>
      <c r="F237" s="1">
        <v>12</v>
      </c>
      <c r="G237" s="1">
        <v>9.3000000000000007</v>
      </c>
      <c r="H237" s="1">
        <v>1.5</v>
      </c>
      <c r="I237" s="1">
        <v>2.9</v>
      </c>
      <c r="J237" s="1">
        <v>0.5</v>
      </c>
      <c r="K237" s="1">
        <v>1</v>
      </c>
      <c r="L237" s="1">
        <v>118</v>
      </c>
      <c r="M237" s="1">
        <v>0</v>
      </c>
      <c r="N237" s="1">
        <v>400</v>
      </c>
      <c r="O237" s="1">
        <v>0</v>
      </c>
    </row>
    <row r="238" spans="1:15" ht="45" x14ac:dyDescent="0.25">
      <c r="A238" s="1" t="s">
        <v>397</v>
      </c>
      <c r="B238" s="1" t="s">
        <v>315</v>
      </c>
      <c r="C238" s="2" t="s">
        <v>582</v>
      </c>
      <c r="D238" s="1">
        <v>200</v>
      </c>
      <c r="E238" s="1">
        <v>26</v>
      </c>
      <c r="F238" s="1">
        <v>1</v>
      </c>
      <c r="G238" s="1">
        <v>0.3</v>
      </c>
      <c r="H238" s="1">
        <v>0.7</v>
      </c>
      <c r="I238" s="1">
        <v>2</v>
      </c>
      <c r="J238" s="1">
        <v>0.4</v>
      </c>
      <c r="K238" s="1">
        <v>0.6</v>
      </c>
      <c r="L238" s="1">
        <v>88</v>
      </c>
      <c r="M238" s="1">
        <v>0</v>
      </c>
      <c r="N238" s="1">
        <v>299</v>
      </c>
      <c r="O238" s="1">
        <v>0</v>
      </c>
    </row>
    <row r="239" spans="1:15" ht="45" x14ac:dyDescent="0.25">
      <c r="A239" s="1" t="s">
        <v>397</v>
      </c>
      <c r="B239" s="1" t="s">
        <v>317</v>
      </c>
      <c r="C239" s="2" t="s">
        <v>581</v>
      </c>
      <c r="D239" s="1">
        <v>200</v>
      </c>
      <c r="E239" s="1">
        <v>27</v>
      </c>
      <c r="F239" s="1">
        <v>1</v>
      </c>
      <c r="G239" s="1">
        <v>0.2</v>
      </c>
      <c r="H239" s="1">
        <v>0.8</v>
      </c>
      <c r="I239" s="1">
        <v>2.1</v>
      </c>
      <c r="J239" s="1">
        <v>0</v>
      </c>
      <c r="K239" s="1">
        <v>0.6</v>
      </c>
      <c r="L239" s="1">
        <v>88</v>
      </c>
      <c r="M239" s="1">
        <v>0</v>
      </c>
      <c r="N239" s="1">
        <v>299</v>
      </c>
      <c r="O239" s="1">
        <v>0</v>
      </c>
    </row>
    <row r="240" spans="1:15" ht="45" x14ac:dyDescent="0.25">
      <c r="A240" s="1" t="s">
        <v>397</v>
      </c>
      <c r="B240" s="1" t="s">
        <v>374</v>
      </c>
      <c r="C240" s="2" t="s">
        <v>585</v>
      </c>
      <c r="D240" s="1">
        <v>200</v>
      </c>
      <c r="E240" s="1">
        <v>71</v>
      </c>
      <c r="F240" s="1">
        <v>11</v>
      </c>
      <c r="G240" s="1">
        <v>8.9</v>
      </c>
      <c r="H240" s="1">
        <v>1.1000000000000001</v>
      </c>
      <c r="I240" s="1">
        <v>2.7</v>
      </c>
      <c r="J240" s="1">
        <v>0</v>
      </c>
      <c r="K240" s="1">
        <v>0.8</v>
      </c>
      <c r="L240" s="1">
        <v>72</v>
      </c>
      <c r="M240" s="1">
        <v>0</v>
      </c>
      <c r="N240" s="1">
        <v>299</v>
      </c>
      <c r="O240" s="1">
        <v>0</v>
      </c>
    </row>
    <row r="241" spans="1:15" ht="45" x14ac:dyDescent="0.25">
      <c r="A241" s="1" t="s">
        <v>397</v>
      </c>
      <c r="B241" s="1" t="s">
        <v>360</v>
      </c>
      <c r="C241" s="2" t="s">
        <v>628</v>
      </c>
      <c r="D241" s="1">
        <v>200</v>
      </c>
      <c r="E241" s="1">
        <v>99</v>
      </c>
      <c r="F241" s="1">
        <v>14</v>
      </c>
      <c r="G241" s="1">
        <v>9.6</v>
      </c>
      <c r="H241" s="1">
        <v>2.2000000000000002</v>
      </c>
      <c r="I241" s="1">
        <v>3.9</v>
      </c>
      <c r="J241" s="1">
        <v>0.3</v>
      </c>
      <c r="K241" s="1">
        <v>2.5</v>
      </c>
      <c r="L241" s="1">
        <v>72</v>
      </c>
      <c r="M241" s="1">
        <v>0</v>
      </c>
      <c r="N241" s="1">
        <v>299</v>
      </c>
      <c r="O241" s="1">
        <v>0</v>
      </c>
    </row>
    <row r="242" spans="1:15" ht="60" x14ac:dyDescent="0.25">
      <c r="A242" s="1" t="s">
        <v>397</v>
      </c>
      <c r="B242" s="1" t="s">
        <v>375</v>
      </c>
      <c r="C242" s="2" t="s">
        <v>583</v>
      </c>
      <c r="D242" s="1">
        <v>200</v>
      </c>
      <c r="E242" s="1">
        <v>106</v>
      </c>
      <c r="F242" s="1">
        <v>19</v>
      </c>
      <c r="G242" s="1">
        <v>17</v>
      </c>
      <c r="H242" s="1">
        <v>2.2000000000000002</v>
      </c>
      <c r="I242" s="1">
        <v>3.7</v>
      </c>
      <c r="J242" s="1">
        <v>0.3</v>
      </c>
      <c r="K242" s="1">
        <v>2.2000000000000002</v>
      </c>
      <c r="L242" s="1">
        <v>91</v>
      </c>
      <c r="M242" s="1">
        <v>0</v>
      </c>
      <c r="N242" s="1">
        <v>299</v>
      </c>
      <c r="O242" s="1">
        <v>0</v>
      </c>
    </row>
    <row r="243" spans="1:15" ht="45" x14ac:dyDescent="0.25">
      <c r="A243" s="1" t="s">
        <v>397</v>
      </c>
      <c r="B243" s="1" t="s">
        <v>376</v>
      </c>
      <c r="C243" s="2" t="s">
        <v>584</v>
      </c>
      <c r="D243" s="1">
        <v>200</v>
      </c>
      <c r="E243" s="1">
        <v>93</v>
      </c>
      <c r="F243" s="1">
        <v>16</v>
      </c>
      <c r="G243" s="1">
        <v>8.9</v>
      </c>
      <c r="H243" s="1">
        <v>1.1000000000000001</v>
      </c>
      <c r="I243" s="1">
        <v>2.8</v>
      </c>
      <c r="J243" s="1">
        <v>0</v>
      </c>
      <c r="K243" s="1">
        <v>0.8</v>
      </c>
      <c r="L243" s="1">
        <v>74</v>
      </c>
      <c r="M243" s="1">
        <v>0</v>
      </c>
      <c r="N243" s="1">
        <v>299</v>
      </c>
      <c r="O243" s="1">
        <v>0</v>
      </c>
    </row>
    <row r="244" spans="1:15" ht="45" x14ac:dyDescent="0.25">
      <c r="A244" s="1" t="s">
        <v>397</v>
      </c>
      <c r="B244" s="1" t="s">
        <v>386</v>
      </c>
      <c r="C244" s="2" t="s">
        <v>586</v>
      </c>
      <c r="D244" s="1">
        <v>200</v>
      </c>
      <c r="E244" s="1">
        <v>95</v>
      </c>
      <c r="F244" s="1">
        <v>12</v>
      </c>
      <c r="G244" s="1">
        <v>0</v>
      </c>
      <c r="H244" s="1">
        <v>5.4</v>
      </c>
      <c r="I244" s="1">
        <v>2.9</v>
      </c>
      <c r="J244" s="1">
        <v>1.7</v>
      </c>
      <c r="K244" s="1">
        <v>0.8</v>
      </c>
      <c r="L244" s="1">
        <v>95</v>
      </c>
      <c r="M244" s="1">
        <v>0</v>
      </c>
      <c r="N244" s="1">
        <v>240</v>
      </c>
      <c r="O244" s="1">
        <v>0</v>
      </c>
    </row>
    <row r="245" spans="1:15" ht="30" x14ac:dyDescent="0.25">
      <c r="A245" s="1" t="s">
        <v>407</v>
      </c>
      <c r="B245" s="1" t="s">
        <v>167</v>
      </c>
      <c r="C245" s="2" t="s">
        <v>587</v>
      </c>
      <c r="D245" s="1">
        <v>100</v>
      </c>
      <c r="E245" s="1">
        <v>188</v>
      </c>
      <c r="F245" s="1">
        <v>24</v>
      </c>
      <c r="G245" s="1">
        <v>0</v>
      </c>
      <c r="H245" s="1">
        <v>13</v>
      </c>
      <c r="I245" s="1">
        <v>4</v>
      </c>
      <c r="J245" s="1">
        <v>0.7</v>
      </c>
      <c r="K245" s="1">
        <v>5.0999999999999996</v>
      </c>
      <c r="L245" s="1">
        <v>376</v>
      </c>
      <c r="M245" s="1">
        <v>0</v>
      </c>
      <c r="N245" s="1">
        <v>0</v>
      </c>
      <c r="O245" s="1">
        <v>0</v>
      </c>
    </row>
    <row r="246" spans="1:15" ht="30" x14ac:dyDescent="0.25">
      <c r="A246" s="1" t="s">
        <v>407</v>
      </c>
      <c r="B246" s="1" t="s">
        <v>168</v>
      </c>
      <c r="C246" s="2" t="s">
        <v>545</v>
      </c>
      <c r="D246" s="1">
        <v>100</v>
      </c>
      <c r="E246" s="1">
        <v>188</v>
      </c>
      <c r="F246" s="1">
        <v>24</v>
      </c>
      <c r="G246" s="1">
        <v>0</v>
      </c>
      <c r="H246" s="1">
        <v>13</v>
      </c>
      <c r="I246" s="1">
        <v>4</v>
      </c>
      <c r="J246" s="1">
        <v>0.7</v>
      </c>
      <c r="K246" s="1">
        <v>5.0999999999999996</v>
      </c>
      <c r="L246" s="1">
        <v>376</v>
      </c>
      <c r="M246" s="1">
        <v>0</v>
      </c>
      <c r="N246" s="1">
        <v>0</v>
      </c>
      <c r="O246" s="1">
        <v>0</v>
      </c>
    </row>
    <row r="247" spans="1:15" ht="30" x14ac:dyDescent="0.25">
      <c r="A247" s="1" t="s">
        <v>396</v>
      </c>
      <c r="B247" s="1" t="s">
        <v>169</v>
      </c>
      <c r="C247" s="2" t="s">
        <v>513</v>
      </c>
      <c r="D247" s="1">
        <v>30</v>
      </c>
      <c r="E247" s="1">
        <v>72</v>
      </c>
      <c r="F247" s="1">
        <v>2.9</v>
      </c>
      <c r="G247" s="1">
        <v>0</v>
      </c>
      <c r="H247" s="1">
        <v>1</v>
      </c>
      <c r="I247" s="1">
        <v>6.4</v>
      </c>
      <c r="J247" s="1">
        <v>1.3</v>
      </c>
      <c r="K247" s="1">
        <v>0</v>
      </c>
      <c r="L247" s="1">
        <v>105</v>
      </c>
      <c r="M247" s="1">
        <v>0</v>
      </c>
      <c r="N247" s="1">
        <v>0</v>
      </c>
      <c r="O247" s="1">
        <v>0</v>
      </c>
    </row>
    <row r="248" spans="1:15" ht="30" x14ac:dyDescent="0.25">
      <c r="A248" s="1" t="s">
        <v>396</v>
      </c>
      <c r="B248" s="1" t="s">
        <v>170</v>
      </c>
      <c r="C248" s="2" t="s">
        <v>513</v>
      </c>
      <c r="D248" s="1">
        <v>30</v>
      </c>
      <c r="E248" s="1">
        <v>58</v>
      </c>
      <c r="F248" s="1">
        <v>3.5</v>
      </c>
      <c r="G248" s="1">
        <v>0</v>
      </c>
      <c r="H248" s="1">
        <v>1</v>
      </c>
      <c r="I248" s="1">
        <v>1.3</v>
      </c>
      <c r="J248" s="1">
        <v>0</v>
      </c>
      <c r="K248" s="1">
        <v>0</v>
      </c>
      <c r="L248" s="1">
        <v>205</v>
      </c>
      <c r="M248" s="1">
        <v>0</v>
      </c>
      <c r="N248" s="1">
        <v>0</v>
      </c>
      <c r="O248" s="1">
        <v>0</v>
      </c>
    </row>
    <row r="249" spans="1:15" ht="30" x14ac:dyDescent="0.25">
      <c r="A249" s="1" t="s">
        <v>396</v>
      </c>
      <c r="B249" s="1" t="s">
        <v>171</v>
      </c>
      <c r="C249" s="2" t="s">
        <v>514</v>
      </c>
      <c r="D249" s="1">
        <v>30</v>
      </c>
      <c r="E249" s="1">
        <v>71</v>
      </c>
      <c r="F249" s="1">
        <v>2.8</v>
      </c>
      <c r="G249" s="1">
        <v>0</v>
      </c>
      <c r="H249" s="1">
        <v>0.9</v>
      </c>
      <c r="I249" s="1">
        <v>6.4</v>
      </c>
      <c r="J249" s="1">
        <v>8.8000000000000007</v>
      </c>
      <c r="K249" s="1">
        <v>0</v>
      </c>
      <c r="L249" s="1">
        <v>63</v>
      </c>
      <c r="M249" s="1">
        <v>0</v>
      </c>
      <c r="N249" s="1">
        <v>0</v>
      </c>
      <c r="O249" s="1">
        <v>0</v>
      </c>
    </row>
    <row r="250" spans="1:15" ht="30" x14ac:dyDescent="0.25">
      <c r="A250" s="1" t="s">
        <v>396</v>
      </c>
      <c r="B250" s="1" t="s">
        <v>172</v>
      </c>
      <c r="C250" s="2" t="s">
        <v>513</v>
      </c>
      <c r="D250" s="1">
        <v>30</v>
      </c>
      <c r="E250" s="1">
        <v>78</v>
      </c>
      <c r="F250" s="1">
        <v>3.4</v>
      </c>
      <c r="G250" s="1">
        <v>0</v>
      </c>
      <c r="H250" s="1">
        <v>1</v>
      </c>
      <c r="I250" s="1">
        <v>7.2</v>
      </c>
      <c r="J250" s="1">
        <v>5.3</v>
      </c>
      <c r="K250" s="1">
        <v>0</v>
      </c>
      <c r="L250" s="1">
        <v>99</v>
      </c>
      <c r="M250" s="1">
        <v>0</v>
      </c>
      <c r="N250" s="1">
        <v>0</v>
      </c>
      <c r="O250" s="1">
        <v>0</v>
      </c>
    </row>
    <row r="251" spans="1:15" ht="30" x14ac:dyDescent="0.25">
      <c r="A251" s="1" t="s">
        <v>396</v>
      </c>
      <c r="B251" s="1" t="s">
        <v>173</v>
      </c>
      <c r="C251" s="2" t="s">
        <v>515</v>
      </c>
      <c r="D251" s="1">
        <v>30</v>
      </c>
      <c r="E251" s="1">
        <v>76</v>
      </c>
      <c r="F251" s="1">
        <v>3.4</v>
      </c>
      <c r="G251" s="1">
        <v>0</v>
      </c>
      <c r="H251" s="1">
        <v>0.9</v>
      </c>
      <c r="I251" s="1">
        <v>6.8</v>
      </c>
      <c r="J251" s="1">
        <v>5</v>
      </c>
      <c r="K251" s="1">
        <v>0</v>
      </c>
      <c r="L251" s="1">
        <v>156</v>
      </c>
      <c r="M251" s="1">
        <v>0</v>
      </c>
      <c r="N251" s="1">
        <v>0</v>
      </c>
      <c r="O251" s="1">
        <v>0</v>
      </c>
    </row>
    <row r="252" spans="1:15" x14ac:dyDescent="0.25">
      <c r="A252" s="1" t="s">
        <v>397</v>
      </c>
      <c r="B252" s="1" t="s">
        <v>345</v>
      </c>
      <c r="C252" s="2" t="s">
        <v>508</v>
      </c>
      <c r="D252" s="1">
        <v>200</v>
      </c>
      <c r="E252" s="1">
        <v>123</v>
      </c>
      <c r="F252" s="1">
        <v>4.8</v>
      </c>
      <c r="G252" s="1">
        <v>0</v>
      </c>
      <c r="H252" s="1">
        <v>5.0999999999999996</v>
      </c>
      <c r="I252" s="1">
        <v>9.3000000000000007</v>
      </c>
      <c r="J252" s="1">
        <v>1.2</v>
      </c>
      <c r="K252" s="1">
        <v>1.5</v>
      </c>
      <c r="L252" s="1">
        <v>8.3000000000000007</v>
      </c>
      <c r="M252" s="1">
        <v>0</v>
      </c>
      <c r="N252" s="1">
        <v>0</v>
      </c>
      <c r="O252" s="1">
        <v>0</v>
      </c>
    </row>
    <row r="253" spans="1:15" x14ac:dyDescent="0.25">
      <c r="A253" s="1" t="s">
        <v>397</v>
      </c>
      <c r="B253" s="1" t="s">
        <v>346</v>
      </c>
      <c r="C253" s="2" t="s">
        <v>511</v>
      </c>
      <c r="D253" s="1">
        <v>200</v>
      </c>
      <c r="E253" s="1">
        <v>108</v>
      </c>
      <c r="F253" s="1">
        <v>5.4</v>
      </c>
      <c r="G253" s="1">
        <v>0</v>
      </c>
      <c r="H253" s="1">
        <v>3.8</v>
      </c>
      <c r="I253" s="1">
        <v>7.9</v>
      </c>
      <c r="J253" s="1">
        <v>1.5</v>
      </c>
      <c r="K253" s="1">
        <v>0</v>
      </c>
      <c r="L253" s="1">
        <v>9.1</v>
      </c>
      <c r="M253" s="1">
        <v>0</v>
      </c>
      <c r="N253" s="1">
        <v>0</v>
      </c>
      <c r="O253" s="1">
        <v>0</v>
      </c>
    </row>
    <row r="254" spans="1:15" x14ac:dyDescent="0.25">
      <c r="A254" s="1" t="s">
        <v>397</v>
      </c>
      <c r="B254" s="1" t="s">
        <v>347</v>
      </c>
      <c r="C254" s="2" t="s">
        <v>511</v>
      </c>
      <c r="D254" s="1">
        <v>200</v>
      </c>
      <c r="E254" s="1">
        <v>84</v>
      </c>
      <c r="F254" s="1">
        <v>3.9</v>
      </c>
      <c r="G254" s="1">
        <v>0</v>
      </c>
      <c r="H254" s="1">
        <v>2.8</v>
      </c>
      <c r="I254" s="1">
        <v>6.3</v>
      </c>
      <c r="J254" s="1">
        <v>1.1000000000000001</v>
      </c>
      <c r="K254" s="1">
        <v>0</v>
      </c>
      <c r="L254" s="1">
        <v>3.1</v>
      </c>
      <c r="M254" s="1">
        <v>0</v>
      </c>
      <c r="N254" s="1">
        <v>0</v>
      </c>
      <c r="O254" s="1">
        <v>0</v>
      </c>
    </row>
    <row r="255" spans="1:15" ht="30" x14ac:dyDescent="0.25">
      <c r="A255" s="1" t="s">
        <v>396</v>
      </c>
      <c r="B255" s="1" t="s">
        <v>174</v>
      </c>
      <c r="C255" s="2" t="s">
        <v>653</v>
      </c>
      <c r="D255" s="1">
        <v>15</v>
      </c>
      <c r="E255" s="1">
        <v>36</v>
      </c>
      <c r="F255" s="1">
        <v>1</v>
      </c>
      <c r="G255" s="1">
        <v>0</v>
      </c>
      <c r="H255" s="1">
        <v>0.3</v>
      </c>
      <c r="I255" s="1">
        <v>3</v>
      </c>
      <c r="J255" s="1">
        <v>0.5</v>
      </c>
      <c r="K255" s="1">
        <v>0.25</v>
      </c>
      <c r="L255" s="1">
        <v>110</v>
      </c>
      <c r="M255" s="1">
        <v>0</v>
      </c>
      <c r="N255" s="1">
        <v>0</v>
      </c>
      <c r="O255" s="1">
        <v>0</v>
      </c>
    </row>
    <row r="256" spans="1:15" ht="30" x14ac:dyDescent="0.25">
      <c r="A256" s="1" t="s">
        <v>396</v>
      </c>
      <c r="B256" s="1" t="s">
        <v>175</v>
      </c>
      <c r="C256" s="2" t="s">
        <v>588</v>
      </c>
      <c r="D256" s="1">
        <v>10</v>
      </c>
      <c r="E256" s="1">
        <v>38</v>
      </c>
      <c r="F256" s="1">
        <v>0.8</v>
      </c>
      <c r="G256" s="1">
        <v>0</v>
      </c>
      <c r="H256" s="1">
        <v>0.3</v>
      </c>
      <c r="I256" s="1">
        <v>3.8</v>
      </c>
      <c r="J256" s="1">
        <v>0.5</v>
      </c>
      <c r="K256" s="1">
        <v>0</v>
      </c>
      <c r="L256" s="1">
        <v>44</v>
      </c>
      <c r="M256" s="1">
        <v>0</v>
      </c>
      <c r="N256" s="1">
        <v>0</v>
      </c>
      <c r="O256" s="1">
        <v>0</v>
      </c>
    </row>
    <row r="257" spans="1:15" ht="30" x14ac:dyDescent="0.25">
      <c r="A257" s="1" t="s">
        <v>396</v>
      </c>
      <c r="B257" s="1" t="s">
        <v>176</v>
      </c>
      <c r="C257" s="2" t="s">
        <v>520</v>
      </c>
      <c r="D257" s="1">
        <v>15</v>
      </c>
      <c r="E257" s="1">
        <v>51</v>
      </c>
      <c r="F257" s="1">
        <v>3.8</v>
      </c>
      <c r="G257" s="1">
        <v>0</v>
      </c>
      <c r="H257" s="1">
        <v>0.7</v>
      </c>
      <c r="I257" s="1">
        <v>3.9</v>
      </c>
      <c r="J257" s="1">
        <v>0.1</v>
      </c>
      <c r="K257" s="1">
        <v>0</v>
      </c>
      <c r="L257" s="1">
        <v>185</v>
      </c>
      <c r="M257" s="1">
        <v>0</v>
      </c>
      <c r="N257" s="1">
        <v>45</v>
      </c>
      <c r="O257" s="1">
        <v>0</v>
      </c>
    </row>
    <row r="258" spans="1:15" ht="30" x14ac:dyDescent="0.25">
      <c r="A258" s="1" t="s">
        <v>396</v>
      </c>
      <c r="B258" s="1" t="s">
        <v>177</v>
      </c>
      <c r="C258" s="2" t="s">
        <v>589</v>
      </c>
      <c r="D258" s="1">
        <v>15</v>
      </c>
      <c r="E258" s="1">
        <v>36</v>
      </c>
      <c r="F258" s="1">
        <v>1.2</v>
      </c>
      <c r="G258" s="1">
        <v>0</v>
      </c>
      <c r="H258" s="1">
        <v>0.4</v>
      </c>
      <c r="I258" s="1">
        <v>3.3</v>
      </c>
      <c r="J258" s="1">
        <v>0.2</v>
      </c>
      <c r="K258" s="1">
        <v>0.5</v>
      </c>
      <c r="L258" s="1">
        <v>82</v>
      </c>
      <c r="M258" s="1">
        <v>0</v>
      </c>
      <c r="N258" s="1">
        <v>45</v>
      </c>
      <c r="O258" s="1">
        <v>0</v>
      </c>
    </row>
    <row r="259" spans="1:15" ht="60" x14ac:dyDescent="0.25">
      <c r="A259" s="1" t="s">
        <v>396</v>
      </c>
      <c r="B259" s="1" t="s">
        <v>178</v>
      </c>
      <c r="C259" s="2" t="s">
        <v>521</v>
      </c>
      <c r="D259" s="1">
        <v>15</v>
      </c>
      <c r="E259" s="1">
        <v>47</v>
      </c>
      <c r="F259" s="1">
        <v>2.8</v>
      </c>
      <c r="G259" s="1">
        <v>0</v>
      </c>
      <c r="H259" s="1">
        <v>0.1</v>
      </c>
      <c r="I259" s="1">
        <v>3.9</v>
      </c>
      <c r="J259" s="1">
        <v>0.4</v>
      </c>
      <c r="K259" s="1">
        <v>0.1</v>
      </c>
      <c r="L259" s="1">
        <v>93</v>
      </c>
      <c r="M259" s="1">
        <v>0</v>
      </c>
      <c r="N259" s="1">
        <v>45</v>
      </c>
      <c r="O259" s="1">
        <v>0</v>
      </c>
    </row>
    <row r="260" spans="1:15" ht="60" x14ac:dyDescent="0.25">
      <c r="A260" s="1" t="s">
        <v>396</v>
      </c>
      <c r="B260" s="1" t="s">
        <v>179</v>
      </c>
      <c r="C260" s="2" t="s">
        <v>590</v>
      </c>
      <c r="D260" s="1">
        <v>15</v>
      </c>
      <c r="E260" s="1">
        <v>47</v>
      </c>
      <c r="F260" s="1">
        <v>2.8</v>
      </c>
      <c r="G260" s="1">
        <v>0</v>
      </c>
      <c r="H260" s="1">
        <v>0.1</v>
      </c>
      <c r="I260" s="1">
        <v>3.9</v>
      </c>
      <c r="J260" s="1">
        <v>0.4</v>
      </c>
      <c r="K260" s="1">
        <v>0.1</v>
      </c>
      <c r="L260" s="1">
        <v>93</v>
      </c>
      <c r="M260" s="1">
        <v>0</v>
      </c>
      <c r="N260" s="1">
        <v>45</v>
      </c>
      <c r="O260" s="1">
        <v>0</v>
      </c>
    </row>
    <row r="261" spans="1:15" ht="60" x14ac:dyDescent="0.25">
      <c r="A261" s="1" t="s">
        <v>396</v>
      </c>
      <c r="B261" s="1" t="s">
        <v>180</v>
      </c>
      <c r="C261" s="2" t="s">
        <v>591</v>
      </c>
      <c r="D261" s="1">
        <v>15</v>
      </c>
      <c r="E261" s="1">
        <v>49</v>
      </c>
      <c r="F261" s="1">
        <v>3.1</v>
      </c>
      <c r="G261" s="1">
        <v>0</v>
      </c>
      <c r="H261" s="1">
        <v>0.1</v>
      </c>
      <c r="I261" s="1">
        <v>3.8</v>
      </c>
      <c r="J261" s="1">
        <v>0.4</v>
      </c>
      <c r="K261" s="1">
        <v>0.1</v>
      </c>
      <c r="L261" s="1">
        <v>97</v>
      </c>
      <c r="M261" s="1">
        <v>0</v>
      </c>
      <c r="N261" s="1">
        <v>45</v>
      </c>
      <c r="O261" s="1">
        <v>0</v>
      </c>
    </row>
    <row r="262" spans="1:15" ht="60" x14ac:dyDescent="0.25">
      <c r="A262" s="1" t="s">
        <v>413</v>
      </c>
      <c r="B262" s="1" t="s">
        <v>182</v>
      </c>
      <c r="C262" s="2" t="s">
        <v>592</v>
      </c>
      <c r="D262" s="1">
        <v>12</v>
      </c>
      <c r="E262" s="1">
        <v>28</v>
      </c>
      <c r="F262" s="1">
        <v>1.4</v>
      </c>
      <c r="G262" s="1">
        <v>0</v>
      </c>
      <c r="H262" s="1">
        <v>2.5</v>
      </c>
      <c r="I262" s="1">
        <v>0.4</v>
      </c>
      <c r="J262" s="1">
        <v>0</v>
      </c>
      <c r="K262" s="1">
        <v>0</v>
      </c>
      <c r="L262" s="1">
        <v>125</v>
      </c>
      <c r="M262" s="1">
        <v>0</v>
      </c>
      <c r="N262" s="1">
        <v>0</v>
      </c>
      <c r="O262" s="1">
        <v>0</v>
      </c>
    </row>
    <row r="263" spans="1:15" ht="30" x14ac:dyDescent="0.25">
      <c r="A263" s="1" t="s">
        <v>413</v>
      </c>
      <c r="B263" s="1" t="s">
        <v>183</v>
      </c>
      <c r="C263" s="2" t="s">
        <v>593</v>
      </c>
      <c r="D263" s="1">
        <v>12</v>
      </c>
      <c r="E263" s="1">
        <v>20</v>
      </c>
      <c r="F263" s="1">
        <v>0</v>
      </c>
      <c r="G263" s="1">
        <v>0</v>
      </c>
      <c r="H263" s="1">
        <v>0</v>
      </c>
      <c r="I263" s="1">
        <v>1.8</v>
      </c>
      <c r="J263" s="1">
        <v>0.3</v>
      </c>
      <c r="K263" s="1">
        <v>0</v>
      </c>
      <c r="L263" s="1">
        <v>94</v>
      </c>
      <c r="M263" s="1">
        <v>0</v>
      </c>
      <c r="N263" s="1">
        <v>0</v>
      </c>
      <c r="O263" s="1">
        <v>0</v>
      </c>
    </row>
    <row r="264" spans="1:15" ht="45" x14ac:dyDescent="0.25">
      <c r="A264" s="1" t="s">
        <v>413</v>
      </c>
      <c r="B264" s="1" t="s">
        <v>184</v>
      </c>
      <c r="C264" s="2" t="s">
        <v>668</v>
      </c>
      <c r="D264" s="1">
        <v>12</v>
      </c>
      <c r="E264" s="1">
        <v>70</v>
      </c>
      <c r="F264" s="1">
        <v>0</v>
      </c>
      <c r="G264" s="1">
        <v>0</v>
      </c>
      <c r="H264" s="1">
        <v>0</v>
      </c>
      <c r="I264" s="1">
        <v>7.6</v>
      </c>
      <c r="J264" s="1">
        <v>1.3</v>
      </c>
      <c r="K264" s="1">
        <v>0</v>
      </c>
      <c r="L264" s="1">
        <v>61</v>
      </c>
      <c r="M264" s="1">
        <v>0</v>
      </c>
      <c r="N264" s="1">
        <v>0</v>
      </c>
      <c r="O264" s="1">
        <v>0</v>
      </c>
    </row>
    <row r="265" spans="1:15" ht="45" x14ac:dyDescent="0.25">
      <c r="A265" s="1" t="s">
        <v>413</v>
      </c>
      <c r="B265" s="1" t="s">
        <v>311</v>
      </c>
      <c r="C265" s="2" t="s">
        <v>667</v>
      </c>
      <c r="D265" s="1">
        <v>12</v>
      </c>
      <c r="E265" s="1">
        <v>71</v>
      </c>
      <c r="F265" s="1">
        <v>0.6</v>
      </c>
      <c r="G265" s="1">
        <v>0</v>
      </c>
      <c r="H265" s="1">
        <v>0</v>
      </c>
      <c r="I265" s="1">
        <v>7.6</v>
      </c>
      <c r="J265" s="1">
        <v>1.3</v>
      </c>
      <c r="K265" s="1">
        <v>0</v>
      </c>
      <c r="L265" s="1">
        <v>62</v>
      </c>
      <c r="M265" s="1">
        <v>0</v>
      </c>
      <c r="N265" s="1">
        <v>0</v>
      </c>
      <c r="O265" s="1">
        <v>0</v>
      </c>
    </row>
    <row r="266" spans="1:15" ht="60" x14ac:dyDescent="0.25">
      <c r="A266" s="1" t="s">
        <v>413</v>
      </c>
      <c r="B266" s="1" t="s">
        <v>185</v>
      </c>
      <c r="C266" s="2" t="s">
        <v>669</v>
      </c>
      <c r="D266" s="1">
        <v>12</v>
      </c>
      <c r="E266" s="1">
        <v>57</v>
      </c>
      <c r="F266" s="1">
        <v>0.6</v>
      </c>
      <c r="G266" s="1">
        <v>0</v>
      </c>
      <c r="H266" s="1">
        <v>0</v>
      </c>
      <c r="I266" s="1">
        <v>6.1</v>
      </c>
      <c r="J266" s="1">
        <v>1</v>
      </c>
      <c r="K266" s="1">
        <v>0</v>
      </c>
      <c r="L266" s="1">
        <v>74</v>
      </c>
      <c r="M266" s="1">
        <v>0</v>
      </c>
      <c r="N266" s="1">
        <v>0</v>
      </c>
      <c r="O266" s="1">
        <v>0</v>
      </c>
    </row>
    <row r="267" spans="1:15" ht="60" x14ac:dyDescent="0.25">
      <c r="A267" s="1" t="s">
        <v>413</v>
      </c>
      <c r="B267" s="1" t="s">
        <v>186</v>
      </c>
      <c r="C267" s="2" t="s">
        <v>680</v>
      </c>
      <c r="D267" s="1">
        <v>12</v>
      </c>
      <c r="E267" s="1">
        <v>56</v>
      </c>
      <c r="F267" s="1">
        <v>0.6</v>
      </c>
      <c r="G267" s="1">
        <v>0</v>
      </c>
      <c r="H267" s="1">
        <v>0</v>
      </c>
      <c r="I267" s="1">
        <v>6</v>
      </c>
      <c r="J267" s="1">
        <v>1</v>
      </c>
      <c r="K267" s="1">
        <v>0</v>
      </c>
      <c r="L267" s="1">
        <v>71</v>
      </c>
      <c r="M267" s="1">
        <v>0</v>
      </c>
      <c r="N267" s="1">
        <v>0</v>
      </c>
      <c r="O267" s="1">
        <v>0</v>
      </c>
    </row>
    <row r="268" spans="1:15" ht="45" x14ac:dyDescent="0.25">
      <c r="A268" s="1" t="s">
        <v>414</v>
      </c>
      <c r="B268" s="1" t="s">
        <v>187</v>
      </c>
      <c r="C268" s="2" t="s">
        <v>649</v>
      </c>
      <c r="D268" s="1">
        <v>12</v>
      </c>
      <c r="E268" s="1">
        <v>33</v>
      </c>
      <c r="F268" s="1">
        <v>0.6</v>
      </c>
      <c r="G268" s="1">
        <v>0</v>
      </c>
      <c r="H268" s="1">
        <v>0.4</v>
      </c>
      <c r="I268" s="1">
        <v>3.3</v>
      </c>
      <c r="J268" s="1">
        <v>0.3</v>
      </c>
      <c r="K268" s="1">
        <v>0</v>
      </c>
      <c r="L268" s="1">
        <v>74</v>
      </c>
      <c r="M268" s="1">
        <v>0</v>
      </c>
      <c r="N268" s="1">
        <v>0</v>
      </c>
      <c r="O268" s="1">
        <v>0</v>
      </c>
    </row>
    <row r="269" spans="1:15" ht="60" x14ac:dyDescent="0.25">
      <c r="A269" s="1" t="s">
        <v>413</v>
      </c>
      <c r="B269" s="1" t="s">
        <v>310</v>
      </c>
      <c r="C269" s="2" t="s">
        <v>650</v>
      </c>
      <c r="D269" s="1">
        <v>12</v>
      </c>
      <c r="E269" s="1">
        <v>33</v>
      </c>
      <c r="F269" s="1">
        <v>0.6</v>
      </c>
      <c r="G269" s="1">
        <v>0</v>
      </c>
      <c r="H269" s="1">
        <v>0.4</v>
      </c>
      <c r="I269" s="1">
        <v>3.3</v>
      </c>
      <c r="J269" s="1">
        <v>0.3</v>
      </c>
      <c r="K269" s="1">
        <v>0</v>
      </c>
      <c r="L269" s="1">
        <v>74</v>
      </c>
      <c r="M269" s="1">
        <v>0</v>
      </c>
      <c r="N269" s="1">
        <v>0</v>
      </c>
      <c r="O269" s="1">
        <v>0</v>
      </c>
    </row>
    <row r="270" spans="1:15" ht="45" x14ac:dyDescent="0.25">
      <c r="A270" s="1" t="s">
        <v>414</v>
      </c>
      <c r="B270" s="1" t="s">
        <v>188</v>
      </c>
      <c r="C270" s="2" t="s">
        <v>648</v>
      </c>
      <c r="D270" s="1">
        <v>12</v>
      </c>
      <c r="E270" s="1">
        <v>33</v>
      </c>
      <c r="F270" s="1">
        <v>0.6</v>
      </c>
      <c r="G270" s="1">
        <v>0</v>
      </c>
      <c r="H270" s="1">
        <v>0.4</v>
      </c>
      <c r="I270" s="1">
        <v>3.3</v>
      </c>
      <c r="J270" s="1">
        <v>0.3</v>
      </c>
      <c r="K270" s="1">
        <v>0</v>
      </c>
      <c r="L270" s="1">
        <v>74</v>
      </c>
      <c r="M270" s="1">
        <v>0</v>
      </c>
      <c r="N270" s="1">
        <v>0</v>
      </c>
      <c r="O270" s="1">
        <v>0</v>
      </c>
    </row>
    <row r="271" spans="1:15" ht="60" x14ac:dyDescent="0.25">
      <c r="A271" s="1" t="s">
        <v>414</v>
      </c>
      <c r="B271" s="1" t="s">
        <v>189</v>
      </c>
      <c r="C271" s="2" t="s">
        <v>651</v>
      </c>
      <c r="D271" s="1">
        <v>12</v>
      </c>
      <c r="E271" s="1">
        <v>33</v>
      </c>
      <c r="F271" s="1">
        <v>0.6</v>
      </c>
      <c r="G271" s="1">
        <v>0</v>
      </c>
      <c r="H271" s="1">
        <v>0.4</v>
      </c>
      <c r="I271" s="1">
        <v>3.3</v>
      </c>
      <c r="J271" s="1">
        <v>0.3</v>
      </c>
      <c r="K271" s="1">
        <v>0</v>
      </c>
      <c r="L271" s="1">
        <v>74</v>
      </c>
      <c r="M271" s="1">
        <v>0</v>
      </c>
      <c r="N271" s="1">
        <v>0</v>
      </c>
      <c r="O271" s="1">
        <v>0</v>
      </c>
    </row>
    <row r="272" spans="1:15" ht="45" x14ac:dyDescent="0.25">
      <c r="A272" s="1" t="s">
        <v>414</v>
      </c>
      <c r="B272" s="1" t="s">
        <v>312</v>
      </c>
      <c r="C272" s="2" t="s">
        <v>649</v>
      </c>
      <c r="D272" s="1">
        <v>12</v>
      </c>
      <c r="E272" s="1">
        <v>33</v>
      </c>
      <c r="F272" s="1">
        <v>0.6</v>
      </c>
      <c r="G272" s="1">
        <v>0</v>
      </c>
      <c r="H272" s="1">
        <v>0.4</v>
      </c>
      <c r="I272" s="1">
        <v>3.3</v>
      </c>
      <c r="J272" s="1">
        <v>0.3</v>
      </c>
      <c r="K272" s="1">
        <v>0</v>
      </c>
      <c r="L272" s="1">
        <v>74</v>
      </c>
      <c r="M272" s="1">
        <v>0</v>
      </c>
      <c r="N272" s="1">
        <v>0</v>
      </c>
      <c r="O272" s="1">
        <v>0</v>
      </c>
    </row>
    <row r="273" spans="1:15" ht="45" x14ac:dyDescent="0.25">
      <c r="A273" s="1" t="s">
        <v>413</v>
      </c>
      <c r="B273" s="1" t="s">
        <v>190</v>
      </c>
      <c r="C273" s="2" t="s">
        <v>594</v>
      </c>
      <c r="D273" s="1">
        <v>12</v>
      </c>
      <c r="E273" s="1">
        <v>25</v>
      </c>
      <c r="F273" s="1">
        <v>0</v>
      </c>
      <c r="G273" s="1">
        <v>0</v>
      </c>
      <c r="H273" s="1">
        <v>0</v>
      </c>
      <c r="I273" s="1">
        <v>3.9</v>
      </c>
      <c r="J273" s="1">
        <v>0.6</v>
      </c>
      <c r="K273" s="1">
        <v>0</v>
      </c>
      <c r="L273" s="1">
        <v>89</v>
      </c>
      <c r="M273" s="1">
        <v>0</v>
      </c>
      <c r="N273" s="1">
        <v>0</v>
      </c>
      <c r="O273" s="1">
        <v>0</v>
      </c>
    </row>
    <row r="274" spans="1:15" ht="60" x14ac:dyDescent="0.25">
      <c r="A274" s="1" t="s">
        <v>413</v>
      </c>
      <c r="B274" s="1" t="s">
        <v>191</v>
      </c>
      <c r="C274" s="2" t="s">
        <v>595</v>
      </c>
      <c r="D274" s="1">
        <v>12</v>
      </c>
      <c r="E274" s="1">
        <v>21</v>
      </c>
      <c r="F274" s="1">
        <v>0</v>
      </c>
      <c r="G274" s="1">
        <v>0</v>
      </c>
      <c r="H274" s="1">
        <v>0</v>
      </c>
      <c r="I274" s="1">
        <v>1.8</v>
      </c>
      <c r="J274" s="1">
        <v>0</v>
      </c>
      <c r="K274" s="1">
        <v>94</v>
      </c>
      <c r="L274" s="1">
        <v>0</v>
      </c>
      <c r="M274" s="1">
        <v>0</v>
      </c>
      <c r="N274" s="1">
        <v>0</v>
      </c>
      <c r="O274" s="1">
        <v>0</v>
      </c>
    </row>
    <row r="275" spans="1:15" ht="30" x14ac:dyDescent="0.25">
      <c r="A275" s="1" t="s">
        <v>413</v>
      </c>
      <c r="B275" s="1" t="s">
        <v>192</v>
      </c>
      <c r="C275" s="2" t="s">
        <v>484</v>
      </c>
      <c r="D275" s="1">
        <v>40</v>
      </c>
      <c r="E275" s="1">
        <v>84</v>
      </c>
      <c r="F275" s="1">
        <v>5.2</v>
      </c>
      <c r="G275" s="1">
        <v>0</v>
      </c>
      <c r="H275" s="1">
        <v>0.5</v>
      </c>
      <c r="I275" s="1">
        <v>5.0999999999999996</v>
      </c>
      <c r="J275" s="1">
        <v>0.6</v>
      </c>
      <c r="K275" s="1">
        <v>0</v>
      </c>
      <c r="L275" s="1">
        <v>194</v>
      </c>
      <c r="M275" s="1">
        <v>0</v>
      </c>
      <c r="N275" s="1">
        <v>0</v>
      </c>
      <c r="O275" s="1">
        <v>0</v>
      </c>
    </row>
    <row r="276" spans="1:15" x14ac:dyDescent="0.25">
      <c r="A276" s="1" t="s">
        <v>415</v>
      </c>
      <c r="B276" s="1" t="s">
        <v>193</v>
      </c>
      <c r="C276" s="2" t="s">
        <v>596</v>
      </c>
      <c r="D276" s="1">
        <v>10</v>
      </c>
      <c r="E276" s="1">
        <v>25</v>
      </c>
      <c r="F276" s="1">
        <v>3.3</v>
      </c>
      <c r="G276" s="1">
        <v>0</v>
      </c>
      <c r="H276" s="1">
        <v>4.0999999999999996</v>
      </c>
      <c r="I276" s="1">
        <v>0.8</v>
      </c>
      <c r="J276" s="1">
        <v>0</v>
      </c>
      <c r="K276" s="1">
        <v>1.4</v>
      </c>
      <c r="L276" s="1">
        <v>48</v>
      </c>
      <c r="M276" s="1">
        <v>0</v>
      </c>
      <c r="N276" s="1">
        <v>0</v>
      </c>
      <c r="O276" s="1">
        <v>0</v>
      </c>
    </row>
    <row r="277" spans="1:15" x14ac:dyDescent="0.25">
      <c r="A277" s="1" t="s">
        <v>415</v>
      </c>
      <c r="B277" s="1" t="s">
        <v>193</v>
      </c>
      <c r="C277" s="2" t="s">
        <v>612</v>
      </c>
      <c r="D277" s="1">
        <v>7</v>
      </c>
      <c r="E277" s="1">
        <v>28</v>
      </c>
      <c r="F277" s="1">
        <v>1.2</v>
      </c>
      <c r="G277" s="1">
        <v>0</v>
      </c>
      <c r="H277" s="1">
        <v>3.1</v>
      </c>
      <c r="I277" s="1">
        <v>1.2</v>
      </c>
      <c r="J277" s="1">
        <v>0</v>
      </c>
      <c r="K277" s="1">
        <v>0.9</v>
      </c>
      <c r="L277" s="1">
        <v>0</v>
      </c>
      <c r="M277" s="1">
        <v>0</v>
      </c>
      <c r="N277" s="1">
        <v>0</v>
      </c>
      <c r="O277" s="1">
        <v>0</v>
      </c>
    </row>
  </sheetData>
  <autoFilter ref="A1:Z277" xr:uid="{00000000-0001-0000-0000-000000000000}"/>
  <sortState xmlns:xlrd2="http://schemas.microsoft.com/office/spreadsheetml/2017/richdata2" ref="A2:Z220">
    <sortCondition ref="C2:C277"/>
  </sortState>
  <pageMargins left="0.7" right="0.7" top="0.75" bottom="0.75" header="0.51180555555555496" footer="0.51180555555555496"/>
  <pageSetup paperSize="9" firstPageNumber="0"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219D-A1EA-488C-A1F3-D28E7DEE92F6}">
  <dimension ref="B1:W11"/>
  <sheetViews>
    <sheetView zoomScale="80" zoomScaleNormal="80" workbookViewId="0">
      <selection activeCell="O15" sqref="O15"/>
    </sheetView>
  </sheetViews>
  <sheetFormatPr defaultRowHeight="15" x14ac:dyDescent="0.25"/>
  <cols>
    <col min="23" max="23" width="15.85546875" bestFit="1" customWidth="1"/>
  </cols>
  <sheetData>
    <row r="1" spans="2:23" x14ac:dyDescent="0.25">
      <c r="C1" s="12" t="s">
        <v>268</v>
      </c>
      <c r="D1" s="12" t="s">
        <v>269</v>
      </c>
      <c r="E1" s="12" t="s">
        <v>270</v>
      </c>
      <c r="F1" s="12" t="s">
        <v>271</v>
      </c>
      <c r="G1" s="12" t="s">
        <v>272</v>
      </c>
      <c r="H1" s="12" t="s">
        <v>273</v>
      </c>
      <c r="I1" s="12" t="s">
        <v>274</v>
      </c>
      <c r="J1" s="12" t="s">
        <v>275</v>
      </c>
      <c r="K1" s="12" t="s">
        <v>276</v>
      </c>
      <c r="L1" s="12" t="s">
        <v>277</v>
      </c>
      <c r="M1" s="12" t="s">
        <v>278</v>
      </c>
      <c r="N1" s="12" t="s">
        <v>279</v>
      </c>
      <c r="O1" s="12" t="s">
        <v>280</v>
      </c>
      <c r="P1" s="12" t="s">
        <v>281</v>
      </c>
      <c r="Q1" s="12" t="s">
        <v>282</v>
      </c>
      <c r="R1" s="12" t="s">
        <v>283</v>
      </c>
      <c r="S1" s="12" t="s">
        <v>284</v>
      </c>
      <c r="T1" s="12" t="s">
        <v>285</v>
      </c>
      <c r="U1" s="12" t="s">
        <v>286</v>
      </c>
      <c r="V1" s="12" t="s">
        <v>287</v>
      </c>
      <c r="W1" s="12" t="s">
        <v>288</v>
      </c>
    </row>
    <row r="2" spans="2:23" x14ac:dyDescent="0.25">
      <c r="B2" s="13" t="s">
        <v>289</v>
      </c>
      <c r="C2" s="11">
        <v>4</v>
      </c>
      <c r="D2" s="11">
        <v>3</v>
      </c>
      <c r="E2" s="11">
        <v>4</v>
      </c>
      <c r="F2" s="11">
        <v>7</v>
      </c>
      <c r="G2" s="11">
        <v>7</v>
      </c>
      <c r="H2" s="11">
        <v>7</v>
      </c>
      <c r="I2" s="11">
        <v>5</v>
      </c>
      <c r="J2" s="11">
        <v>4</v>
      </c>
      <c r="K2" s="11">
        <v>0</v>
      </c>
      <c r="L2" s="11">
        <v>7</v>
      </c>
      <c r="M2" s="11">
        <v>2</v>
      </c>
      <c r="N2" s="11">
        <v>4</v>
      </c>
      <c r="O2" s="11">
        <v>1</v>
      </c>
      <c r="P2" s="11">
        <v>9</v>
      </c>
      <c r="Q2" s="11">
        <v>6</v>
      </c>
      <c r="R2" s="11">
        <v>3</v>
      </c>
      <c r="S2" s="11">
        <v>0</v>
      </c>
      <c r="T2" s="11">
        <v>0</v>
      </c>
      <c r="U2" s="11">
        <v>2</v>
      </c>
      <c r="V2" s="11">
        <v>0</v>
      </c>
      <c r="W2" s="11">
        <v>4</v>
      </c>
    </row>
    <row r="3" spans="2:23" x14ac:dyDescent="0.25">
      <c r="B3" s="13" t="s">
        <v>290</v>
      </c>
      <c r="C3" s="11">
        <v>1</v>
      </c>
      <c r="D3" s="11">
        <v>1</v>
      </c>
      <c r="E3" s="11">
        <v>0</v>
      </c>
      <c r="F3" s="11">
        <v>1</v>
      </c>
      <c r="G3" s="11">
        <v>4</v>
      </c>
      <c r="H3" s="11">
        <v>0</v>
      </c>
      <c r="I3" s="11">
        <v>1</v>
      </c>
      <c r="J3" s="11">
        <v>3</v>
      </c>
      <c r="K3" s="11">
        <v>0</v>
      </c>
      <c r="L3" s="11">
        <v>1</v>
      </c>
      <c r="M3" s="11">
        <v>0</v>
      </c>
      <c r="N3" s="11">
        <v>0</v>
      </c>
      <c r="O3" s="11">
        <v>0</v>
      </c>
      <c r="P3" s="11">
        <v>4</v>
      </c>
      <c r="Q3" s="11">
        <v>5</v>
      </c>
      <c r="R3" s="11">
        <v>2</v>
      </c>
      <c r="S3" s="11">
        <v>0</v>
      </c>
      <c r="T3" s="11">
        <v>0</v>
      </c>
      <c r="U3" s="11">
        <v>0</v>
      </c>
      <c r="V3" s="11">
        <v>0</v>
      </c>
      <c r="W3" s="11">
        <v>2</v>
      </c>
    </row>
    <row r="4" spans="2:23" x14ac:dyDescent="0.25">
      <c r="B4" s="13" t="s">
        <v>291</v>
      </c>
      <c r="C4" s="11">
        <v>2</v>
      </c>
      <c r="D4" s="11">
        <v>1</v>
      </c>
      <c r="E4" s="11">
        <v>0</v>
      </c>
      <c r="F4" s="11">
        <v>0</v>
      </c>
      <c r="G4" s="11">
        <v>9</v>
      </c>
      <c r="H4" s="11">
        <v>0</v>
      </c>
      <c r="I4" s="11">
        <v>4</v>
      </c>
      <c r="J4" s="11">
        <v>1</v>
      </c>
      <c r="K4" s="11">
        <v>0</v>
      </c>
      <c r="L4" s="11">
        <v>1</v>
      </c>
      <c r="M4" s="11">
        <v>0</v>
      </c>
      <c r="N4" s="11">
        <v>0</v>
      </c>
      <c r="O4" s="11">
        <v>0</v>
      </c>
      <c r="P4" s="11">
        <v>2</v>
      </c>
      <c r="Q4" s="11">
        <v>4</v>
      </c>
      <c r="R4" s="11">
        <v>4</v>
      </c>
      <c r="S4" s="11">
        <v>0</v>
      </c>
      <c r="T4" s="11">
        <v>0</v>
      </c>
      <c r="U4" s="11">
        <v>0</v>
      </c>
      <c r="V4" s="11">
        <v>0</v>
      </c>
      <c r="W4" s="11">
        <v>6</v>
      </c>
    </row>
    <row r="5" spans="2:23" x14ac:dyDescent="0.25">
      <c r="B5" s="13" t="s">
        <v>292</v>
      </c>
      <c r="C5" s="11">
        <v>0</v>
      </c>
      <c r="D5" s="11">
        <v>0</v>
      </c>
      <c r="E5" s="11">
        <v>0</v>
      </c>
      <c r="F5" s="11">
        <v>7</v>
      </c>
      <c r="G5" s="11">
        <v>6</v>
      </c>
      <c r="H5" s="11">
        <v>0</v>
      </c>
      <c r="I5" s="11">
        <v>4</v>
      </c>
      <c r="J5" s="11">
        <v>0</v>
      </c>
      <c r="K5" s="11">
        <v>2</v>
      </c>
      <c r="L5" s="11">
        <v>2</v>
      </c>
      <c r="M5" s="11">
        <v>0</v>
      </c>
      <c r="N5" s="11">
        <v>0</v>
      </c>
      <c r="O5" s="11">
        <v>0</v>
      </c>
      <c r="P5" s="11">
        <v>6</v>
      </c>
      <c r="Q5" s="11">
        <v>11</v>
      </c>
      <c r="R5" s="11">
        <v>0</v>
      </c>
      <c r="S5" s="11">
        <v>2</v>
      </c>
      <c r="T5" s="11">
        <v>2</v>
      </c>
      <c r="U5" s="11">
        <v>0</v>
      </c>
      <c r="V5" s="11">
        <v>2</v>
      </c>
      <c r="W5" s="11">
        <v>0</v>
      </c>
    </row>
    <row r="6" spans="2:23" x14ac:dyDescent="0.25">
      <c r="B6" s="13" t="s">
        <v>293</v>
      </c>
      <c r="C6" s="11">
        <v>1</v>
      </c>
      <c r="D6" s="11">
        <v>0</v>
      </c>
      <c r="E6" s="11">
        <v>0</v>
      </c>
      <c r="F6" s="11">
        <v>0</v>
      </c>
      <c r="G6" s="11">
        <v>1</v>
      </c>
      <c r="H6" s="11">
        <v>0</v>
      </c>
      <c r="I6" s="11">
        <v>0</v>
      </c>
      <c r="J6" s="11">
        <v>0</v>
      </c>
      <c r="K6" s="11">
        <v>1</v>
      </c>
      <c r="L6" s="11">
        <v>1</v>
      </c>
      <c r="M6" s="11">
        <v>0</v>
      </c>
      <c r="N6" s="11">
        <v>1</v>
      </c>
      <c r="O6" s="11">
        <v>0</v>
      </c>
      <c r="P6" s="11">
        <v>3</v>
      </c>
      <c r="Q6" s="11">
        <v>3</v>
      </c>
      <c r="R6" s="11">
        <v>2</v>
      </c>
      <c r="S6" s="11">
        <v>0</v>
      </c>
      <c r="T6" s="11">
        <v>0</v>
      </c>
      <c r="U6" s="11">
        <v>0</v>
      </c>
      <c r="V6" s="11">
        <v>0</v>
      </c>
      <c r="W6" s="11">
        <v>1</v>
      </c>
    </row>
    <row r="7" spans="2:23" x14ac:dyDescent="0.25">
      <c r="B7" s="13" t="s">
        <v>294</v>
      </c>
      <c r="C7" s="11">
        <v>2</v>
      </c>
      <c r="D7" s="11">
        <v>1</v>
      </c>
      <c r="E7" s="11">
        <v>2</v>
      </c>
      <c r="F7" s="11">
        <v>0</v>
      </c>
      <c r="G7" s="11">
        <v>5</v>
      </c>
      <c r="H7" s="11">
        <v>0</v>
      </c>
      <c r="I7" s="11">
        <v>3</v>
      </c>
      <c r="J7" s="11">
        <v>0</v>
      </c>
      <c r="K7" s="11">
        <v>1</v>
      </c>
      <c r="L7" s="11">
        <v>2</v>
      </c>
      <c r="M7" s="11">
        <v>0</v>
      </c>
      <c r="N7" s="11">
        <v>0</v>
      </c>
      <c r="O7" s="11">
        <v>0</v>
      </c>
      <c r="P7" s="11">
        <v>2</v>
      </c>
      <c r="Q7" s="11">
        <v>6</v>
      </c>
      <c r="R7" s="11">
        <v>5</v>
      </c>
      <c r="S7" s="11">
        <v>0</v>
      </c>
      <c r="T7" s="11">
        <v>0</v>
      </c>
      <c r="U7" s="11">
        <v>0</v>
      </c>
      <c r="V7" s="11">
        <v>0</v>
      </c>
      <c r="W7" s="11">
        <v>0</v>
      </c>
    </row>
    <row r="8" spans="2:23" x14ac:dyDescent="0.25">
      <c r="B8" s="13" t="s">
        <v>295</v>
      </c>
      <c r="C8" s="11">
        <v>0</v>
      </c>
      <c r="D8" s="11">
        <v>1</v>
      </c>
      <c r="E8" s="11">
        <v>0</v>
      </c>
      <c r="F8" s="11">
        <v>2</v>
      </c>
      <c r="G8" s="11">
        <v>2</v>
      </c>
      <c r="H8" s="11">
        <v>3</v>
      </c>
      <c r="I8" s="11">
        <v>3</v>
      </c>
      <c r="J8" s="11">
        <v>0</v>
      </c>
      <c r="K8" s="11">
        <v>2</v>
      </c>
      <c r="L8" s="11">
        <v>0</v>
      </c>
      <c r="M8" s="11">
        <v>0</v>
      </c>
      <c r="N8" s="11">
        <v>0</v>
      </c>
      <c r="O8" s="11">
        <v>1</v>
      </c>
      <c r="P8" s="11">
        <v>2</v>
      </c>
      <c r="Q8" s="11">
        <v>4</v>
      </c>
      <c r="R8" s="11">
        <v>3</v>
      </c>
      <c r="S8" s="11">
        <v>0</v>
      </c>
      <c r="T8" s="11">
        <v>0</v>
      </c>
      <c r="U8" s="11">
        <v>0</v>
      </c>
      <c r="V8" s="11">
        <v>0</v>
      </c>
      <c r="W8" s="11">
        <v>0</v>
      </c>
    </row>
    <row r="9" spans="2:23" x14ac:dyDescent="0.25">
      <c r="B9" s="13" t="s">
        <v>296</v>
      </c>
      <c r="C9" s="11">
        <v>0</v>
      </c>
      <c r="D9" s="11">
        <v>0</v>
      </c>
      <c r="E9" s="11">
        <v>0</v>
      </c>
      <c r="F9" s="11">
        <v>0</v>
      </c>
      <c r="G9" s="11">
        <v>1</v>
      </c>
      <c r="H9" s="11">
        <v>3</v>
      </c>
      <c r="I9" s="11">
        <v>1</v>
      </c>
      <c r="J9" s="11">
        <v>0</v>
      </c>
      <c r="K9" s="11">
        <v>0</v>
      </c>
      <c r="L9" s="11">
        <v>0</v>
      </c>
      <c r="M9" s="11">
        <v>0</v>
      </c>
      <c r="N9" s="11">
        <v>0</v>
      </c>
      <c r="O9" s="11">
        <v>0</v>
      </c>
      <c r="P9" s="11">
        <v>1</v>
      </c>
      <c r="Q9" s="11">
        <v>0</v>
      </c>
      <c r="R9" s="11">
        <v>1</v>
      </c>
      <c r="S9" s="11">
        <v>0</v>
      </c>
      <c r="T9" s="11">
        <v>0</v>
      </c>
      <c r="U9" s="11">
        <v>0</v>
      </c>
      <c r="V9" s="11">
        <v>0</v>
      </c>
      <c r="W9" s="11">
        <v>0</v>
      </c>
    </row>
    <row r="10" spans="2:23" x14ac:dyDescent="0.25">
      <c r="B10" s="13" t="s">
        <v>297</v>
      </c>
      <c r="C10" s="11">
        <v>1</v>
      </c>
      <c r="D10" s="11">
        <v>1</v>
      </c>
      <c r="E10" s="11">
        <v>0</v>
      </c>
      <c r="F10" s="11">
        <v>1</v>
      </c>
      <c r="G10" s="11">
        <v>5</v>
      </c>
      <c r="H10" s="11">
        <v>0</v>
      </c>
      <c r="I10" s="11">
        <v>8</v>
      </c>
      <c r="J10" s="11">
        <v>0</v>
      </c>
      <c r="K10" s="11">
        <v>2</v>
      </c>
      <c r="L10" s="11">
        <v>0</v>
      </c>
      <c r="M10" s="11">
        <v>0</v>
      </c>
      <c r="N10" s="11">
        <v>0</v>
      </c>
      <c r="O10" s="11">
        <v>0</v>
      </c>
      <c r="P10" s="11">
        <v>2</v>
      </c>
      <c r="Q10" s="11">
        <v>4</v>
      </c>
      <c r="R10" s="11">
        <v>2</v>
      </c>
      <c r="S10" s="11">
        <v>0</v>
      </c>
      <c r="T10" s="11">
        <v>5</v>
      </c>
      <c r="U10" s="11">
        <v>0</v>
      </c>
      <c r="V10" s="11">
        <v>0</v>
      </c>
      <c r="W10" s="11">
        <v>0</v>
      </c>
    </row>
    <row r="11" spans="2:23" x14ac:dyDescent="0.25">
      <c r="B11" s="13" t="s">
        <v>298</v>
      </c>
      <c r="C11" s="11">
        <v>1</v>
      </c>
      <c r="D11" s="11">
        <v>0</v>
      </c>
      <c r="E11" s="11">
        <v>0</v>
      </c>
      <c r="F11" s="11">
        <v>1</v>
      </c>
      <c r="G11" s="11">
        <v>1</v>
      </c>
      <c r="H11" s="11">
        <v>0</v>
      </c>
      <c r="I11" s="11">
        <v>4</v>
      </c>
      <c r="J11" s="11">
        <v>0</v>
      </c>
      <c r="K11" s="11">
        <v>0</v>
      </c>
      <c r="L11" s="11">
        <v>1</v>
      </c>
      <c r="M11" s="11">
        <v>0</v>
      </c>
      <c r="N11" s="11">
        <v>0</v>
      </c>
      <c r="O11" s="11">
        <v>0</v>
      </c>
      <c r="P11" s="11">
        <v>0</v>
      </c>
      <c r="Q11" s="11">
        <v>1</v>
      </c>
      <c r="R11" s="11">
        <v>1</v>
      </c>
      <c r="S11" s="11">
        <v>0</v>
      </c>
      <c r="T11" s="11">
        <v>0</v>
      </c>
      <c r="U11" s="11">
        <v>1</v>
      </c>
      <c r="V11" s="11">
        <v>0</v>
      </c>
      <c r="W11" s="11">
        <v>0</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181B7-18C2-4052-9BF6-7189EC8D86EA}">
  <dimension ref="A1:K103"/>
  <sheetViews>
    <sheetView topLeftCell="A89" zoomScale="85" zoomScaleNormal="85" workbookViewId="0">
      <selection activeCell="O92" sqref="O92"/>
    </sheetView>
  </sheetViews>
  <sheetFormatPr defaultRowHeight="15" x14ac:dyDescent="0.25"/>
  <cols>
    <col min="1" max="1" width="14.85546875" bestFit="1" customWidth="1"/>
    <col min="2" max="2" width="42.7109375" bestFit="1" customWidth="1"/>
    <col min="5" max="5" width="12.28515625" bestFit="1" customWidth="1"/>
    <col min="8" max="8" width="14.85546875" bestFit="1" customWidth="1"/>
    <col min="9" max="9" width="18.28515625" bestFit="1" customWidth="1"/>
  </cols>
  <sheetData>
    <row r="1" spans="1:11" x14ac:dyDescent="0.25">
      <c r="A1" t="s">
        <v>195</v>
      </c>
      <c r="B1" t="s">
        <v>194</v>
      </c>
      <c r="C1" s="1" t="s">
        <v>0</v>
      </c>
      <c r="D1" s="1" t="s">
        <v>1</v>
      </c>
      <c r="E1" s="1" t="s">
        <v>2</v>
      </c>
      <c r="F1" s="1" t="s">
        <v>3</v>
      </c>
      <c r="G1" s="1" t="s">
        <v>4</v>
      </c>
      <c r="H1" s="1" t="s">
        <v>5</v>
      </c>
      <c r="I1" s="1" t="s">
        <v>6</v>
      </c>
      <c r="J1" s="1" t="s">
        <v>7</v>
      </c>
      <c r="K1" s="1" t="s">
        <v>8</v>
      </c>
    </row>
    <row r="2" spans="1:11" x14ac:dyDescent="0.25">
      <c r="A2" t="s">
        <v>10</v>
      </c>
      <c r="B2" t="s">
        <v>204</v>
      </c>
      <c r="C2">
        <v>80</v>
      </c>
      <c r="D2">
        <v>225</v>
      </c>
      <c r="E2">
        <v>3</v>
      </c>
      <c r="F2">
        <v>0</v>
      </c>
      <c r="G2">
        <v>15</v>
      </c>
      <c r="H2">
        <v>17.5</v>
      </c>
      <c r="I2">
        <v>5.0999999999999996</v>
      </c>
      <c r="J2">
        <v>1.3</v>
      </c>
      <c r="K2">
        <v>405</v>
      </c>
    </row>
    <row r="3" spans="1:11" x14ac:dyDescent="0.25">
      <c r="A3" t="s">
        <v>10</v>
      </c>
      <c r="B3" t="s">
        <v>205</v>
      </c>
      <c r="C3">
        <v>80</v>
      </c>
      <c r="D3">
        <v>155</v>
      </c>
      <c r="E3">
        <v>2.1</v>
      </c>
      <c r="F3">
        <v>0</v>
      </c>
      <c r="G3">
        <v>12</v>
      </c>
      <c r="H3">
        <v>11</v>
      </c>
      <c r="I3">
        <v>3.8</v>
      </c>
      <c r="J3">
        <v>0</v>
      </c>
      <c r="K3">
        <v>520</v>
      </c>
    </row>
    <row r="4" spans="1:11" x14ac:dyDescent="0.25">
      <c r="A4" t="s">
        <v>10</v>
      </c>
      <c r="B4" t="s">
        <v>206</v>
      </c>
      <c r="C4">
        <v>80</v>
      </c>
      <c r="D4">
        <v>168</v>
      </c>
      <c r="E4">
        <v>2.4</v>
      </c>
      <c r="F4">
        <v>0</v>
      </c>
      <c r="G4">
        <v>13</v>
      </c>
      <c r="H4">
        <v>12</v>
      </c>
      <c r="I4">
        <v>6</v>
      </c>
      <c r="J4">
        <v>0</v>
      </c>
      <c r="K4">
        <v>503</v>
      </c>
    </row>
    <row r="5" spans="1:11" x14ac:dyDescent="0.25">
      <c r="A5" s="7" t="s">
        <v>196</v>
      </c>
      <c r="B5" s="8"/>
      <c r="C5" s="8"/>
      <c r="D5" s="8">
        <f>AVERAGE(D2,D3,D4)</f>
        <v>182.66666666666666</v>
      </c>
      <c r="E5" s="8">
        <f t="shared" ref="E5:K5" si="0">AVERAGE(E2,E3,E4)</f>
        <v>2.5</v>
      </c>
      <c r="F5" s="8">
        <f t="shared" si="0"/>
        <v>0</v>
      </c>
      <c r="G5" s="8">
        <f t="shared" si="0"/>
        <v>13.333333333333334</v>
      </c>
      <c r="H5" s="8">
        <f t="shared" si="0"/>
        <v>13.5</v>
      </c>
      <c r="I5" s="8">
        <f t="shared" si="0"/>
        <v>4.9666666666666659</v>
      </c>
      <c r="J5" s="8">
        <f t="shared" si="0"/>
        <v>0.43333333333333335</v>
      </c>
      <c r="K5" s="8">
        <f t="shared" si="0"/>
        <v>476</v>
      </c>
    </row>
    <row r="6" spans="1:11" x14ac:dyDescent="0.25">
      <c r="A6" s="9" t="s">
        <v>197</v>
      </c>
      <c r="B6" s="10"/>
      <c r="C6" s="10"/>
      <c r="D6" s="10">
        <f>STDEV(D2,D3,D4)</f>
        <v>37.233497463082024</v>
      </c>
      <c r="E6" s="10">
        <f t="shared" ref="E6:K6" si="1">STDEV(E2,E3,E4)</f>
        <v>0.45825756949558494</v>
      </c>
      <c r="F6" s="10">
        <f t="shared" si="1"/>
        <v>0</v>
      </c>
      <c r="G6" s="10">
        <f t="shared" si="1"/>
        <v>1.5275252316519468</v>
      </c>
      <c r="H6" s="10">
        <f t="shared" si="1"/>
        <v>3.5</v>
      </c>
      <c r="I6" s="10">
        <f t="shared" si="1"/>
        <v>1.1060440015358053</v>
      </c>
      <c r="J6" s="10">
        <f t="shared" si="1"/>
        <v>0.75055534994651363</v>
      </c>
      <c r="K6" s="10">
        <f t="shared" si="1"/>
        <v>62.072538211353979</v>
      </c>
    </row>
    <row r="8" spans="1:11" x14ac:dyDescent="0.25">
      <c r="A8" t="s">
        <v>195</v>
      </c>
      <c r="B8" t="s">
        <v>194</v>
      </c>
      <c r="C8" s="1" t="s">
        <v>0</v>
      </c>
      <c r="D8" s="1" t="s">
        <v>1</v>
      </c>
      <c r="E8" s="1" t="s">
        <v>2</v>
      </c>
      <c r="F8" s="1" t="s">
        <v>3</v>
      </c>
      <c r="G8" s="1" t="s">
        <v>4</v>
      </c>
      <c r="H8" s="1" t="s">
        <v>5</v>
      </c>
      <c r="I8" s="1" t="s">
        <v>6</v>
      </c>
      <c r="J8" s="1" t="s">
        <v>7</v>
      </c>
      <c r="K8" s="1" t="s">
        <v>8</v>
      </c>
    </row>
    <row r="9" spans="1:11" x14ac:dyDescent="0.25">
      <c r="A9" t="s">
        <v>12</v>
      </c>
      <c r="B9" t="s">
        <v>198</v>
      </c>
      <c r="C9">
        <v>100</v>
      </c>
      <c r="D9">
        <v>241</v>
      </c>
      <c r="E9">
        <v>0</v>
      </c>
      <c r="F9">
        <v>0</v>
      </c>
      <c r="G9">
        <v>24</v>
      </c>
      <c r="H9">
        <v>15</v>
      </c>
      <c r="I9">
        <v>6</v>
      </c>
      <c r="J9">
        <v>0</v>
      </c>
      <c r="K9">
        <v>73</v>
      </c>
    </row>
    <row r="10" spans="1:11" x14ac:dyDescent="0.25">
      <c r="A10" t="s">
        <v>12</v>
      </c>
      <c r="B10" t="s">
        <v>199</v>
      </c>
      <c r="C10">
        <v>100</v>
      </c>
      <c r="D10">
        <v>254</v>
      </c>
      <c r="E10">
        <v>0</v>
      </c>
      <c r="F10">
        <v>0</v>
      </c>
      <c r="G10">
        <v>22</v>
      </c>
      <c r="H10">
        <v>18</v>
      </c>
      <c r="I10">
        <v>8</v>
      </c>
      <c r="J10">
        <v>0</v>
      </c>
      <c r="K10">
        <v>81</v>
      </c>
    </row>
    <row r="11" spans="1:11" x14ac:dyDescent="0.25">
      <c r="A11" t="s">
        <v>12</v>
      </c>
      <c r="B11" t="s">
        <v>200</v>
      </c>
      <c r="C11">
        <v>100</v>
      </c>
      <c r="D11">
        <v>248</v>
      </c>
      <c r="E11">
        <v>0</v>
      </c>
      <c r="F11">
        <v>0</v>
      </c>
      <c r="G11">
        <v>23</v>
      </c>
      <c r="H11">
        <v>14</v>
      </c>
      <c r="I11">
        <v>6</v>
      </c>
      <c r="J11">
        <v>0</v>
      </c>
      <c r="K11">
        <v>74</v>
      </c>
    </row>
    <row r="12" spans="1:11" x14ac:dyDescent="0.25">
      <c r="A12" s="7" t="s">
        <v>196</v>
      </c>
      <c r="B12" s="8"/>
      <c r="C12" s="8"/>
      <c r="D12" s="8">
        <f>AVERAGE(D9,D10,D11)</f>
        <v>247.66666666666666</v>
      </c>
      <c r="E12" s="8">
        <f t="shared" ref="E12" si="2">AVERAGE(E9,E10,E11)</f>
        <v>0</v>
      </c>
      <c r="F12" s="8">
        <f t="shared" ref="F12" si="3">AVERAGE(F9,F10,F11)</f>
        <v>0</v>
      </c>
      <c r="G12" s="8">
        <f t="shared" ref="G12" si="4">AVERAGE(G9,G10,G11)</f>
        <v>23</v>
      </c>
      <c r="H12" s="8">
        <f t="shared" ref="H12" si="5">AVERAGE(H9,H10,H11)</f>
        <v>15.666666666666666</v>
      </c>
      <c r="I12" s="8">
        <f t="shared" ref="I12" si="6">AVERAGE(I9,I10,I11)</f>
        <v>6.666666666666667</v>
      </c>
      <c r="J12" s="8">
        <f t="shared" ref="J12" si="7">AVERAGE(J9,J10,J11)</f>
        <v>0</v>
      </c>
      <c r="K12" s="8">
        <f t="shared" ref="K12" si="8">AVERAGE(K9,K10,K11)</f>
        <v>76</v>
      </c>
    </row>
    <row r="13" spans="1:11" x14ac:dyDescent="0.25">
      <c r="A13" s="9" t="s">
        <v>197</v>
      </c>
      <c r="B13" s="10"/>
      <c r="C13" s="10"/>
      <c r="D13" s="10">
        <f>STDEV(D9,D10,D11)</f>
        <v>6.5064070986477116</v>
      </c>
      <c r="E13" s="10">
        <f t="shared" ref="E13:K13" si="9">STDEV(E9,E10,E11)</f>
        <v>0</v>
      </c>
      <c r="F13" s="10">
        <f t="shared" si="9"/>
        <v>0</v>
      </c>
      <c r="G13" s="10">
        <f t="shared" si="9"/>
        <v>1</v>
      </c>
      <c r="H13" s="10">
        <f t="shared" si="9"/>
        <v>2.0816659994661282</v>
      </c>
      <c r="I13" s="10">
        <f t="shared" si="9"/>
        <v>1.1547005383792495</v>
      </c>
      <c r="J13" s="10">
        <f t="shared" si="9"/>
        <v>0</v>
      </c>
      <c r="K13" s="10">
        <f t="shared" si="9"/>
        <v>4.358898943540674</v>
      </c>
    </row>
    <row r="15" spans="1:11" x14ac:dyDescent="0.25">
      <c r="A15" t="s">
        <v>195</v>
      </c>
      <c r="B15" t="s">
        <v>194</v>
      </c>
      <c r="C15" s="1" t="s">
        <v>0</v>
      </c>
      <c r="D15" s="1" t="s">
        <v>1</v>
      </c>
      <c r="E15" s="1" t="s">
        <v>2</v>
      </c>
      <c r="F15" s="1" t="s">
        <v>3</v>
      </c>
      <c r="G15" s="1" t="s">
        <v>4</v>
      </c>
      <c r="H15" s="1" t="s">
        <v>5</v>
      </c>
      <c r="I15" s="1" t="s">
        <v>6</v>
      </c>
      <c r="J15" s="1" t="s">
        <v>7</v>
      </c>
      <c r="K15" s="1" t="s">
        <v>8</v>
      </c>
    </row>
    <row r="16" spans="1:11" x14ac:dyDescent="0.25">
      <c r="A16" t="s">
        <v>14</v>
      </c>
      <c r="B16" t="s">
        <v>201</v>
      </c>
      <c r="C16">
        <v>80</v>
      </c>
      <c r="D16">
        <v>142</v>
      </c>
      <c r="E16">
        <v>8</v>
      </c>
      <c r="F16">
        <v>0</v>
      </c>
      <c r="G16">
        <v>9.6</v>
      </c>
      <c r="H16">
        <v>7.9</v>
      </c>
      <c r="I16">
        <v>3.5</v>
      </c>
      <c r="J16">
        <v>0</v>
      </c>
      <c r="K16">
        <v>598</v>
      </c>
    </row>
    <row r="17" spans="1:11" x14ac:dyDescent="0.25">
      <c r="A17" t="s">
        <v>14</v>
      </c>
      <c r="B17" t="s">
        <v>202</v>
      </c>
      <c r="C17">
        <v>80</v>
      </c>
      <c r="D17">
        <v>200</v>
      </c>
      <c r="E17">
        <v>2.5</v>
      </c>
      <c r="F17">
        <v>0</v>
      </c>
      <c r="G17">
        <v>10</v>
      </c>
      <c r="H17">
        <v>12</v>
      </c>
      <c r="I17">
        <v>5.9</v>
      </c>
      <c r="J17">
        <v>0.5</v>
      </c>
      <c r="K17">
        <v>474</v>
      </c>
    </row>
    <row r="18" spans="1:11" x14ac:dyDescent="0.25">
      <c r="A18" t="s">
        <v>14</v>
      </c>
      <c r="B18" t="s">
        <v>203</v>
      </c>
      <c r="C18">
        <v>80</v>
      </c>
      <c r="D18">
        <v>138</v>
      </c>
      <c r="E18">
        <v>7.7</v>
      </c>
      <c r="F18">
        <v>0</v>
      </c>
      <c r="G18">
        <v>12</v>
      </c>
      <c r="H18">
        <v>6.6</v>
      </c>
      <c r="I18">
        <v>3.3</v>
      </c>
      <c r="J18">
        <v>0.5</v>
      </c>
      <c r="K18">
        <v>486</v>
      </c>
    </row>
    <row r="19" spans="1:11" x14ac:dyDescent="0.25">
      <c r="A19" s="7" t="s">
        <v>196</v>
      </c>
      <c r="B19" s="8"/>
      <c r="C19" s="8"/>
      <c r="D19" s="8">
        <f>AVERAGE(D16,D17,D18)</f>
        <v>160</v>
      </c>
      <c r="E19" s="8">
        <f t="shared" ref="E19" si="10">AVERAGE(E16,E17,E18)</f>
        <v>6.0666666666666664</v>
      </c>
      <c r="F19" s="8">
        <f t="shared" ref="F19" si="11">AVERAGE(F16,F17,F18)</f>
        <v>0</v>
      </c>
      <c r="G19" s="8">
        <f t="shared" ref="G19" si="12">AVERAGE(G16,G17,G18)</f>
        <v>10.533333333333333</v>
      </c>
      <c r="H19" s="8">
        <f t="shared" ref="H19" si="13">AVERAGE(H16,H17,H18)</f>
        <v>8.8333333333333339</v>
      </c>
      <c r="I19" s="8">
        <f t="shared" ref="I19" si="14">AVERAGE(I16,I17,I18)</f>
        <v>4.2333333333333334</v>
      </c>
      <c r="J19" s="8">
        <f t="shared" ref="J19" si="15">AVERAGE(J16,J17,J18)</f>
        <v>0.33333333333333331</v>
      </c>
      <c r="K19" s="8">
        <f t="shared" ref="K19" si="16">AVERAGE(K16,K17,K18)</f>
        <v>519.33333333333337</v>
      </c>
    </row>
    <row r="20" spans="1:11" x14ac:dyDescent="0.25">
      <c r="A20" s="9" t="s">
        <v>197</v>
      </c>
      <c r="B20" s="10"/>
      <c r="C20" s="10"/>
      <c r="D20" s="10">
        <f>STDEV(D16,D17,D18)</f>
        <v>34.698703145794944</v>
      </c>
      <c r="E20" s="10">
        <f t="shared" ref="E20:K20" si="17">STDEV(E16,E17,E18)</f>
        <v>3.0924639582917299</v>
      </c>
      <c r="F20" s="10">
        <f t="shared" si="17"/>
        <v>0</v>
      </c>
      <c r="G20" s="10">
        <f t="shared" si="17"/>
        <v>1.2858201014657276</v>
      </c>
      <c r="H20" s="10">
        <f t="shared" si="17"/>
        <v>2.8183919765237282</v>
      </c>
      <c r="I20" s="10">
        <f t="shared" si="17"/>
        <v>1.4468356276140484</v>
      </c>
      <c r="J20" s="10">
        <f t="shared" si="17"/>
        <v>0.28867513459481292</v>
      </c>
      <c r="K20" s="10">
        <f t="shared" si="17"/>
        <v>68.391032550571381</v>
      </c>
    </row>
    <row r="22" spans="1:11" x14ac:dyDescent="0.25">
      <c r="A22" t="s">
        <v>195</v>
      </c>
      <c r="B22" t="s">
        <v>194</v>
      </c>
      <c r="C22" s="1" t="s">
        <v>0</v>
      </c>
      <c r="D22" s="1" t="s">
        <v>1</v>
      </c>
      <c r="E22" s="1" t="s">
        <v>2</v>
      </c>
      <c r="F22" s="1" t="s">
        <v>3</v>
      </c>
      <c r="G22" s="1" t="s">
        <v>4</v>
      </c>
      <c r="H22" s="1" t="s">
        <v>5</v>
      </c>
      <c r="I22" s="1" t="s">
        <v>6</v>
      </c>
      <c r="J22" s="1" t="s">
        <v>7</v>
      </c>
      <c r="K22" s="1" t="s">
        <v>8</v>
      </c>
    </row>
    <row r="23" spans="1:11" x14ac:dyDescent="0.25">
      <c r="A23" t="s">
        <v>29</v>
      </c>
      <c r="B23" t="s">
        <v>207</v>
      </c>
      <c r="C23">
        <v>130</v>
      </c>
      <c r="D23">
        <v>242</v>
      </c>
      <c r="E23">
        <v>17</v>
      </c>
      <c r="F23">
        <v>0</v>
      </c>
      <c r="G23">
        <v>20</v>
      </c>
      <c r="H23">
        <v>10</v>
      </c>
      <c r="I23">
        <v>4.0999999999999996</v>
      </c>
      <c r="J23">
        <v>2.1</v>
      </c>
      <c r="K23">
        <v>624</v>
      </c>
    </row>
    <row r="24" spans="1:11" x14ac:dyDescent="0.25">
      <c r="A24" t="s">
        <v>29</v>
      </c>
      <c r="B24" t="s">
        <v>208</v>
      </c>
      <c r="C24">
        <v>130</v>
      </c>
      <c r="D24">
        <v>284</v>
      </c>
      <c r="E24">
        <v>18</v>
      </c>
      <c r="F24">
        <v>0</v>
      </c>
      <c r="G24">
        <v>17</v>
      </c>
      <c r="H24">
        <v>16</v>
      </c>
      <c r="I24">
        <v>5</v>
      </c>
      <c r="J24">
        <v>1.7</v>
      </c>
      <c r="K24">
        <v>809</v>
      </c>
    </row>
    <row r="25" spans="1:11" x14ac:dyDescent="0.25">
      <c r="A25" t="s">
        <v>29</v>
      </c>
      <c r="B25" t="s">
        <v>209</v>
      </c>
      <c r="C25">
        <v>130</v>
      </c>
      <c r="D25">
        <v>334</v>
      </c>
      <c r="E25">
        <v>24</v>
      </c>
      <c r="F25">
        <v>0</v>
      </c>
      <c r="G25">
        <v>15</v>
      </c>
      <c r="H25">
        <v>20</v>
      </c>
      <c r="I25">
        <v>6.8</v>
      </c>
      <c r="J25">
        <v>2.2999999999999998</v>
      </c>
      <c r="K25">
        <v>476</v>
      </c>
    </row>
    <row r="26" spans="1:11" x14ac:dyDescent="0.25">
      <c r="A26" s="7" t="s">
        <v>196</v>
      </c>
      <c r="B26" s="8"/>
      <c r="C26" s="8"/>
      <c r="D26" s="8">
        <f>AVERAGE(D23,D24,D25)</f>
        <v>286.66666666666669</v>
      </c>
      <c r="E26" s="8">
        <f t="shared" ref="E26" si="18">AVERAGE(E23,E24,E25)</f>
        <v>19.666666666666668</v>
      </c>
      <c r="F26" s="8">
        <f t="shared" ref="F26" si="19">AVERAGE(F23,F24,F25)</f>
        <v>0</v>
      </c>
      <c r="G26" s="8">
        <f t="shared" ref="G26" si="20">AVERAGE(G23,G24,G25)</f>
        <v>17.333333333333332</v>
      </c>
      <c r="H26" s="8">
        <f t="shared" ref="H26" si="21">AVERAGE(H23,H24,H25)</f>
        <v>15.333333333333334</v>
      </c>
      <c r="I26" s="8">
        <f t="shared" ref="I26" si="22">AVERAGE(I23,I24,I25)</f>
        <v>5.3</v>
      </c>
      <c r="J26" s="8">
        <f t="shared" ref="J26" si="23">AVERAGE(J23,J24,J25)</f>
        <v>2.0333333333333332</v>
      </c>
      <c r="K26" s="8">
        <f t="shared" ref="K26" si="24">AVERAGE(K23,K24,K25)</f>
        <v>636.33333333333337</v>
      </c>
    </row>
    <row r="27" spans="1:11" x14ac:dyDescent="0.25">
      <c r="A27" s="9" t="s">
        <v>197</v>
      </c>
      <c r="B27" s="10"/>
      <c r="C27" s="10"/>
      <c r="D27" s="10">
        <f>STDEV(D23,D24,D25)</f>
        <v>46.057934531775615</v>
      </c>
      <c r="E27" s="10">
        <f t="shared" ref="E27:K27" si="25">STDEV(E23,E24,E25)</f>
        <v>3.7859388972001873</v>
      </c>
      <c r="F27" s="10">
        <f t="shared" si="25"/>
        <v>0</v>
      </c>
      <c r="G27" s="10">
        <f t="shared" si="25"/>
        <v>2.5166114784235796</v>
      </c>
      <c r="H27" s="10">
        <f t="shared" si="25"/>
        <v>5.0332229568471645</v>
      </c>
      <c r="I27" s="10">
        <f t="shared" si="25"/>
        <v>1.3747727084867547</v>
      </c>
      <c r="J27" s="10">
        <f t="shared" si="25"/>
        <v>0.30550504633039138</v>
      </c>
      <c r="K27" s="10">
        <f t="shared" si="25"/>
        <v>166.8422408544472</v>
      </c>
    </row>
    <row r="30" spans="1:11" x14ac:dyDescent="0.25">
      <c r="A30" t="s">
        <v>195</v>
      </c>
      <c r="B30" t="s">
        <v>194</v>
      </c>
      <c r="C30" s="1" t="s">
        <v>0</v>
      </c>
      <c r="D30" s="1" t="s">
        <v>1</v>
      </c>
      <c r="E30" s="1" t="s">
        <v>2</v>
      </c>
      <c r="F30" s="1" t="s">
        <v>3</v>
      </c>
      <c r="G30" s="1" t="s">
        <v>4</v>
      </c>
      <c r="H30" s="1" t="s">
        <v>5</v>
      </c>
      <c r="I30" s="1" t="s">
        <v>6</v>
      </c>
      <c r="J30" s="1" t="s">
        <v>7</v>
      </c>
      <c r="K30" s="1" t="s">
        <v>8</v>
      </c>
    </row>
    <row r="31" spans="1:11" x14ac:dyDescent="0.25">
      <c r="A31" t="s">
        <v>23</v>
      </c>
      <c r="B31" t="s">
        <v>210</v>
      </c>
      <c r="C31">
        <v>80</v>
      </c>
      <c r="D31">
        <v>201</v>
      </c>
      <c r="E31">
        <v>2.6</v>
      </c>
      <c r="F31">
        <v>0</v>
      </c>
      <c r="G31">
        <v>15</v>
      </c>
      <c r="H31">
        <v>13.8</v>
      </c>
      <c r="I31">
        <v>4.5999999999999996</v>
      </c>
      <c r="J31">
        <v>1</v>
      </c>
      <c r="K31">
        <v>221</v>
      </c>
    </row>
    <row r="32" spans="1:11" x14ac:dyDescent="0.25">
      <c r="A32" t="s">
        <v>23</v>
      </c>
      <c r="B32" t="s">
        <v>211</v>
      </c>
      <c r="C32">
        <v>80</v>
      </c>
      <c r="D32">
        <v>133</v>
      </c>
      <c r="E32">
        <v>2.4</v>
      </c>
      <c r="F32">
        <v>0</v>
      </c>
      <c r="G32">
        <v>12</v>
      </c>
      <c r="H32">
        <v>8.4</v>
      </c>
      <c r="I32">
        <v>2.5</v>
      </c>
      <c r="J32">
        <v>0.8</v>
      </c>
      <c r="K32">
        <v>606</v>
      </c>
    </row>
    <row r="33" spans="1:11" x14ac:dyDescent="0.25">
      <c r="A33" t="s">
        <v>23</v>
      </c>
      <c r="B33" t="s">
        <v>212</v>
      </c>
      <c r="C33">
        <v>80</v>
      </c>
      <c r="D33">
        <v>153</v>
      </c>
      <c r="E33">
        <v>2.4</v>
      </c>
      <c r="F33">
        <v>0</v>
      </c>
      <c r="G33">
        <v>13</v>
      </c>
      <c r="H33">
        <v>10</v>
      </c>
      <c r="I33">
        <v>2.9</v>
      </c>
      <c r="J33">
        <v>0</v>
      </c>
      <c r="K33">
        <v>484</v>
      </c>
    </row>
    <row r="34" spans="1:11" x14ac:dyDescent="0.25">
      <c r="A34" s="7" t="s">
        <v>196</v>
      </c>
      <c r="B34" s="8"/>
      <c r="C34" s="8"/>
      <c r="D34" s="8">
        <f>AVERAGE(D31,D32,D33)</f>
        <v>162.33333333333334</v>
      </c>
      <c r="E34" s="8">
        <f t="shared" ref="E34" si="26">AVERAGE(E31,E32,E33)</f>
        <v>2.4666666666666668</v>
      </c>
      <c r="F34" s="8">
        <f t="shared" ref="F34" si="27">AVERAGE(F31,F32,F33)</f>
        <v>0</v>
      </c>
      <c r="G34" s="8">
        <f t="shared" ref="G34" si="28">AVERAGE(G31,G32,G33)</f>
        <v>13.333333333333334</v>
      </c>
      <c r="H34" s="8">
        <f t="shared" ref="H34" si="29">AVERAGE(H31,H32,H33)</f>
        <v>10.733333333333334</v>
      </c>
      <c r="I34" s="8">
        <f t="shared" ref="I34" si="30">AVERAGE(I31,I32,I33)</f>
        <v>3.3333333333333335</v>
      </c>
      <c r="J34" s="8">
        <f t="shared" ref="J34" si="31">AVERAGE(J31,J32,J33)</f>
        <v>0.6</v>
      </c>
      <c r="K34" s="8">
        <f t="shared" ref="K34" si="32">AVERAGE(K31,K32,K33)</f>
        <v>437</v>
      </c>
    </row>
    <row r="35" spans="1:11" x14ac:dyDescent="0.25">
      <c r="A35" s="9" t="s">
        <v>197</v>
      </c>
      <c r="B35" s="10"/>
      <c r="C35" s="10"/>
      <c r="D35" s="10">
        <f>STDEV(D31,D32,D33)</f>
        <v>34.947579792216452</v>
      </c>
      <c r="E35" s="10">
        <f t="shared" ref="E35:K35" si="33">STDEV(E31,E32,E33)</f>
        <v>0.11547005383792526</v>
      </c>
      <c r="F35" s="10">
        <f t="shared" si="33"/>
        <v>0</v>
      </c>
      <c r="G35" s="10">
        <f t="shared" si="33"/>
        <v>1.5275252316519468</v>
      </c>
      <c r="H35" s="10">
        <f t="shared" si="33"/>
        <v>2.7736858750286233</v>
      </c>
      <c r="I35" s="10">
        <f t="shared" si="33"/>
        <v>1.1150485789118467</v>
      </c>
      <c r="J35" s="10">
        <f t="shared" si="33"/>
        <v>0.52915026221291817</v>
      </c>
      <c r="K35" s="10">
        <f t="shared" si="33"/>
        <v>196.75619431164043</v>
      </c>
    </row>
    <row r="37" spans="1:11" x14ac:dyDescent="0.25">
      <c r="A37" t="s">
        <v>195</v>
      </c>
      <c r="B37" t="s">
        <v>194</v>
      </c>
      <c r="C37" s="1" t="s">
        <v>0</v>
      </c>
      <c r="D37" s="1" t="s">
        <v>1</v>
      </c>
      <c r="E37" s="1" t="s">
        <v>2</v>
      </c>
      <c r="F37" s="1" t="s">
        <v>3</v>
      </c>
      <c r="G37" s="1" t="s">
        <v>4</v>
      </c>
      <c r="H37" s="1" t="s">
        <v>5</v>
      </c>
      <c r="I37" s="1" t="s">
        <v>6</v>
      </c>
      <c r="J37" s="1" t="s">
        <v>7</v>
      </c>
      <c r="K37" s="1" t="s">
        <v>8</v>
      </c>
    </row>
    <row r="38" spans="1:11" x14ac:dyDescent="0.25">
      <c r="A38" t="s">
        <v>15</v>
      </c>
      <c r="B38" t="s">
        <v>213</v>
      </c>
      <c r="C38">
        <v>100</v>
      </c>
      <c r="D38">
        <v>165</v>
      </c>
      <c r="E38">
        <v>0</v>
      </c>
      <c r="F38">
        <v>0</v>
      </c>
      <c r="G38">
        <v>31</v>
      </c>
      <c r="H38">
        <v>3.6</v>
      </c>
      <c r="I38">
        <v>1</v>
      </c>
      <c r="J38">
        <v>0</v>
      </c>
      <c r="K38">
        <v>74</v>
      </c>
    </row>
    <row r="39" spans="1:11" x14ac:dyDescent="0.25">
      <c r="A39" t="s">
        <v>15</v>
      </c>
      <c r="B39" t="s">
        <v>214</v>
      </c>
      <c r="C39">
        <v>100</v>
      </c>
      <c r="D39">
        <v>165</v>
      </c>
      <c r="E39">
        <v>0</v>
      </c>
      <c r="F39">
        <v>0</v>
      </c>
      <c r="G39">
        <v>31</v>
      </c>
      <c r="H39">
        <v>3.6</v>
      </c>
      <c r="I39">
        <v>1</v>
      </c>
      <c r="J39">
        <v>0</v>
      </c>
      <c r="K39">
        <v>74</v>
      </c>
    </row>
    <row r="40" spans="1:11" x14ac:dyDescent="0.25">
      <c r="A40" t="s">
        <v>15</v>
      </c>
      <c r="B40" t="s">
        <v>215</v>
      </c>
      <c r="C40">
        <v>100</v>
      </c>
      <c r="D40">
        <v>160</v>
      </c>
      <c r="E40">
        <v>0</v>
      </c>
      <c r="F40">
        <v>0</v>
      </c>
      <c r="G40">
        <v>30</v>
      </c>
      <c r="H40">
        <v>3.4</v>
      </c>
      <c r="I40">
        <v>1</v>
      </c>
      <c r="J40">
        <v>0</v>
      </c>
      <c r="K40">
        <v>74</v>
      </c>
    </row>
    <row r="41" spans="1:11" x14ac:dyDescent="0.25">
      <c r="A41" s="7" t="s">
        <v>196</v>
      </c>
      <c r="B41" s="8"/>
      <c r="C41" s="8"/>
      <c r="D41" s="8">
        <f>AVERAGE(D38,D39,D40)</f>
        <v>163.33333333333334</v>
      </c>
      <c r="E41" s="8">
        <f t="shared" ref="E41" si="34">AVERAGE(E38,E39,E40)</f>
        <v>0</v>
      </c>
      <c r="F41" s="8">
        <f t="shared" ref="F41" si="35">AVERAGE(F38,F39,F40)</f>
        <v>0</v>
      </c>
      <c r="G41" s="8">
        <f t="shared" ref="G41" si="36">AVERAGE(G38,G39,G40)</f>
        <v>30.666666666666668</v>
      </c>
      <c r="H41" s="8">
        <f t="shared" ref="H41" si="37">AVERAGE(H38,H39,H40)</f>
        <v>3.5333333333333332</v>
      </c>
      <c r="I41" s="8">
        <f t="shared" ref="I41" si="38">AVERAGE(I38,I39,I40)</f>
        <v>1</v>
      </c>
      <c r="J41" s="8">
        <f t="shared" ref="J41" si="39">AVERAGE(J38,J39,J40)</f>
        <v>0</v>
      </c>
      <c r="K41" s="8">
        <f t="shared" ref="K41" si="40">AVERAGE(K38,K39,K40)</f>
        <v>74</v>
      </c>
    </row>
    <row r="42" spans="1:11" x14ac:dyDescent="0.25">
      <c r="A42" s="9" t="s">
        <v>197</v>
      </c>
      <c r="B42" s="10"/>
      <c r="C42" s="10"/>
      <c r="D42" s="10">
        <f>STDEV(D38,D39,D40)</f>
        <v>2.8867513459481291</v>
      </c>
      <c r="E42" s="10">
        <f t="shared" ref="E42:K42" si="41">STDEV(E38,E39,E40)</f>
        <v>0</v>
      </c>
      <c r="F42" s="10">
        <f t="shared" si="41"/>
        <v>0</v>
      </c>
      <c r="G42" s="10">
        <f t="shared" si="41"/>
        <v>0.57735026918962584</v>
      </c>
      <c r="H42" s="10">
        <f t="shared" si="41"/>
        <v>0.11547005383792526</v>
      </c>
      <c r="I42" s="10">
        <f t="shared" si="41"/>
        <v>0</v>
      </c>
      <c r="J42" s="10">
        <f t="shared" si="41"/>
        <v>0</v>
      </c>
      <c r="K42" s="10">
        <f t="shared" si="41"/>
        <v>0</v>
      </c>
    </row>
    <row r="44" spans="1:11" x14ac:dyDescent="0.25">
      <c r="A44" t="s">
        <v>195</v>
      </c>
      <c r="B44" t="s">
        <v>194</v>
      </c>
      <c r="C44" s="1" t="s">
        <v>0</v>
      </c>
      <c r="D44" s="1" t="s">
        <v>1</v>
      </c>
      <c r="E44" s="1" t="s">
        <v>2</v>
      </c>
      <c r="F44" s="1" t="s">
        <v>3</v>
      </c>
      <c r="G44" s="1" t="s">
        <v>4</v>
      </c>
      <c r="H44" s="1" t="s">
        <v>5</v>
      </c>
      <c r="I44" s="1" t="s">
        <v>6</v>
      </c>
      <c r="J44" s="1" t="s">
        <v>7</v>
      </c>
      <c r="K44" s="1" t="s">
        <v>8</v>
      </c>
    </row>
    <row r="45" spans="1:11" x14ac:dyDescent="0.25">
      <c r="A45" t="s">
        <v>71</v>
      </c>
      <c r="B45" t="s">
        <v>216</v>
      </c>
      <c r="C45">
        <v>200</v>
      </c>
      <c r="D45">
        <v>113</v>
      </c>
      <c r="E45">
        <v>8.8000000000000007</v>
      </c>
      <c r="F45">
        <v>0</v>
      </c>
      <c r="G45">
        <v>6</v>
      </c>
      <c r="H45">
        <v>6</v>
      </c>
      <c r="I45">
        <v>4</v>
      </c>
      <c r="J45">
        <v>0</v>
      </c>
      <c r="K45">
        <v>138</v>
      </c>
    </row>
    <row r="46" spans="1:11" x14ac:dyDescent="0.25">
      <c r="A46" t="s">
        <v>71</v>
      </c>
      <c r="B46" t="s">
        <v>217</v>
      </c>
      <c r="C46">
        <v>200</v>
      </c>
      <c r="D46">
        <v>97</v>
      </c>
      <c r="E46">
        <v>9</v>
      </c>
      <c r="F46">
        <v>0</v>
      </c>
      <c r="G46">
        <v>6.2</v>
      </c>
      <c r="H46">
        <v>3</v>
      </c>
      <c r="I46">
        <v>2.2999999999999998</v>
      </c>
      <c r="J46">
        <v>0</v>
      </c>
      <c r="K46">
        <v>136</v>
      </c>
    </row>
    <row r="47" spans="1:11" x14ac:dyDescent="0.25">
      <c r="A47" t="s">
        <v>71</v>
      </c>
      <c r="B47" t="s">
        <v>218</v>
      </c>
      <c r="C47">
        <v>200</v>
      </c>
      <c r="D47">
        <v>66</v>
      </c>
      <c r="E47">
        <v>10</v>
      </c>
      <c r="F47">
        <v>0</v>
      </c>
      <c r="G47">
        <v>6.4</v>
      </c>
      <c r="H47">
        <v>0</v>
      </c>
      <c r="I47">
        <v>0</v>
      </c>
      <c r="J47">
        <v>0</v>
      </c>
      <c r="K47">
        <v>142</v>
      </c>
    </row>
    <row r="48" spans="1:11" x14ac:dyDescent="0.25">
      <c r="A48" s="7" t="s">
        <v>196</v>
      </c>
      <c r="B48" s="8"/>
      <c r="C48" s="8"/>
      <c r="D48" s="8">
        <f>AVERAGE(D45,D46,D47)</f>
        <v>92</v>
      </c>
      <c r="E48" s="8">
        <f t="shared" ref="E48" si="42">AVERAGE(E45,E46,E47)</f>
        <v>9.2666666666666675</v>
      </c>
      <c r="F48" s="8">
        <f t="shared" ref="F48" si="43">AVERAGE(F45,F46,F47)</f>
        <v>0</v>
      </c>
      <c r="G48" s="8">
        <f t="shared" ref="G48" si="44">AVERAGE(G45,G46,G47)</f>
        <v>6.2</v>
      </c>
      <c r="H48" s="8">
        <f t="shared" ref="H48" si="45">AVERAGE(H45,H46,H47)</f>
        <v>3</v>
      </c>
      <c r="I48" s="8">
        <f t="shared" ref="I48" si="46">AVERAGE(I45,I46,I47)</f>
        <v>2.1</v>
      </c>
      <c r="J48" s="8">
        <f t="shared" ref="J48" si="47">AVERAGE(J45,J46,J47)</f>
        <v>0</v>
      </c>
      <c r="K48" s="8">
        <f t="shared" ref="K48" si="48">AVERAGE(K45,K46,K47)</f>
        <v>138.66666666666666</v>
      </c>
    </row>
    <row r="49" spans="1:11" x14ac:dyDescent="0.25">
      <c r="A49" s="9" t="s">
        <v>197</v>
      </c>
      <c r="B49" s="10"/>
      <c r="C49" s="10"/>
      <c r="D49" s="10">
        <f>STDEV(D45,D46,D47)</f>
        <v>23.895606290697042</v>
      </c>
      <c r="E49" s="10">
        <f t="shared" ref="E49:K49" si="49">STDEV(E45,E46,E47)</f>
        <v>0.64291005073286345</v>
      </c>
      <c r="F49" s="10">
        <f t="shared" si="49"/>
        <v>0</v>
      </c>
      <c r="G49" s="10">
        <f t="shared" si="49"/>
        <v>0.20000000000000018</v>
      </c>
      <c r="H49" s="10">
        <f t="shared" si="49"/>
        <v>3</v>
      </c>
      <c r="I49" s="10">
        <f t="shared" si="49"/>
        <v>2.0074859899884734</v>
      </c>
      <c r="J49" s="10">
        <f t="shared" si="49"/>
        <v>0</v>
      </c>
      <c r="K49" s="10">
        <f t="shared" si="49"/>
        <v>3.0550504633038935</v>
      </c>
    </row>
    <row r="51" spans="1:11" x14ac:dyDescent="0.25">
      <c r="A51" t="s">
        <v>195</v>
      </c>
      <c r="B51" t="s">
        <v>194</v>
      </c>
      <c r="C51" s="1" t="s">
        <v>0</v>
      </c>
      <c r="D51" s="1" t="s">
        <v>1</v>
      </c>
      <c r="E51" s="1" t="s">
        <v>2</v>
      </c>
      <c r="F51" s="1" t="s">
        <v>3</v>
      </c>
      <c r="G51" s="1" t="s">
        <v>4</v>
      </c>
      <c r="H51" s="1" t="s">
        <v>5</v>
      </c>
      <c r="I51" s="1" t="s">
        <v>6</v>
      </c>
      <c r="J51" s="1" t="s">
        <v>7</v>
      </c>
      <c r="K51" s="1" t="s">
        <v>8</v>
      </c>
    </row>
    <row r="52" spans="1:11" x14ac:dyDescent="0.25">
      <c r="A52" t="s">
        <v>74</v>
      </c>
      <c r="B52" t="s">
        <v>219</v>
      </c>
      <c r="C52">
        <v>170</v>
      </c>
      <c r="D52">
        <v>126</v>
      </c>
      <c r="E52">
        <v>9.1</v>
      </c>
      <c r="F52">
        <v>9.1</v>
      </c>
      <c r="G52">
        <v>6.8</v>
      </c>
      <c r="H52">
        <v>7</v>
      </c>
      <c r="I52">
        <v>4.4000000000000004</v>
      </c>
      <c r="J52">
        <v>0</v>
      </c>
      <c r="K52">
        <v>247</v>
      </c>
    </row>
    <row r="53" spans="1:11" x14ac:dyDescent="0.25">
      <c r="A53" t="s">
        <v>74</v>
      </c>
      <c r="B53" t="s">
        <v>220</v>
      </c>
      <c r="C53">
        <v>170</v>
      </c>
      <c r="D53">
        <v>172</v>
      </c>
      <c r="E53">
        <v>26</v>
      </c>
      <c r="F53">
        <v>6</v>
      </c>
      <c r="G53">
        <v>6.1</v>
      </c>
      <c r="H53">
        <v>4.8</v>
      </c>
      <c r="I53">
        <v>2.8</v>
      </c>
      <c r="J53">
        <v>0</v>
      </c>
      <c r="K53">
        <v>107</v>
      </c>
    </row>
    <row r="54" spans="1:11" x14ac:dyDescent="0.25">
      <c r="A54" t="s">
        <v>74</v>
      </c>
      <c r="B54" t="s">
        <v>221</v>
      </c>
      <c r="C54">
        <v>160</v>
      </c>
      <c r="D54">
        <v>57</v>
      </c>
      <c r="E54">
        <v>7.8</v>
      </c>
      <c r="F54">
        <v>7.8</v>
      </c>
      <c r="G54">
        <v>5.8</v>
      </c>
      <c r="H54">
        <v>0</v>
      </c>
      <c r="I54">
        <v>0</v>
      </c>
      <c r="J54">
        <v>0</v>
      </c>
      <c r="K54">
        <v>78</v>
      </c>
    </row>
    <row r="55" spans="1:11" x14ac:dyDescent="0.25">
      <c r="A55" s="7" t="s">
        <v>196</v>
      </c>
      <c r="B55" s="8"/>
      <c r="C55" s="8"/>
      <c r="D55" s="8">
        <f>AVERAGE(D52,D53,D54)</f>
        <v>118.33333333333333</v>
      </c>
      <c r="E55" s="8">
        <f t="shared" ref="E55" si="50">AVERAGE(E52,E53,E54)</f>
        <v>14.299999999999999</v>
      </c>
      <c r="F55" s="8">
        <f t="shared" ref="F55" si="51">AVERAGE(F52,F53,F54)</f>
        <v>7.6333333333333329</v>
      </c>
      <c r="G55" s="8">
        <f t="shared" ref="G55" si="52">AVERAGE(G52,G53,G54)</f>
        <v>6.2333333333333334</v>
      </c>
      <c r="H55" s="8">
        <f t="shared" ref="H55" si="53">AVERAGE(H52,H53,H54)</f>
        <v>3.9333333333333336</v>
      </c>
      <c r="I55" s="8">
        <f t="shared" ref="I55" si="54">AVERAGE(I52,I53,I54)</f>
        <v>2.4</v>
      </c>
      <c r="J55" s="8">
        <f t="shared" ref="J55" si="55">AVERAGE(J52,J53,J54)</f>
        <v>0</v>
      </c>
      <c r="K55" s="8">
        <f t="shared" ref="K55" si="56">AVERAGE(K52,K53,K54)</f>
        <v>144</v>
      </c>
    </row>
    <row r="56" spans="1:11" x14ac:dyDescent="0.25">
      <c r="A56" s="9" t="s">
        <v>197</v>
      </c>
      <c r="B56" s="10"/>
      <c r="C56" s="10"/>
      <c r="D56" s="10">
        <f>STDEV(D52,D53,D54)</f>
        <v>57.882064003742407</v>
      </c>
      <c r="E56" s="10">
        <f t="shared" ref="E56:K56" si="57">STDEV(E52,E53,E54)</f>
        <v>10.153324578678653</v>
      </c>
      <c r="F56" s="10">
        <f t="shared" si="57"/>
        <v>1.5567059238447485</v>
      </c>
      <c r="G56" s="10">
        <f t="shared" si="57"/>
        <v>0.51316014394468845</v>
      </c>
      <c r="H56" s="10">
        <f t="shared" si="57"/>
        <v>3.5795716689756794</v>
      </c>
      <c r="I56" s="10">
        <f t="shared" si="57"/>
        <v>2.2271057451320089</v>
      </c>
      <c r="J56" s="10">
        <f t="shared" si="57"/>
        <v>0</v>
      </c>
      <c r="K56" s="10">
        <f t="shared" si="57"/>
        <v>90.371455670471519</v>
      </c>
    </row>
    <row r="58" spans="1:11" x14ac:dyDescent="0.25">
      <c r="A58" t="s">
        <v>195</v>
      </c>
      <c r="B58" t="s">
        <v>194</v>
      </c>
      <c r="C58" s="1" t="s">
        <v>0</v>
      </c>
      <c r="D58" s="1" t="s">
        <v>1</v>
      </c>
      <c r="E58" s="1" t="s">
        <v>2</v>
      </c>
      <c r="F58" s="1" t="s">
        <v>3</v>
      </c>
      <c r="G58" s="1" t="s">
        <v>4</v>
      </c>
      <c r="H58" s="1" t="s">
        <v>5</v>
      </c>
      <c r="I58" s="1" t="s">
        <v>6</v>
      </c>
      <c r="J58" s="1" t="s">
        <v>7</v>
      </c>
      <c r="K58" s="1" t="s">
        <v>8</v>
      </c>
    </row>
    <row r="59" spans="1:11" x14ac:dyDescent="0.25">
      <c r="A59" t="s">
        <v>38</v>
      </c>
      <c r="B59" t="s">
        <v>222</v>
      </c>
      <c r="C59">
        <v>30</v>
      </c>
      <c r="D59">
        <v>80</v>
      </c>
      <c r="E59">
        <v>0.6</v>
      </c>
      <c r="F59">
        <v>0</v>
      </c>
      <c r="G59">
        <v>3.5</v>
      </c>
      <c r="H59">
        <v>7.1</v>
      </c>
      <c r="I59">
        <v>4.5999999999999996</v>
      </c>
      <c r="J59">
        <v>0</v>
      </c>
      <c r="K59">
        <v>114</v>
      </c>
    </row>
    <row r="60" spans="1:11" x14ac:dyDescent="0.25">
      <c r="A60" t="s">
        <v>38</v>
      </c>
      <c r="B60" t="s">
        <v>223</v>
      </c>
      <c r="C60">
        <v>30</v>
      </c>
      <c r="D60">
        <v>81</v>
      </c>
      <c r="E60">
        <v>1</v>
      </c>
      <c r="F60">
        <v>0</v>
      </c>
      <c r="G60">
        <v>3</v>
      </c>
      <c r="H60">
        <v>7.2</v>
      </c>
      <c r="I60">
        <v>4.0999999999999996</v>
      </c>
      <c r="J60">
        <v>0</v>
      </c>
      <c r="K60">
        <v>144</v>
      </c>
    </row>
    <row r="61" spans="1:11" x14ac:dyDescent="0.25">
      <c r="A61" t="s">
        <v>38</v>
      </c>
      <c r="B61" t="s">
        <v>224</v>
      </c>
      <c r="C61">
        <v>30</v>
      </c>
      <c r="D61">
        <v>78</v>
      </c>
      <c r="E61">
        <v>1</v>
      </c>
      <c r="F61">
        <v>0</v>
      </c>
      <c r="G61">
        <v>2.4</v>
      </c>
      <c r="H61">
        <v>7.2</v>
      </c>
      <c r="I61">
        <v>4.5999999999999996</v>
      </c>
      <c r="J61">
        <v>0</v>
      </c>
      <c r="K61">
        <v>143</v>
      </c>
    </row>
    <row r="62" spans="1:11" x14ac:dyDescent="0.25">
      <c r="A62" s="7" t="s">
        <v>196</v>
      </c>
      <c r="B62" s="8"/>
      <c r="C62" s="8"/>
      <c r="D62" s="8">
        <f>AVERAGE(D59,D60,D61)</f>
        <v>79.666666666666671</v>
      </c>
      <c r="E62" s="8">
        <f t="shared" ref="E62" si="58">AVERAGE(E59,E60,E61)</f>
        <v>0.8666666666666667</v>
      </c>
      <c r="F62" s="8">
        <f t="shared" ref="F62" si="59">AVERAGE(F59,F60,F61)</f>
        <v>0</v>
      </c>
      <c r="G62" s="8">
        <f t="shared" ref="G62" si="60">AVERAGE(G59,G60,G61)</f>
        <v>2.9666666666666668</v>
      </c>
      <c r="H62" s="8">
        <f t="shared" ref="H62" si="61">AVERAGE(H59,H60,H61)</f>
        <v>7.166666666666667</v>
      </c>
      <c r="I62" s="8">
        <f t="shared" ref="I62" si="62">AVERAGE(I59,I60,I61)</f>
        <v>4.4333333333333327</v>
      </c>
      <c r="J62" s="8">
        <f t="shared" ref="J62" si="63">AVERAGE(J59,J60,J61)</f>
        <v>0</v>
      </c>
      <c r="K62" s="8">
        <f t="shared" ref="K62" si="64">AVERAGE(K59,K60,K61)</f>
        <v>133.66666666666666</v>
      </c>
    </row>
    <row r="63" spans="1:11" x14ac:dyDescent="0.25">
      <c r="A63" s="9" t="s">
        <v>197</v>
      </c>
      <c r="B63" s="10"/>
      <c r="C63" s="10"/>
      <c r="D63" s="10">
        <f>STDEV(D59,D60,D61)</f>
        <v>1.5275252316519468</v>
      </c>
      <c r="E63" s="10">
        <f t="shared" ref="E63:K63" si="65">STDEV(E59,E60,E61)</f>
        <v>0.23094010767585008</v>
      </c>
      <c r="F63" s="10">
        <f t="shared" si="65"/>
        <v>0</v>
      </c>
      <c r="G63" s="10">
        <f t="shared" si="65"/>
        <v>0.55075705472860814</v>
      </c>
      <c r="H63" s="10">
        <f t="shared" si="65"/>
        <v>5.7735026918962887E-2</v>
      </c>
      <c r="I63" s="10">
        <f t="shared" si="65"/>
        <v>0.28867513459481287</v>
      </c>
      <c r="J63" s="10">
        <f t="shared" si="65"/>
        <v>0</v>
      </c>
      <c r="K63" s="10">
        <f t="shared" si="65"/>
        <v>17.039170558842709</v>
      </c>
    </row>
    <row r="65" spans="1:11" x14ac:dyDescent="0.25">
      <c r="A65" t="s">
        <v>195</v>
      </c>
      <c r="B65" t="s">
        <v>194</v>
      </c>
      <c r="C65" s="1" t="s">
        <v>0</v>
      </c>
      <c r="D65" s="1" t="s">
        <v>1</v>
      </c>
      <c r="E65" s="1" t="s">
        <v>2</v>
      </c>
      <c r="F65" s="1" t="s">
        <v>3</v>
      </c>
      <c r="G65" s="1" t="s">
        <v>4</v>
      </c>
      <c r="H65" s="1" t="s">
        <v>5</v>
      </c>
      <c r="I65" s="1" t="s">
        <v>6</v>
      </c>
      <c r="J65" s="1" t="s">
        <v>7</v>
      </c>
      <c r="K65" s="1" t="s">
        <v>8</v>
      </c>
    </row>
    <row r="66" spans="1:11" x14ac:dyDescent="0.25">
      <c r="A66" t="s">
        <v>35</v>
      </c>
      <c r="B66" t="s">
        <v>225</v>
      </c>
      <c r="C66">
        <v>60</v>
      </c>
      <c r="D66">
        <v>81</v>
      </c>
      <c r="E66">
        <v>0</v>
      </c>
      <c r="F66">
        <v>0</v>
      </c>
      <c r="G66">
        <v>17</v>
      </c>
      <c r="H66">
        <v>1.6</v>
      </c>
      <c r="I66">
        <v>0.5</v>
      </c>
      <c r="J66">
        <v>0</v>
      </c>
      <c r="K66">
        <v>248</v>
      </c>
    </row>
    <row r="67" spans="1:11" x14ac:dyDescent="0.25">
      <c r="A67" t="s">
        <v>35</v>
      </c>
      <c r="B67" t="s">
        <v>226</v>
      </c>
      <c r="C67">
        <v>60</v>
      </c>
      <c r="D67">
        <v>114</v>
      </c>
      <c r="E67">
        <v>0</v>
      </c>
      <c r="F67">
        <v>0</v>
      </c>
      <c r="G67">
        <v>14</v>
      </c>
      <c r="H67">
        <v>6.5</v>
      </c>
      <c r="I67">
        <v>1.3</v>
      </c>
      <c r="J67">
        <v>0</v>
      </c>
      <c r="K67">
        <v>330</v>
      </c>
    </row>
    <row r="68" spans="1:11" x14ac:dyDescent="0.25">
      <c r="A68" t="s">
        <v>35</v>
      </c>
      <c r="B68" t="s">
        <v>227</v>
      </c>
      <c r="C68">
        <v>100</v>
      </c>
      <c r="D68">
        <v>153</v>
      </c>
      <c r="E68">
        <v>0</v>
      </c>
      <c r="F68">
        <v>0</v>
      </c>
      <c r="G68">
        <v>23</v>
      </c>
      <c r="H68">
        <v>6.7</v>
      </c>
      <c r="I68">
        <v>3.3</v>
      </c>
      <c r="J68">
        <v>0</v>
      </c>
      <c r="K68">
        <v>283</v>
      </c>
    </row>
    <row r="69" spans="1:11" x14ac:dyDescent="0.25">
      <c r="A69" s="7" t="s">
        <v>196</v>
      </c>
      <c r="B69" s="8"/>
      <c r="C69" s="8"/>
      <c r="D69" s="8">
        <f>AVERAGE(D66,D67,D68)</f>
        <v>116</v>
      </c>
      <c r="E69" s="8">
        <f t="shared" ref="E69" si="66">AVERAGE(E66,E67,E68)</f>
        <v>0</v>
      </c>
      <c r="F69" s="8">
        <f t="shared" ref="F69" si="67">AVERAGE(F66,F67,F68)</f>
        <v>0</v>
      </c>
      <c r="G69" s="8">
        <f t="shared" ref="G69" si="68">AVERAGE(G66,G67,G68)</f>
        <v>18</v>
      </c>
      <c r="H69" s="8">
        <f t="shared" ref="H69" si="69">AVERAGE(H66,H67,H68)</f>
        <v>4.9333333333333336</v>
      </c>
      <c r="I69" s="8">
        <f t="shared" ref="I69" si="70">AVERAGE(I66,I67,I68)</f>
        <v>1.7</v>
      </c>
      <c r="J69" s="8">
        <f t="shared" ref="J69" si="71">AVERAGE(J66,J67,J68)</f>
        <v>0</v>
      </c>
      <c r="K69" s="8">
        <f t="shared" ref="K69" si="72">AVERAGE(K66,K67,K68)</f>
        <v>287</v>
      </c>
    </row>
    <row r="70" spans="1:11" x14ac:dyDescent="0.25">
      <c r="A70" s="9" t="s">
        <v>197</v>
      </c>
      <c r="B70" s="10"/>
      <c r="C70" s="10"/>
      <c r="D70" s="10">
        <f>STDEV(D66,D67,D68)</f>
        <v>36.041642581880197</v>
      </c>
      <c r="E70" s="10">
        <f t="shared" ref="E70:K70" si="73">STDEV(E66,E67,E68)</f>
        <v>0</v>
      </c>
      <c r="F70" s="10">
        <f t="shared" si="73"/>
        <v>0</v>
      </c>
      <c r="G70" s="10">
        <f t="shared" si="73"/>
        <v>4.5825756949558398</v>
      </c>
      <c r="H70" s="10">
        <f t="shared" si="73"/>
        <v>2.8884828774519908</v>
      </c>
      <c r="I70" s="10">
        <f t="shared" si="73"/>
        <v>1.4422205101855954</v>
      </c>
      <c r="J70" s="10">
        <f t="shared" si="73"/>
        <v>0</v>
      </c>
      <c r="K70" s="10">
        <f t="shared" si="73"/>
        <v>41.146081222881968</v>
      </c>
    </row>
    <row r="72" spans="1:11" x14ac:dyDescent="0.25">
      <c r="A72" t="s">
        <v>195</v>
      </c>
      <c r="B72" t="s">
        <v>194</v>
      </c>
      <c r="C72" s="1" t="s">
        <v>0</v>
      </c>
      <c r="D72" s="1" t="s">
        <v>1</v>
      </c>
      <c r="E72" s="1" t="s">
        <v>2</v>
      </c>
      <c r="F72" s="1" t="s">
        <v>3</v>
      </c>
      <c r="G72" s="1" t="s">
        <v>4</v>
      </c>
      <c r="H72" s="1" t="s">
        <v>5</v>
      </c>
      <c r="I72" s="1" t="s">
        <v>6</v>
      </c>
      <c r="J72" s="1" t="s">
        <v>7</v>
      </c>
      <c r="K72" s="1" t="s">
        <v>8</v>
      </c>
    </row>
    <row r="73" spans="1:11" x14ac:dyDescent="0.25">
      <c r="A73" t="s">
        <v>47</v>
      </c>
      <c r="B73" t="s">
        <v>228</v>
      </c>
      <c r="C73">
        <v>90</v>
      </c>
      <c r="D73">
        <v>102</v>
      </c>
      <c r="E73">
        <v>17</v>
      </c>
      <c r="F73">
        <v>0</v>
      </c>
      <c r="G73">
        <v>6.8</v>
      </c>
      <c r="H73">
        <v>6.8</v>
      </c>
      <c r="I73">
        <v>0.4</v>
      </c>
      <c r="J73">
        <v>0.5</v>
      </c>
      <c r="K73">
        <v>175</v>
      </c>
    </row>
    <row r="74" spans="1:11" x14ac:dyDescent="0.25">
      <c r="A74" t="s">
        <v>47</v>
      </c>
      <c r="B74" t="s">
        <v>229</v>
      </c>
      <c r="C74">
        <v>63</v>
      </c>
      <c r="D74">
        <v>125</v>
      </c>
      <c r="E74">
        <v>0</v>
      </c>
      <c r="F74">
        <v>0</v>
      </c>
      <c r="G74">
        <v>19</v>
      </c>
      <c r="H74">
        <v>4.8</v>
      </c>
      <c r="I74">
        <v>2.1</v>
      </c>
      <c r="J74">
        <v>0</v>
      </c>
      <c r="K74">
        <v>50</v>
      </c>
    </row>
    <row r="75" spans="1:11" x14ac:dyDescent="0.25">
      <c r="A75" t="s">
        <v>47</v>
      </c>
      <c r="B75" t="s">
        <v>230</v>
      </c>
      <c r="C75">
        <v>100</v>
      </c>
      <c r="D75">
        <v>181</v>
      </c>
      <c r="E75">
        <v>9.8000000000000007</v>
      </c>
      <c r="F75">
        <v>0</v>
      </c>
      <c r="G75">
        <v>11</v>
      </c>
      <c r="H75">
        <v>11</v>
      </c>
      <c r="I75">
        <v>2.5</v>
      </c>
      <c r="J75">
        <v>7.2</v>
      </c>
      <c r="K75">
        <v>390</v>
      </c>
    </row>
    <row r="76" spans="1:11" x14ac:dyDescent="0.25">
      <c r="A76" s="7" t="s">
        <v>196</v>
      </c>
      <c r="B76" s="8"/>
      <c r="C76" s="8"/>
      <c r="D76" s="8">
        <f>AVERAGE(D73,D74,D75)</f>
        <v>136</v>
      </c>
      <c r="E76" s="8">
        <f t="shared" ref="E76" si="74">AVERAGE(E73,E74,E75)</f>
        <v>8.9333333333333336</v>
      </c>
      <c r="F76" s="8">
        <f t="shared" ref="F76" si="75">AVERAGE(F73,F74,F75)</f>
        <v>0</v>
      </c>
      <c r="G76" s="8">
        <f t="shared" ref="G76" si="76">AVERAGE(G73,G74,G75)</f>
        <v>12.266666666666666</v>
      </c>
      <c r="H76" s="8">
        <f t="shared" ref="H76" si="77">AVERAGE(H73,H74,H75)</f>
        <v>7.5333333333333341</v>
      </c>
      <c r="I76" s="8">
        <f t="shared" ref="I76" si="78">AVERAGE(I73,I74,I75)</f>
        <v>1.6666666666666667</v>
      </c>
      <c r="J76" s="8">
        <f t="shared" ref="J76" si="79">AVERAGE(J73,J74,J75)</f>
        <v>2.5666666666666669</v>
      </c>
      <c r="K76" s="8">
        <f t="shared" ref="K76" si="80">AVERAGE(K73,K74,K75)</f>
        <v>205</v>
      </c>
    </row>
    <row r="77" spans="1:11" x14ac:dyDescent="0.25">
      <c r="A77" s="9" t="s">
        <v>197</v>
      </c>
      <c r="B77" s="10"/>
      <c r="C77" s="10"/>
      <c r="D77" s="10">
        <f>STDEV(D73,D74,D75)</f>
        <v>40.63249930782009</v>
      </c>
      <c r="E77" s="10">
        <f t="shared" ref="E77:K77" si="81">STDEV(E73,E74,E75)</f>
        <v>8.5330729126929032</v>
      </c>
      <c r="F77" s="10">
        <f t="shared" si="81"/>
        <v>0</v>
      </c>
      <c r="G77" s="10">
        <f t="shared" si="81"/>
        <v>6.1978490892674518</v>
      </c>
      <c r="H77" s="10">
        <f t="shared" si="81"/>
        <v>3.1643851430148828</v>
      </c>
      <c r="I77" s="10">
        <f t="shared" si="81"/>
        <v>1.1150485789118487</v>
      </c>
      <c r="J77" s="10">
        <f t="shared" si="81"/>
        <v>4.0203648258999252</v>
      </c>
      <c r="K77" s="10">
        <f t="shared" si="81"/>
        <v>171.97383521919838</v>
      </c>
    </row>
    <row r="79" spans="1:11" x14ac:dyDescent="0.25">
      <c r="A79" t="s">
        <v>195</v>
      </c>
      <c r="B79" t="s">
        <v>194</v>
      </c>
      <c r="C79" s="1" t="s">
        <v>0</v>
      </c>
      <c r="D79" s="1" t="s">
        <v>1</v>
      </c>
      <c r="E79" s="1" t="s">
        <v>2</v>
      </c>
      <c r="F79" s="1" t="s">
        <v>3</v>
      </c>
      <c r="G79" s="1" t="s">
        <v>4</v>
      </c>
      <c r="H79" s="1" t="s">
        <v>5</v>
      </c>
      <c r="I79" s="1" t="s">
        <v>6</v>
      </c>
      <c r="J79" s="1" t="s">
        <v>7</v>
      </c>
      <c r="K79" s="1" t="s">
        <v>8</v>
      </c>
    </row>
    <row r="80" spans="1:11" x14ac:dyDescent="0.25">
      <c r="A80" t="s">
        <v>231</v>
      </c>
      <c r="B80" t="s">
        <v>233</v>
      </c>
      <c r="C80">
        <v>50</v>
      </c>
      <c r="D80">
        <v>116</v>
      </c>
      <c r="E80">
        <v>1.5</v>
      </c>
      <c r="F80">
        <v>0</v>
      </c>
      <c r="G80">
        <v>6.8</v>
      </c>
      <c r="H80">
        <v>8.5</v>
      </c>
      <c r="I80">
        <v>3</v>
      </c>
      <c r="J80">
        <v>0</v>
      </c>
      <c r="K80">
        <v>399</v>
      </c>
    </row>
    <row r="81" spans="1:11" x14ac:dyDescent="0.25">
      <c r="A81" t="s">
        <v>231</v>
      </c>
      <c r="B81" t="s">
        <v>235</v>
      </c>
      <c r="C81">
        <v>50</v>
      </c>
      <c r="D81">
        <v>133</v>
      </c>
      <c r="E81">
        <v>1.7</v>
      </c>
      <c r="F81">
        <v>0</v>
      </c>
      <c r="G81">
        <v>6.8</v>
      </c>
      <c r="H81">
        <v>11</v>
      </c>
      <c r="I81">
        <v>3.7</v>
      </c>
      <c r="J81">
        <v>0</v>
      </c>
      <c r="K81">
        <v>560</v>
      </c>
    </row>
    <row r="82" spans="1:11" x14ac:dyDescent="0.25">
      <c r="A82" t="s">
        <v>231</v>
      </c>
      <c r="B82" t="s">
        <v>234</v>
      </c>
      <c r="C82">
        <v>50</v>
      </c>
      <c r="D82">
        <v>160</v>
      </c>
      <c r="E82">
        <v>0.8</v>
      </c>
      <c r="F82">
        <v>0</v>
      </c>
      <c r="G82">
        <v>8.8000000000000007</v>
      </c>
      <c r="H82">
        <v>14</v>
      </c>
      <c r="I82">
        <v>4.5</v>
      </c>
      <c r="J82">
        <v>0</v>
      </c>
      <c r="K82">
        <v>725</v>
      </c>
    </row>
    <row r="83" spans="1:11" x14ac:dyDescent="0.25">
      <c r="A83" s="7" t="s">
        <v>196</v>
      </c>
      <c r="B83" s="8"/>
      <c r="C83" s="8"/>
      <c r="D83" s="8">
        <f>AVERAGE(D80,D81,D82)</f>
        <v>136.33333333333334</v>
      </c>
      <c r="E83" s="8">
        <f t="shared" ref="E83" si="82">AVERAGE(E80,E81,E82)</f>
        <v>1.3333333333333333</v>
      </c>
      <c r="F83" s="8">
        <f t="shared" ref="F83" si="83">AVERAGE(F80,F81,F82)</f>
        <v>0</v>
      </c>
      <c r="G83" s="8">
        <f t="shared" ref="G83" si="84">AVERAGE(G80,G81,G82)</f>
        <v>7.4666666666666659</v>
      </c>
      <c r="H83" s="8">
        <f t="shared" ref="H83" si="85">AVERAGE(H80,H81,H82)</f>
        <v>11.166666666666666</v>
      </c>
      <c r="I83" s="8">
        <f t="shared" ref="I83" si="86">AVERAGE(I80,I81,I82)</f>
        <v>3.7333333333333329</v>
      </c>
      <c r="J83" s="8">
        <f t="shared" ref="J83" si="87">AVERAGE(J80,J81,J82)</f>
        <v>0</v>
      </c>
      <c r="K83" s="8">
        <f t="shared" ref="K83" si="88">AVERAGE(K80,K81,K82)</f>
        <v>561.33333333333337</v>
      </c>
    </row>
    <row r="84" spans="1:11" x14ac:dyDescent="0.25">
      <c r="A84" s="9" t="s">
        <v>197</v>
      </c>
      <c r="B84" s="10"/>
      <c r="C84" s="10"/>
      <c r="D84" s="10">
        <f>STDEV(D80,D81,D82)</f>
        <v>22.188585654190131</v>
      </c>
      <c r="E84" s="10">
        <f t="shared" ref="E84:K84" si="89">STDEV(E80,E81,E82)</f>
        <v>0.47258156262526063</v>
      </c>
      <c r="F84" s="10">
        <f t="shared" si="89"/>
        <v>0</v>
      </c>
      <c r="G84" s="10">
        <f t="shared" si="89"/>
        <v>1.1547005383792617</v>
      </c>
      <c r="H84" s="10">
        <f t="shared" si="89"/>
        <v>2.7537852736430528</v>
      </c>
      <c r="I84" s="10">
        <f t="shared" si="89"/>
        <v>0.7505553499465154</v>
      </c>
      <c r="J84" s="10">
        <f t="shared" si="89"/>
        <v>0</v>
      </c>
      <c r="K84" s="10">
        <f t="shared" si="89"/>
        <v>163.00408992823864</v>
      </c>
    </row>
    <row r="86" spans="1:11" x14ac:dyDescent="0.25">
      <c r="A86" t="s">
        <v>195</v>
      </c>
      <c r="B86" t="s">
        <v>194</v>
      </c>
      <c r="C86" s="1" t="s">
        <v>0</v>
      </c>
      <c r="D86" s="1" t="s">
        <v>1</v>
      </c>
      <c r="E86" s="1" t="s">
        <v>2</v>
      </c>
      <c r="F86" s="1" t="s">
        <v>3</v>
      </c>
      <c r="G86" s="1" t="s">
        <v>4</v>
      </c>
      <c r="H86" s="1" t="s">
        <v>5</v>
      </c>
      <c r="I86" s="1" t="s">
        <v>6</v>
      </c>
      <c r="J86" s="1" t="s">
        <v>7</v>
      </c>
      <c r="K86" s="1" t="s">
        <v>8</v>
      </c>
    </row>
    <row r="87" spans="1:11" x14ac:dyDescent="0.25">
      <c r="A87" t="s">
        <v>232</v>
      </c>
      <c r="B87" t="s">
        <v>236</v>
      </c>
      <c r="C87">
        <v>40</v>
      </c>
      <c r="D87">
        <v>35</v>
      </c>
      <c r="E87">
        <v>0.6</v>
      </c>
      <c r="F87">
        <v>0</v>
      </c>
      <c r="G87">
        <v>6.1</v>
      </c>
      <c r="H87">
        <v>0.9</v>
      </c>
      <c r="I87">
        <v>0.3</v>
      </c>
      <c r="J87">
        <v>0</v>
      </c>
      <c r="K87">
        <v>267</v>
      </c>
    </row>
    <row r="88" spans="1:11" x14ac:dyDescent="0.25">
      <c r="A88" t="s">
        <v>232</v>
      </c>
      <c r="B88" t="s">
        <v>237</v>
      </c>
      <c r="C88">
        <v>40</v>
      </c>
      <c r="D88">
        <v>35</v>
      </c>
      <c r="E88">
        <v>0</v>
      </c>
      <c r="F88">
        <v>0</v>
      </c>
      <c r="G88">
        <v>6.4</v>
      </c>
      <c r="H88">
        <v>0.9</v>
      </c>
      <c r="I88">
        <v>0.3</v>
      </c>
      <c r="J88">
        <v>0</v>
      </c>
      <c r="K88">
        <v>412</v>
      </c>
    </row>
    <row r="89" spans="1:11" x14ac:dyDescent="0.25">
      <c r="A89" t="s">
        <v>232</v>
      </c>
      <c r="B89" t="s">
        <v>238</v>
      </c>
      <c r="C89">
        <v>40</v>
      </c>
      <c r="D89">
        <v>121</v>
      </c>
      <c r="E89">
        <v>3.1</v>
      </c>
      <c r="F89">
        <v>0</v>
      </c>
      <c r="G89">
        <v>4.8</v>
      </c>
      <c r="H89">
        <v>9.9</v>
      </c>
      <c r="I89">
        <v>3.4</v>
      </c>
      <c r="J89">
        <v>0</v>
      </c>
      <c r="K89">
        <v>600</v>
      </c>
    </row>
    <row r="90" spans="1:11" x14ac:dyDescent="0.25">
      <c r="A90" s="7" t="s">
        <v>196</v>
      </c>
      <c r="B90" s="8"/>
      <c r="C90" s="8"/>
      <c r="D90" s="8">
        <f>AVERAGE(D87,D88,D89)</f>
        <v>63.666666666666664</v>
      </c>
      <c r="E90" s="8">
        <f t="shared" ref="E90" si="90">AVERAGE(E87,E88,E89)</f>
        <v>1.2333333333333334</v>
      </c>
      <c r="F90" s="8">
        <f t="shared" ref="F90" si="91">AVERAGE(F87,F88,F89)</f>
        <v>0</v>
      </c>
      <c r="G90" s="8">
        <f t="shared" ref="G90" si="92">AVERAGE(G87,G88,G89)</f>
        <v>5.7666666666666666</v>
      </c>
      <c r="H90" s="8">
        <f t="shared" ref="H90" si="93">AVERAGE(H87,H88,H89)</f>
        <v>3.9000000000000004</v>
      </c>
      <c r="I90" s="8">
        <f t="shared" ref="I90" si="94">AVERAGE(I87,I88,I89)</f>
        <v>1.3333333333333333</v>
      </c>
      <c r="J90" s="8">
        <f t="shared" ref="J90" si="95">AVERAGE(J87,J88,J89)</f>
        <v>0</v>
      </c>
      <c r="K90" s="8">
        <f t="shared" ref="K90" si="96">AVERAGE(K87,K88,K89)</f>
        <v>426.33333333333331</v>
      </c>
    </row>
    <row r="91" spans="1:11" x14ac:dyDescent="0.25">
      <c r="A91" s="9" t="s">
        <v>197</v>
      </c>
      <c r="B91" s="10"/>
      <c r="C91" s="10"/>
      <c r="D91" s="10">
        <f>STDEV(D87,D88,D89)</f>
        <v>49.652123150307816</v>
      </c>
      <c r="E91" s="10">
        <f t="shared" ref="E91:K91" si="97">STDEV(E87,E88,E89)</f>
        <v>1.6441816606851365</v>
      </c>
      <c r="F91" s="10">
        <f t="shared" si="97"/>
        <v>0</v>
      </c>
      <c r="G91" s="10">
        <f t="shared" si="97"/>
        <v>0.85049005481153994</v>
      </c>
      <c r="H91" s="10">
        <f t="shared" si="97"/>
        <v>5.196152422706632</v>
      </c>
      <c r="I91" s="10">
        <f t="shared" si="97"/>
        <v>1.7897858344878397</v>
      </c>
      <c r="J91" s="10">
        <f t="shared" si="97"/>
        <v>0</v>
      </c>
      <c r="K91" s="10">
        <f t="shared" si="97"/>
        <v>166.96207154121356</v>
      </c>
    </row>
    <row r="93" spans="1:11" x14ac:dyDescent="0.25">
      <c r="A93" t="s">
        <v>195</v>
      </c>
      <c r="B93" t="s">
        <v>194</v>
      </c>
      <c r="C93" s="1" t="s">
        <v>0</v>
      </c>
      <c r="D93" s="1" t="s">
        <v>1</v>
      </c>
      <c r="E93" s="1" t="s">
        <v>2</v>
      </c>
      <c r="F93" s="1" t="s">
        <v>3</v>
      </c>
      <c r="G93" s="1" t="s">
        <v>4</v>
      </c>
      <c r="H93" s="1" t="s">
        <v>5</v>
      </c>
      <c r="I93" s="1" t="s">
        <v>6</v>
      </c>
      <c r="J93" s="1" t="s">
        <v>7</v>
      </c>
      <c r="K93" s="1" t="s">
        <v>8</v>
      </c>
    </row>
    <row r="94" spans="1:11" x14ac:dyDescent="0.25">
      <c r="A94" t="s">
        <v>181</v>
      </c>
      <c r="B94" t="s">
        <v>239</v>
      </c>
      <c r="C94">
        <v>12</v>
      </c>
      <c r="D94">
        <v>40</v>
      </c>
      <c r="E94">
        <v>0.9</v>
      </c>
      <c r="F94">
        <v>0</v>
      </c>
      <c r="G94">
        <v>0</v>
      </c>
      <c r="H94">
        <v>4</v>
      </c>
      <c r="I94">
        <v>6</v>
      </c>
      <c r="J94">
        <v>0</v>
      </c>
      <c r="K94">
        <v>125</v>
      </c>
    </row>
    <row r="95" spans="1:11" x14ac:dyDescent="0.25">
      <c r="A95" t="s">
        <v>181</v>
      </c>
      <c r="B95" t="s">
        <v>240</v>
      </c>
      <c r="C95">
        <v>12</v>
      </c>
      <c r="D95">
        <v>80</v>
      </c>
      <c r="E95">
        <v>1</v>
      </c>
      <c r="F95">
        <v>0</v>
      </c>
      <c r="G95">
        <v>0</v>
      </c>
      <c r="H95">
        <v>8.6999999999999993</v>
      </c>
      <c r="I95">
        <v>1.5</v>
      </c>
      <c r="J95">
        <v>0</v>
      </c>
      <c r="K95">
        <v>65</v>
      </c>
    </row>
    <row r="96" spans="1:11" x14ac:dyDescent="0.25">
      <c r="A96" t="s">
        <v>181</v>
      </c>
      <c r="B96" t="s">
        <v>241</v>
      </c>
      <c r="C96">
        <v>12</v>
      </c>
      <c r="D96">
        <v>21</v>
      </c>
      <c r="E96">
        <v>1.1000000000000001</v>
      </c>
      <c r="F96">
        <v>0</v>
      </c>
      <c r="G96">
        <v>0</v>
      </c>
      <c r="H96">
        <v>1.8</v>
      </c>
      <c r="I96">
        <v>0.3</v>
      </c>
      <c r="J96">
        <v>0</v>
      </c>
      <c r="K96">
        <v>109</v>
      </c>
    </row>
    <row r="97" spans="1:11" x14ac:dyDescent="0.25">
      <c r="A97" s="7" t="s">
        <v>196</v>
      </c>
      <c r="B97" s="8"/>
      <c r="C97" s="8"/>
      <c r="D97" s="8">
        <f>AVERAGE(D94,D95,D96)</f>
        <v>47</v>
      </c>
      <c r="E97" s="8">
        <f t="shared" ref="E97:K97" si="98">AVERAGE(E94,E95,E96)</f>
        <v>1</v>
      </c>
      <c r="F97" s="8">
        <f t="shared" si="98"/>
        <v>0</v>
      </c>
      <c r="G97" s="8">
        <f t="shared" si="98"/>
        <v>0</v>
      </c>
      <c r="H97" s="8">
        <f t="shared" si="98"/>
        <v>4.833333333333333</v>
      </c>
      <c r="I97" s="8">
        <f t="shared" si="98"/>
        <v>2.6</v>
      </c>
      <c r="J97" s="8">
        <f t="shared" si="98"/>
        <v>0</v>
      </c>
      <c r="K97" s="8">
        <f t="shared" si="98"/>
        <v>99.666666666666671</v>
      </c>
    </row>
    <row r="98" spans="1:11" x14ac:dyDescent="0.25">
      <c r="A98" s="9" t="s">
        <v>197</v>
      </c>
      <c r="B98" s="10"/>
      <c r="C98" s="10"/>
      <c r="D98" s="10">
        <f>STDEV(D94,D95,D96)</f>
        <v>30.116440692751194</v>
      </c>
      <c r="E98" s="10">
        <f t="shared" ref="E98:K98" si="99">STDEV(E94,E95,E96)</f>
        <v>0.10000000000000003</v>
      </c>
      <c r="F98" s="10">
        <f t="shared" si="99"/>
        <v>0</v>
      </c>
      <c r="G98" s="10">
        <f t="shared" si="99"/>
        <v>0</v>
      </c>
      <c r="H98" s="10">
        <f t="shared" si="99"/>
        <v>3.5246749259092427</v>
      </c>
      <c r="I98" s="10">
        <f t="shared" si="99"/>
        <v>3.0049958402633443</v>
      </c>
      <c r="J98" s="10">
        <f t="shared" si="99"/>
        <v>0</v>
      </c>
      <c r="K98" s="10">
        <f t="shared" si="99"/>
        <v>31.069813860616126</v>
      </c>
    </row>
    <row r="100" spans="1:11" x14ac:dyDescent="0.25">
      <c r="A100" t="s">
        <v>195</v>
      </c>
      <c r="B100" t="s">
        <v>194</v>
      </c>
      <c r="C100" s="1" t="s">
        <v>0</v>
      </c>
      <c r="D100" s="1" t="s">
        <v>1</v>
      </c>
      <c r="E100" s="1" t="s">
        <v>2</v>
      </c>
      <c r="F100" s="1" t="s">
        <v>3</v>
      </c>
      <c r="G100" s="1" t="s">
        <v>4</v>
      </c>
      <c r="H100" s="1" t="s">
        <v>5</v>
      </c>
      <c r="I100" s="1" t="s">
        <v>6</v>
      </c>
      <c r="J100" s="1" t="s">
        <v>7</v>
      </c>
      <c r="K100" s="1" t="s">
        <v>8</v>
      </c>
    </row>
    <row r="101" spans="1:11" x14ac:dyDescent="0.25">
      <c r="A101" t="s">
        <v>242</v>
      </c>
      <c r="B101" t="s">
        <v>243</v>
      </c>
      <c r="C101">
        <v>100</v>
      </c>
      <c r="D101">
        <v>507</v>
      </c>
      <c r="E101">
        <v>8</v>
      </c>
      <c r="F101">
        <v>0</v>
      </c>
      <c r="G101">
        <v>40</v>
      </c>
      <c r="H101">
        <v>35</v>
      </c>
      <c r="I101">
        <v>11</v>
      </c>
      <c r="J101">
        <v>0</v>
      </c>
      <c r="K101">
        <v>523</v>
      </c>
    </row>
    <row r="102" spans="1:11" x14ac:dyDescent="0.25">
      <c r="A102" t="s">
        <v>242</v>
      </c>
      <c r="B102" t="s">
        <v>244</v>
      </c>
      <c r="C102">
        <v>14</v>
      </c>
      <c r="D102">
        <v>80</v>
      </c>
      <c r="E102">
        <v>1</v>
      </c>
      <c r="F102">
        <v>0</v>
      </c>
      <c r="G102">
        <v>7</v>
      </c>
      <c r="H102">
        <v>6</v>
      </c>
      <c r="I102">
        <v>2</v>
      </c>
      <c r="J102">
        <v>0</v>
      </c>
      <c r="K102">
        <v>67</v>
      </c>
    </row>
    <row r="103" spans="1:11" x14ac:dyDescent="0.25">
      <c r="A103" t="s">
        <v>242</v>
      </c>
      <c r="B103" t="s">
        <v>245</v>
      </c>
      <c r="C103">
        <v>100</v>
      </c>
      <c r="D103">
        <v>594</v>
      </c>
      <c r="E103">
        <v>1.7</v>
      </c>
      <c r="F103">
        <v>0</v>
      </c>
      <c r="G103">
        <v>45.8</v>
      </c>
      <c r="H103">
        <v>38</v>
      </c>
      <c r="I103">
        <v>12.5</v>
      </c>
      <c r="J103">
        <v>0</v>
      </c>
      <c r="K103">
        <v>521</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EE3EC-8E2F-4B59-9292-F135BD8A4BF0}">
  <dimension ref="A1:J2"/>
  <sheetViews>
    <sheetView workbookViewId="0">
      <selection activeCell="E26" sqref="E26"/>
    </sheetView>
  </sheetViews>
  <sheetFormatPr defaultRowHeight="15" x14ac:dyDescent="0.25"/>
  <cols>
    <col min="1" max="1" width="12.7109375" bestFit="1" customWidth="1"/>
    <col min="2" max="3" width="7.5703125" bestFit="1" customWidth="1"/>
    <col min="4" max="4" width="12.42578125" bestFit="1" customWidth="1"/>
    <col min="5" max="5" width="16.85546875" bestFit="1" customWidth="1"/>
    <col min="6" max="6" width="10.85546875" bestFit="1" customWidth="1"/>
    <col min="7" max="7" width="11.42578125" bestFit="1" customWidth="1"/>
    <col min="8" max="8" width="15.7109375" bestFit="1" customWidth="1"/>
    <col min="9" max="9" width="15.42578125" bestFit="1" customWidth="1"/>
    <col min="10" max="10" width="12.28515625" bestFit="1" customWidth="1"/>
  </cols>
  <sheetData>
    <row r="1" spans="1:10" x14ac:dyDescent="0.25">
      <c r="A1" t="s">
        <v>247</v>
      </c>
      <c r="B1" t="s">
        <v>246</v>
      </c>
      <c r="C1" t="s">
        <v>249</v>
      </c>
      <c r="D1" t="s">
        <v>248</v>
      </c>
      <c r="E1" t="s">
        <v>250</v>
      </c>
      <c r="F1" t="s">
        <v>251</v>
      </c>
      <c r="G1" t="s">
        <v>252</v>
      </c>
      <c r="H1" t="s">
        <v>253</v>
      </c>
      <c r="I1" t="s">
        <v>254</v>
      </c>
      <c r="J1" t="s">
        <v>255</v>
      </c>
    </row>
    <row r="2" spans="1:10" x14ac:dyDescent="0.25">
      <c r="A2" t="s">
        <v>256</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Template/>
  <TotalTime>19</TotalTime>
  <Application>Microsoft Excel</Application>
  <DocSecurity>0</DocSecurity>
  <ScaleCrop>false</ScaleCrop>
  <HeadingPairs>
    <vt:vector size="2" baseType="variant">
      <vt:variant>
        <vt:lpstr>Planilhas</vt:lpstr>
      </vt:variant>
      <vt:variant>
        <vt:i4>6</vt:i4>
      </vt:variant>
    </vt:vector>
  </HeadingPairs>
  <TitlesOfParts>
    <vt:vector size="6" baseType="lpstr">
      <vt:lpstr>QUANTODECADACOISA</vt:lpstr>
      <vt:lpstr>INGREDIENTESPORCENTAGEM</vt:lpstr>
      <vt:lpstr>Veganos</vt:lpstr>
      <vt:lpstr>INGREDIENTESABSOLUTOS</vt:lpstr>
      <vt:lpstr>Contrapartes Animais</vt:lpstr>
      <vt:lpstr>Artigo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Bernardo Lima</dc:creator>
  <dc:description/>
  <cp:lastModifiedBy>Maria Eduarda Holanda</cp:lastModifiedBy>
  <cp:revision>3</cp:revision>
  <dcterms:created xsi:type="dcterms:W3CDTF">2015-06-05T18:19:34Z</dcterms:created>
  <dcterms:modified xsi:type="dcterms:W3CDTF">2024-05-09T17:07:26Z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