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!_Dani\!_cloud\OneDrive\!_munka\Revolution\RevvyDemoKit\Structural parts\QuotationSet2\"/>
    </mc:Choice>
  </mc:AlternateContent>
  <xr:revisionPtr revIDLastSave="203" documentId="11_EF3A70D8DD99ECD197FEA1BF0E824A3CAB4C52D2" xr6:coauthVersionLast="41" xr6:coauthVersionMax="43" xr10:uidLastSave="{9849A1E8-CCBD-4517-8D7B-CC983450DC57}"/>
  <bookViews>
    <workbookView xWindow="-28800" yWindow="21180" windowWidth="13845" windowHeight="17550" xr2:uid="{00000000-000D-0000-FFFF-FFFF00000000}"/>
  </bookViews>
  <sheets>
    <sheet name="Plastic Parts BoM" sheetId="1" r:id="rId1"/>
  </sheets>
  <calcPr calcId="181029"/>
</workbook>
</file>

<file path=xl/calcChain.xml><?xml version="1.0" encoding="utf-8"?>
<calcChain xmlns="http://schemas.openxmlformats.org/spreadsheetml/2006/main">
  <c r="J65" i="1" l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0" i="1"/>
  <c r="I59" i="1"/>
  <c r="I58" i="1"/>
  <c r="I55" i="1"/>
  <c r="I54" i="1"/>
  <c r="I53" i="1"/>
  <c r="I51" i="1"/>
  <c r="I48" i="1"/>
  <c r="I41" i="1"/>
  <c r="I40" i="1"/>
  <c r="I37" i="1"/>
  <c r="I36" i="1"/>
  <c r="I35" i="1"/>
  <c r="I31" i="1"/>
  <c r="I27" i="1"/>
  <c r="I25" i="1"/>
  <c r="I19" i="1"/>
  <c r="I2" i="1"/>
  <c r="I52" i="1"/>
  <c r="H65" i="1"/>
  <c r="I65" i="1" s="1"/>
  <c r="H64" i="1"/>
  <c r="I64" i="1" s="1"/>
  <c r="H63" i="1"/>
  <c r="I63" i="1" s="1"/>
  <c r="H62" i="1"/>
  <c r="I62" i="1" s="1"/>
  <c r="H61" i="1"/>
  <c r="I61" i="1" s="1"/>
  <c r="H60" i="1"/>
  <c r="H59" i="1"/>
  <c r="H58" i="1"/>
  <c r="H57" i="1"/>
  <c r="I57" i="1" s="1"/>
  <c r="H56" i="1"/>
  <c r="I56" i="1" s="1"/>
  <c r="H55" i="1"/>
  <c r="H54" i="1"/>
  <c r="H53" i="1"/>
  <c r="H52" i="1"/>
  <c r="H51" i="1"/>
  <c r="H50" i="1"/>
  <c r="I50" i="1" s="1"/>
  <c r="H49" i="1"/>
  <c r="I49" i="1" s="1"/>
  <c r="H48" i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H40" i="1"/>
  <c r="H39" i="1"/>
  <c r="I39" i="1" s="1"/>
  <c r="H38" i="1"/>
  <c r="I38" i="1" s="1"/>
  <c r="H37" i="1"/>
  <c r="H36" i="1"/>
  <c r="H35" i="1"/>
  <c r="H34" i="1"/>
  <c r="I34" i="1" s="1"/>
  <c r="H33" i="1"/>
  <c r="I33" i="1" s="1"/>
  <c r="H32" i="1"/>
  <c r="I32" i="1" s="1"/>
  <c r="H31" i="1"/>
  <c r="H30" i="1"/>
  <c r="I30" i="1" s="1"/>
  <c r="H29" i="1"/>
  <c r="I29" i="1" s="1"/>
  <c r="H28" i="1"/>
  <c r="I28" i="1" s="1"/>
  <c r="H27" i="1"/>
  <c r="H26" i="1"/>
  <c r="I26" i="1" s="1"/>
  <c r="H25" i="1"/>
  <c r="H24" i="1"/>
  <c r="I24" i="1" s="1"/>
  <c r="H23" i="1"/>
  <c r="I23" i="1" s="1"/>
  <c r="H22" i="1"/>
  <c r="I22" i="1" s="1"/>
  <c r="H21" i="1"/>
  <c r="I21" i="1" s="1"/>
  <c r="H20" i="1"/>
  <c r="I20" i="1" s="1"/>
  <c r="H19" i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<sst xmlns="http://schemas.openxmlformats.org/spreadsheetml/2006/main" count="359" uniqueCount="121">
  <si>
    <t>RRF Part #</t>
  </si>
  <si>
    <t>Part Type</t>
  </si>
  <si>
    <t>Length (mm)</t>
  </si>
  <si>
    <t>Width (mm)</t>
  </si>
  <si>
    <t>Height (mm)</t>
  </si>
  <si>
    <t>Volume (mm^3)</t>
  </si>
  <si>
    <t>S2x1</t>
  </si>
  <si>
    <t>Straight Beams</t>
  </si>
  <si>
    <t>S3x1</t>
  </si>
  <si>
    <t>S4x1</t>
  </si>
  <si>
    <t>S5x1</t>
  </si>
  <si>
    <t>S8x1</t>
  </si>
  <si>
    <t>S12x1</t>
  </si>
  <si>
    <t>S16x1</t>
  </si>
  <si>
    <t>S4x2</t>
  </si>
  <si>
    <t>S6x2</t>
  </si>
  <si>
    <t>S8x2</t>
  </si>
  <si>
    <t>S12x2</t>
  </si>
  <si>
    <t>S16x2</t>
  </si>
  <si>
    <t>S24x2</t>
  </si>
  <si>
    <t>S4x3</t>
  </si>
  <si>
    <t>S4x4</t>
  </si>
  <si>
    <t>S8x4</t>
  </si>
  <si>
    <t>A135</t>
  </si>
  <si>
    <t>Angled Beams</t>
  </si>
  <si>
    <t>A120</t>
  </si>
  <si>
    <t>A90L</t>
  </si>
  <si>
    <t>A90T</t>
  </si>
  <si>
    <t>CB4H</t>
  </si>
  <si>
    <t>Curved Beams</t>
  </si>
  <si>
    <t>40+</t>
  </si>
  <si>
    <t>CB6H</t>
  </si>
  <si>
    <t>60+</t>
  </si>
  <si>
    <t>RB1</t>
  </si>
  <si>
    <t>Round Beams</t>
  </si>
  <si>
    <t>10+</t>
  </si>
  <si>
    <t>RB2</t>
  </si>
  <si>
    <t>20+</t>
  </si>
  <si>
    <t>RB3</t>
  </si>
  <si>
    <t>30+</t>
  </si>
  <si>
    <t>RB4</t>
  </si>
  <si>
    <t>RB8</t>
  </si>
  <si>
    <t>80+</t>
  </si>
  <si>
    <t>RB12</t>
  </si>
  <si>
    <t>120+</t>
  </si>
  <si>
    <t>RB16</t>
  </si>
  <si>
    <t>160+</t>
  </si>
  <si>
    <t>WE5x4</t>
  </si>
  <si>
    <t>Wedges</t>
  </si>
  <si>
    <t>CT2x2</t>
  </si>
  <si>
    <t>Connector Triangle</t>
  </si>
  <si>
    <t>CC1x1</t>
  </si>
  <si>
    <t>Connector Cubes</t>
  </si>
  <si>
    <t>CC2x2</t>
  </si>
  <si>
    <t>CP1x1</t>
  </si>
  <si>
    <t>Connector Pins</t>
  </si>
  <si>
    <t>CP2x1</t>
  </si>
  <si>
    <t>CP2x2</t>
  </si>
  <si>
    <t>WHrM</t>
  </si>
  <si>
    <t>Wheels</t>
  </si>
  <si>
    <t>G20</t>
  </si>
  <si>
    <t>Gears</t>
  </si>
  <si>
    <t>G40</t>
  </si>
  <si>
    <t>G60</t>
  </si>
  <si>
    <t>EL8</t>
  </si>
  <si>
    <t>Elevators</t>
  </si>
  <si>
    <t>AXp2c</t>
  </si>
  <si>
    <t>Axels</t>
  </si>
  <si>
    <t>AXp3c</t>
  </si>
  <si>
    <t>AXp3s</t>
  </si>
  <si>
    <t>AXp6s</t>
  </si>
  <si>
    <t>AXp12s</t>
  </si>
  <si>
    <t>AXp2p</t>
  </si>
  <si>
    <t>AXp4p</t>
  </si>
  <si>
    <t>AXb1</t>
  </si>
  <si>
    <t>Axel Beams</t>
  </si>
  <si>
    <t>AXb3</t>
  </si>
  <si>
    <t>Motor Cases</t>
  </si>
  <si>
    <t>Motor Horns</t>
  </si>
  <si>
    <t>Brain Case</t>
  </si>
  <si>
    <t>Ultrasonic Sensor Case</t>
  </si>
  <si>
    <t xml:space="preserve">AA Battery Pack Case </t>
  </si>
  <si>
    <t>MOcA_1</t>
  </si>
  <si>
    <t>MOhA_1</t>
  </si>
  <si>
    <t>MOhA_2</t>
  </si>
  <si>
    <t>MOcA_2</t>
  </si>
  <si>
    <t>BRcA_1</t>
  </si>
  <si>
    <t>BRcA_2</t>
  </si>
  <si>
    <t>BRcA_3</t>
  </si>
  <si>
    <t>UScA_1</t>
  </si>
  <si>
    <t>BAcA_1</t>
  </si>
  <si>
    <t>UScA_2</t>
  </si>
  <si>
    <t>BAcA_2</t>
  </si>
  <si>
    <t>Bumper 1</t>
  </si>
  <si>
    <t>Bumper 2</t>
  </si>
  <si>
    <t>Bumper 3</t>
  </si>
  <si>
    <t>BUcA_1</t>
  </si>
  <si>
    <t>Comment</t>
  </si>
  <si>
    <t>No change</t>
  </si>
  <si>
    <t>pin, lightening thickening</t>
  </si>
  <si>
    <t>pin change</t>
  </si>
  <si>
    <t>many changes</t>
  </si>
  <si>
    <t>add pin - low priority</t>
  </si>
  <si>
    <t>change - copy new version as a whole part</t>
  </si>
  <si>
    <t>change lower hood pin - low priority</t>
  </si>
  <si>
    <t>copy new version</t>
  </si>
  <si>
    <t>Status</t>
  </si>
  <si>
    <t>OK</t>
  </si>
  <si>
    <t>BUcA_2</t>
  </si>
  <si>
    <t>BUcA_3</t>
  </si>
  <si>
    <t>Overall qty</t>
  </si>
  <si>
    <t>Qty per alpha kit</t>
  </si>
  <si>
    <t>20190329 shipment memos</t>
  </si>
  <si>
    <t>ok</t>
  </si>
  <si>
    <t>FAIL!!!</t>
  </si>
  <si>
    <t>% bad</t>
  </si>
  <si>
    <t>szum bad</t>
  </si>
  <si>
    <t>Pack 1 bad</t>
  </si>
  <si>
    <t>Pack 2 bad</t>
  </si>
  <si>
    <t>Pack 3 bad</t>
  </si>
  <si>
    <t>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</si>
</sst>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0000FF"/>
      <name val="Calibri"/>
    </font>
    <font>
      <sz val="11"/>
      <color rgb="FF0000FF"/>
      <name val="Arial"/>
    </font>
    <font>
      <sz val="10"/>
      <color rgb="FF0000FF"/>
      <name val="Arial"/>
    </font>
    <font>
      <sz val="11"/>
      <name val="Calibri"/>
      <family val="2"/>
      <charset val="238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2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68"/>
  <sheetViews>
    <sheetView tabSelected="1" zoomScale="125" zoomScaleNormal="125" workbookViewId="0">
      <pane ySplit="1" topLeftCell="A47" activePane="bottomLeft" state="frozen"/>
      <selection pane="bottomLeft" activeCell="K61" sqref="K61"/>
    </sheetView>
  </sheetViews>
  <sheetFormatPr defaultColWidth="14.453125" defaultRowHeight="15.75" customHeight="1" x14ac:dyDescent="0.25"/>
  <cols>
    <col min="1" max="1" width="18.453125" customWidth="1"/>
    <col min="2" max="2" width="6.6328125" customWidth="1"/>
    <col min="4" max="4" width="9.26953125" customWidth="1"/>
    <col min="5" max="5" width="2.453125" customWidth="1"/>
    <col min="6" max="6" width="3.08984375" bestFit="1" customWidth="1"/>
    <col min="7" max="7" width="2.453125" customWidth="1"/>
    <col min="8" max="8" width="3.453125" customWidth="1"/>
    <col min="9" max="9" width="3.90625" bestFit="1" customWidth="1"/>
    <col min="10" max="10" width="3.90625" customWidth="1"/>
    <col min="11" max="11" width="23.7265625" customWidth="1"/>
    <col min="12" max="12" width="6.08984375" bestFit="1" customWidth="1"/>
    <col min="13" max="13" width="23.7265625" customWidth="1"/>
    <col min="17" max="17" width="20.7265625" customWidth="1"/>
  </cols>
  <sheetData>
    <row r="1" spans="1:18" s="16" customFormat="1" ht="116" x14ac:dyDescent="0.35">
      <c r="A1" s="13" t="s">
        <v>110</v>
      </c>
      <c r="B1" s="13" t="s">
        <v>111</v>
      </c>
      <c r="C1" s="14" t="s">
        <v>0</v>
      </c>
      <c r="D1" s="14" t="s">
        <v>112</v>
      </c>
      <c r="E1" s="14" t="s">
        <v>117</v>
      </c>
      <c r="F1" s="14" t="s">
        <v>118</v>
      </c>
      <c r="G1" s="14" t="s">
        <v>119</v>
      </c>
      <c r="H1" s="14" t="s">
        <v>116</v>
      </c>
      <c r="I1" s="14" t="s">
        <v>115</v>
      </c>
      <c r="J1" s="14" t="s">
        <v>120</v>
      </c>
      <c r="K1" s="14" t="s">
        <v>1</v>
      </c>
      <c r="L1" s="14" t="s">
        <v>106</v>
      </c>
      <c r="M1" s="14" t="s">
        <v>97</v>
      </c>
      <c r="N1" s="14" t="s">
        <v>2</v>
      </c>
      <c r="O1" s="14" t="s">
        <v>3</v>
      </c>
      <c r="P1" s="14" t="s">
        <v>4</v>
      </c>
      <c r="Q1" s="14" t="s">
        <v>5</v>
      </c>
      <c r="R1" s="15"/>
    </row>
    <row r="2" spans="1:18" ht="14.5" x14ac:dyDescent="0.35">
      <c r="A2" s="2">
        <v>32</v>
      </c>
      <c r="B2" s="12">
        <f>A2/8</f>
        <v>4</v>
      </c>
      <c r="C2" s="1" t="s">
        <v>6</v>
      </c>
      <c r="D2" s="1" t="s">
        <v>113</v>
      </c>
      <c r="E2" s="1">
        <v>0</v>
      </c>
      <c r="F2" s="1">
        <v>0</v>
      </c>
      <c r="G2" s="1">
        <v>0</v>
      </c>
      <c r="H2" s="1">
        <v>0</v>
      </c>
      <c r="I2" s="1">
        <f t="shared" ref="I2:I51" si="0">(H2)/A2*8/3*100</f>
        <v>0</v>
      </c>
      <c r="J2" s="1">
        <f>I2/100*A2</f>
        <v>0</v>
      </c>
      <c r="K2" s="1" t="s">
        <v>7</v>
      </c>
      <c r="L2" s="1" t="s">
        <v>107</v>
      </c>
      <c r="M2" s="1" t="s">
        <v>98</v>
      </c>
      <c r="N2" s="4">
        <v>20</v>
      </c>
      <c r="O2" s="4">
        <v>10</v>
      </c>
      <c r="P2" s="4">
        <v>10</v>
      </c>
      <c r="Q2" s="1">
        <v>897.51</v>
      </c>
      <c r="R2" s="1"/>
    </row>
    <row r="3" spans="1:18" ht="14.5" x14ac:dyDescent="0.35">
      <c r="A3" s="2">
        <v>32</v>
      </c>
      <c r="B3" s="12">
        <f t="shared" ref="B3:B65" si="1">A3/8</f>
        <v>4</v>
      </c>
      <c r="C3" s="1" t="s">
        <v>8</v>
      </c>
      <c r="D3" s="1" t="s">
        <v>113</v>
      </c>
      <c r="E3" s="1">
        <v>0</v>
      </c>
      <c r="F3" s="1">
        <v>0</v>
      </c>
      <c r="G3" s="1">
        <v>0</v>
      </c>
      <c r="H3" s="1">
        <f>SUM(E3:G3)</f>
        <v>0</v>
      </c>
      <c r="I3" s="1">
        <f t="shared" si="0"/>
        <v>0</v>
      </c>
      <c r="J3" s="1">
        <f t="shared" ref="J3:J65" si="2">I3/100*A3</f>
        <v>0</v>
      </c>
      <c r="K3" s="1" t="s">
        <v>7</v>
      </c>
      <c r="L3" s="1" t="s">
        <v>107</v>
      </c>
      <c r="M3" s="1" t="s">
        <v>98</v>
      </c>
      <c r="N3" s="4">
        <v>30</v>
      </c>
      <c r="O3" s="4">
        <v>10</v>
      </c>
      <c r="P3" s="4">
        <v>10</v>
      </c>
      <c r="Q3" s="1">
        <v>1327.3150000000001</v>
      </c>
      <c r="R3" s="1"/>
    </row>
    <row r="4" spans="1:18" ht="14.5" x14ac:dyDescent="0.35">
      <c r="A4" s="2">
        <v>32</v>
      </c>
      <c r="B4" s="12">
        <f t="shared" si="1"/>
        <v>4</v>
      </c>
      <c r="C4" s="1" t="s">
        <v>9</v>
      </c>
      <c r="D4" s="1" t="s">
        <v>113</v>
      </c>
      <c r="E4" s="1">
        <v>2</v>
      </c>
      <c r="F4" s="1">
        <v>2</v>
      </c>
      <c r="G4" s="1">
        <v>2</v>
      </c>
      <c r="H4" s="1">
        <f>SUM(E4:G4)</f>
        <v>6</v>
      </c>
      <c r="I4" s="1">
        <f t="shared" si="0"/>
        <v>50</v>
      </c>
      <c r="J4" s="1">
        <f t="shared" si="2"/>
        <v>16</v>
      </c>
      <c r="K4" s="1" t="s">
        <v>7</v>
      </c>
      <c r="L4" s="1" t="s">
        <v>107</v>
      </c>
      <c r="M4" s="1" t="s">
        <v>98</v>
      </c>
      <c r="N4" s="4">
        <v>40</v>
      </c>
      <c r="O4" s="4">
        <v>10</v>
      </c>
      <c r="P4" s="4">
        <v>10</v>
      </c>
      <c r="Q4" s="1">
        <v>1757.1210000000001</v>
      </c>
      <c r="R4" s="1"/>
    </row>
    <row r="5" spans="1:18" ht="14.5" x14ac:dyDescent="0.35">
      <c r="A5" s="2">
        <v>32</v>
      </c>
      <c r="B5" s="12">
        <f t="shared" si="1"/>
        <v>4</v>
      </c>
      <c r="C5" s="1" t="s">
        <v>10</v>
      </c>
      <c r="D5" s="1" t="s">
        <v>113</v>
      </c>
      <c r="E5" s="1">
        <v>0</v>
      </c>
      <c r="F5" s="1">
        <v>0</v>
      </c>
      <c r="G5" s="1">
        <v>0</v>
      </c>
      <c r="H5" s="1">
        <f>SUM(E5:G5)</f>
        <v>0</v>
      </c>
      <c r="I5" s="1">
        <f t="shared" si="0"/>
        <v>0</v>
      </c>
      <c r="J5" s="1">
        <f t="shared" si="2"/>
        <v>0</v>
      </c>
      <c r="K5" s="1" t="s">
        <v>7</v>
      </c>
      <c r="L5" s="1" t="s">
        <v>107</v>
      </c>
      <c r="M5" s="1" t="s">
        <v>98</v>
      </c>
      <c r="N5" s="4">
        <v>50</v>
      </c>
      <c r="O5" s="4">
        <v>10</v>
      </c>
      <c r="P5" s="4">
        <v>10</v>
      </c>
      <c r="Q5" s="1">
        <v>2186.9259999999999</v>
      </c>
      <c r="R5" s="1"/>
    </row>
    <row r="6" spans="1:18" ht="14.5" x14ac:dyDescent="0.35">
      <c r="A6" s="2">
        <v>32</v>
      </c>
      <c r="B6" s="12">
        <f t="shared" si="1"/>
        <v>4</v>
      </c>
      <c r="C6" s="1" t="s">
        <v>11</v>
      </c>
      <c r="D6" s="1" t="s">
        <v>113</v>
      </c>
      <c r="E6" s="1">
        <v>0</v>
      </c>
      <c r="F6" s="1">
        <v>0</v>
      </c>
      <c r="G6" s="1">
        <v>1</v>
      </c>
      <c r="H6" s="1">
        <f>SUM(E6:G6)</f>
        <v>1</v>
      </c>
      <c r="I6" s="1">
        <f t="shared" si="0"/>
        <v>8.3333333333333321</v>
      </c>
      <c r="J6" s="1">
        <f t="shared" si="2"/>
        <v>2.6666666666666661</v>
      </c>
      <c r="K6" s="1" t="s">
        <v>7</v>
      </c>
      <c r="L6" s="1" t="s">
        <v>107</v>
      </c>
      <c r="M6" s="1" t="s">
        <v>98</v>
      </c>
      <c r="N6" s="4">
        <v>80</v>
      </c>
      <c r="O6" s="4">
        <v>10</v>
      </c>
      <c r="P6" s="4">
        <v>10</v>
      </c>
      <c r="Q6" s="1">
        <v>3476.3420000000001</v>
      </c>
      <c r="R6" s="1"/>
    </row>
    <row r="7" spans="1:18" ht="14.5" x14ac:dyDescent="0.35">
      <c r="A7" s="2">
        <v>32</v>
      </c>
      <c r="B7" s="12">
        <f t="shared" si="1"/>
        <v>4</v>
      </c>
      <c r="C7" s="1" t="s">
        <v>12</v>
      </c>
      <c r="D7" s="1" t="s">
        <v>113</v>
      </c>
      <c r="E7" s="1">
        <v>2</v>
      </c>
      <c r="F7" s="1">
        <v>3</v>
      </c>
      <c r="G7" s="1">
        <v>2</v>
      </c>
      <c r="H7" s="1">
        <f>SUM(E7:G7)</f>
        <v>7</v>
      </c>
      <c r="I7" s="1">
        <f t="shared" si="0"/>
        <v>58.333333333333336</v>
      </c>
      <c r="J7" s="1">
        <f t="shared" si="2"/>
        <v>18.666666666666668</v>
      </c>
      <c r="K7" s="1" t="s">
        <v>7</v>
      </c>
      <c r="L7" s="1" t="s">
        <v>107</v>
      </c>
      <c r="M7" s="1" t="s">
        <v>98</v>
      </c>
      <c r="N7" s="4">
        <v>120</v>
      </c>
      <c r="O7" s="4">
        <v>10</v>
      </c>
      <c r="P7" s="4">
        <v>10</v>
      </c>
      <c r="Q7" s="1">
        <v>5195.5619999999999</v>
      </c>
      <c r="R7" s="1"/>
    </row>
    <row r="8" spans="1:18" ht="14.5" x14ac:dyDescent="0.35">
      <c r="A8" s="2">
        <v>32</v>
      </c>
      <c r="B8" s="12">
        <f t="shared" si="1"/>
        <v>4</v>
      </c>
      <c r="C8" s="1" t="s">
        <v>13</v>
      </c>
      <c r="D8" s="1" t="s">
        <v>113</v>
      </c>
      <c r="E8" s="1">
        <v>0</v>
      </c>
      <c r="F8" s="1">
        <v>0</v>
      </c>
      <c r="G8" s="1">
        <v>0</v>
      </c>
      <c r="H8" s="1">
        <f>SUM(E8:G8)</f>
        <v>0</v>
      </c>
      <c r="I8" s="1">
        <f t="shared" si="0"/>
        <v>0</v>
      </c>
      <c r="J8" s="1">
        <f t="shared" si="2"/>
        <v>0</v>
      </c>
      <c r="K8" s="1" t="s">
        <v>7</v>
      </c>
      <c r="L8" s="1" t="s">
        <v>107</v>
      </c>
      <c r="M8" s="1" t="s">
        <v>98</v>
      </c>
      <c r="N8" s="4">
        <v>160</v>
      </c>
      <c r="O8" s="4">
        <v>10</v>
      </c>
      <c r="P8" s="4">
        <v>10</v>
      </c>
      <c r="Q8" s="1">
        <v>6914.7830000000004</v>
      </c>
      <c r="R8" s="1"/>
    </row>
    <row r="9" spans="1:18" ht="14.5" x14ac:dyDescent="0.35">
      <c r="A9" s="2">
        <v>32</v>
      </c>
      <c r="B9" s="12">
        <f t="shared" si="1"/>
        <v>4</v>
      </c>
      <c r="C9" s="1" t="s">
        <v>14</v>
      </c>
      <c r="D9" s="1" t="s">
        <v>113</v>
      </c>
      <c r="E9" s="1">
        <v>3</v>
      </c>
      <c r="F9" s="1">
        <v>0</v>
      </c>
      <c r="G9" s="1">
        <v>0</v>
      </c>
      <c r="H9" s="1">
        <f>SUM(E9:G9)</f>
        <v>3</v>
      </c>
      <c r="I9" s="1">
        <f t="shared" si="0"/>
        <v>25</v>
      </c>
      <c r="J9" s="1">
        <f t="shared" si="2"/>
        <v>8</v>
      </c>
      <c r="K9" s="1" t="s">
        <v>7</v>
      </c>
      <c r="L9" s="1" t="s">
        <v>107</v>
      </c>
      <c r="M9" s="1" t="s">
        <v>98</v>
      </c>
      <c r="N9" s="4">
        <v>40</v>
      </c>
      <c r="O9" s="4">
        <v>20</v>
      </c>
      <c r="P9" s="4">
        <v>10</v>
      </c>
      <c r="Q9" s="1">
        <v>3293.1419999999998</v>
      </c>
      <c r="R9" s="1"/>
    </row>
    <row r="10" spans="1:18" ht="14.5" x14ac:dyDescent="0.35">
      <c r="A10" s="2">
        <v>32</v>
      </c>
      <c r="B10" s="12">
        <f t="shared" si="1"/>
        <v>4</v>
      </c>
      <c r="C10" s="1" t="s">
        <v>15</v>
      </c>
      <c r="D10" s="1" t="s">
        <v>113</v>
      </c>
      <c r="E10" s="1">
        <v>0</v>
      </c>
      <c r="F10" s="1">
        <v>0</v>
      </c>
      <c r="G10" s="1">
        <v>0</v>
      </c>
      <c r="H10" s="1">
        <f>SUM(E10:G10)</f>
        <v>0</v>
      </c>
      <c r="I10" s="1">
        <f t="shared" si="0"/>
        <v>0</v>
      </c>
      <c r="J10" s="1">
        <f t="shared" si="2"/>
        <v>0</v>
      </c>
      <c r="K10" s="1" t="s">
        <v>7</v>
      </c>
      <c r="L10" s="1" t="s">
        <v>107</v>
      </c>
      <c r="M10" s="1" t="s">
        <v>98</v>
      </c>
      <c r="N10" s="4">
        <v>60</v>
      </c>
      <c r="O10" s="4">
        <v>20</v>
      </c>
      <c r="P10" s="4">
        <v>10</v>
      </c>
      <c r="Q10" s="1">
        <v>4847.1620000000003</v>
      </c>
      <c r="R10" s="1"/>
    </row>
    <row r="11" spans="1:18" ht="14.5" x14ac:dyDescent="0.35">
      <c r="A11" s="2">
        <v>32</v>
      </c>
      <c r="B11" s="12">
        <f t="shared" si="1"/>
        <v>4</v>
      </c>
      <c r="C11" s="1" t="s">
        <v>16</v>
      </c>
      <c r="D11" s="1" t="s">
        <v>113</v>
      </c>
      <c r="E11" s="1">
        <v>0</v>
      </c>
      <c r="F11" s="1">
        <v>0</v>
      </c>
      <c r="G11" s="1">
        <v>0</v>
      </c>
      <c r="H11" s="1">
        <f>SUM(E11:G11)</f>
        <v>0</v>
      </c>
      <c r="I11" s="1">
        <f t="shared" si="0"/>
        <v>0</v>
      </c>
      <c r="J11" s="1">
        <f t="shared" si="2"/>
        <v>0</v>
      </c>
      <c r="K11" s="1" t="s">
        <v>7</v>
      </c>
      <c r="L11" s="1" t="s">
        <v>107</v>
      </c>
      <c r="M11" s="1" t="s">
        <v>98</v>
      </c>
      <c r="N11" s="4">
        <v>80</v>
      </c>
      <c r="O11" s="4">
        <v>20</v>
      </c>
      <c r="P11" s="4">
        <v>10</v>
      </c>
      <c r="Q11" s="1">
        <v>6401.183</v>
      </c>
      <c r="R11" s="1"/>
    </row>
    <row r="12" spans="1:18" ht="14.5" x14ac:dyDescent="0.35">
      <c r="A12" s="2">
        <v>32</v>
      </c>
      <c r="B12" s="12">
        <f t="shared" si="1"/>
        <v>4</v>
      </c>
      <c r="C12" s="1" t="s">
        <v>17</v>
      </c>
      <c r="D12" s="1" t="s">
        <v>113</v>
      </c>
      <c r="E12" s="1">
        <v>0</v>
      </c>
      <c r="F12" s="1">
        <v>0</v>
      </c>
      <c r="G12" s="1">
        <v>0</v>
      </c>
      <c r="H12" s="1">
        <f>SUM(E12:G12)</f>
        <v>0</v>
      </c>
      <c r="I12" s="1">
        <f t="shared" si="0"/>
        <v>0</v>
      </c>
      <c r="J12" s="1">
        <f t="shared" si="2"/>
        <v>0</v>
      </c>
      <c r="K12" s="1" t="s">
        <v>7</v>
      </c>
      <c r="L12" s="1" t="s">
        <v>107</v>
      </c>
      <c r="M12" s="1" t="s">
        <v>98</v>
      </c>
      <c r="N12" s="4">
        <v>120</v>
      </c>
      <c r="O12" s="4">
        <v>20</v>
      </c>
      <c r="P12" s="4">
        <v>10</v>
      </c>
      <c r="Q12" s="1">
        <v>9509.2250000000004</v>
      </c>
      <c r="R12" s="1"/>
    </row>
    <row r="13" spans="1:18" ht="14.5" x14ac:dyDescent="0.35">
      <c r="A13" s="2">
        <v>32</v>
      </c>
      <c r="B13" s="12">
        <f t="shared" si="1"/>
        <v>4</v>
      </c>
      <c r="C13" s="1" t="s">
        <v>18</v>
      </c>
      <c r="D13" s="1" t="s">
        <v>113</v>
      </c>
      <c r="E13" s="1">
        <v>0</v>
      </c>
      <c r="F13" s="1">
        <v>0</v>
      </c>
      <c r="G13" s="1">
        <v>0</v>
      </c>
      <c r="H13" s="1">
        <f>SUM(E13:G13)</f>
        <v>0</v>
      </c>
      <c r="I13" s="1">
        <f t="shared" si="0"/>
        <v>0</v>
      </c>
      <c r="J13" s="1">
        <f t="shared" si="2"/>
        <v>0</v>
      </c>
      <c r="K13" s="1" t="s">
        <v>7</v>
      </c>
      <c r="L13" s="1" t="s">
        <v>107</v>
      </c>
      <c r="M13" s="1" t="s">
        <v>98</v>
      </c>
      <c r="N13" s="4">
        <v>160</v>
      </c>
      <c r="O13" s="4">
        <v>20</v>
      </c>
      <c r="P13" s="4">
        <v>10</v>
      </c>
      <c r="Q13" s="1">
        <v>12617.267</v>
      </c>
      <c r="R13" s="1"/>
    </row>
    <row r="14" spans="1:18" ht="14.5" x14ac:dyDescent="0.35">
      <c r="A14" s="2">
        <v>32</v>
      </c>
      <c r="B14" s="12">
        <f t="shared" si="1"/>
        <v>4</v>
      </c>
      <c r="C14" s="1" t="s">
        <v>19</v>
      </c>
      <c r="D14" s="1" t="s">
        <v>113</v>
      </c>
      <c r="E14" s="1">
        <v>0</v>
      </c>
      <c r="F14" s="1">
        <v>0</v>
      </c>
      <c r="G14" s="1">
        <v>2</v>
      </c>
      <c r="H14" s="1">
        <f>SUM(E14:G14)</f>
        <v>2</v>
      </c>
      <c r="I14" s="1">
        <f t="shared" si="0"/>
        <v>16.666666666666664</v>
      </c>
      <c r="J14" s="1">
        <f t="shared" si="2"/>
        <v>5.3333333333333321</v>
      </c>
      <c r="K14" s="1" t="s">
        <v>7</v>
      </c>
      <c r="L14" s="1" t="s">
        <v>107</v>
      </c>
      <c r="M14" s="1" t="s">
        <v>98</v>
      </c>
      <c r="N14" s="4">
        <v>240</v>
      </c>
      <c r="O14" s="4">
        <v>20</v>
      </c>
      <c r="P14" s="4">
        <v>10</v>
      </c>
      <c r="Q14" s="1">
        <v>18833.349999999999</v>
      </c>
      <c r="R14" s="1"/>
    </row>
    <row r="15" spans="1:18" ht="14.5" x14ac:dyDescent="0.35">
      <c r="A15" s="2">
        <v>32</v>
      </c>
      <c r="B15" s="12">
        <f t="shared" si="1"/>
        <v>4</v>
      </c>
      <c r="C15" s="3" t="s">
        <v>20</v>
      </c>
      <c r="D15" s="3" t="s">
        <v>113</v>
      </c>
      <c r="E15" s="3">
        <v>0</v>
      </c>
      <c r="F15" s="3">
        <v>0</v>
      </c>
      <c r="G15" s="3">
        <v>1</v>
      </c>
      <c r="H15" s="1">
        <f>SUM(E15:G15)</f>
        <v>1</v>
      </c>
      <c r="I15" s="1">
        <f t="shared" si="0"/>
        <v>8.3333333333333321</v>
      </c>
      <c r="J15" s="1">
        <f t="shared" si="2"/>
        <v>2.6666666666666661</v>
      </c>
      <c r="K15" s="1" t="s">
        <v>7</v>
      </c>
      <c r="L15" s="1" t="s">
        <v>107</v>
      </c>
      <c r="M15" s="1" t="s">
        <v>98</v>
      </c>
      <c r="N15" s="2">
        <v>40</v>
      </c>
      <c r="O15" s="2">
        <v>30</v>
      </c>
      <c r="P15" s="2">
        <v>10</v>
      </c>
      <c r="Q15" s="1">
        <v>4829.1620000000003</v>
      </c>
      <c r="R15" s="1"/>
    </row>
    <row r="16" spans="1:18" ht="14.5" x14ac:dyDescent="0.35">
      <c r="A16" s="2">
        <v>48</v>
      </c>
      <c r="B16" s="12">
        <f t="shared" si="1"/>
        <v>6</v>
      </c>
      <c r="C16" s="1" t="s">
        <v>21</v>
      </c>
      <c r="D16" s="1" t="s">
        <v>113</v>
      </c>
      <c r="E16" s="1">
        <v>6</v>
      </c>
      <c r="F16" s="1">
        <v>2</v>
      </c>
      <c r="G16" s="1">
        <v>3</v>
      </c>
      <c r="H16" s="1">
        <f>SUM(E16:G16)</f>
        <v>11</v>
      </c>
      <c r="I16" s="1">
        <f t="shared" si="0"/>
        <v>61.111111111111107</v>
      </c>
      <c r="J16" s="1">
        <f t="shared" si="2"/>
        <v>29.333333333333329</v>
      </c>
      <c r="K16" s="1" t="s">
        <v>7</v>
      </c>
      <c r="L16" s="1" t="s">
        <v>107</v>
      </c>
      <c r="M16" s="1" t="s">
        <v>98</v>
      </c>
      <c r="N16" s="4">
        <v>40</v>
      </c>
      <c r="O16" s="4">
        <v>40</v>
      </c>
      <c r="P16" s="4">
        <v>10</v>
      </c>
      <c r="Q16" s="1">
        <v>6365.183</v>
      </c>
      <c r="R16" s="1"/>
    </row>
    <row r="17" spans="1:18" ht="14.5" x14ac:dyDescent="0.35">
      <c r="A17" s="2">
        <v>32</v>
      </c>
      <c r="B17" s="12">
        <f t="shared" si="1"/>
        <v>4</v>
      </c>
      <c r="C17" s="1" t="s">
        <v>22</v>
      </c>
      <c r="D17" s="1" t="s">
        <v>113</v>
      </c>
      <c r="E17" s="1">
        <v>1</v>
      </c>
      <c r="F17" s="1">
        <v>3</v>
      </c>
      <c r="G17" s="1">
        <v>0</v>
      </c>
      <c r="H17" s="1">
        <f>SUM(E17:G17)</f>
        <v>4</v>
      </c>
      <c r="I17" s="1">
        <f t="shared" si="0"/>
        <v>33.333333333333329</v>
      </c>
      <c r="J17" s="1">
        <f t="shared" si="2"/>
        <v>10.666666666666664</v>
      </c>
      <c r="K17" s="1" t="s">
        <v>7</v>
      </c>
      <c r="L17" s="1" t="s">
        <v>107</v>
      </c>
      <c r="M17" s="1" t="s">
        <v>98</v>
      </c>
      <c r="N17" s="4">
        <v>80</v>
      </c>
      <c r="O17" s="4">
        <v>40</v>
      </c>
      <c r="P17" s="4">
        <v>10</v>
      </c>
      <c r="Q17" s="1">
        <v>12250.867</v>
      </c>
      <c r="R17" s="1"/>
    </row>
    <row r="18" spans="1:18" ht="14.5" x14ac:dyDescent="0.35">
      <c r="A18" s="2">
        <v>32</v>
      </c>
      <c r="B18" s="12">
        <f t="shared" si="1"/>
        <v>4</v>
      </c>
      <c r="C18" s="1" t="s">
        <v>23</v>
      </c>
      <c r="D18" s="1" t="s">
        <v>113</v>
      </c>
      <c r="E18" s="1">
        <v>4</v>
      </c>
      <c r="F18" s="1">
        <v>4</v>
      </c>
      <c r="G18" s="1">
        <v>4</v>
      </c>
      <c r="H18" s="1">
        <f>SUM(E18:G18)</f>
        <v>12</v>
      </c>
      <c r="I18" s="1">
        <f t="shared" si="0"/>
        <v>100</v>
      </c>
      <c r="J18" s="1">
        <f t="shared" si="2"/>
        <v>32</v>
      </c>
      <c r="K18" s="1" t="s">
        <v>24</v>
      </c>
      <c r="L18" s="1" t="s">
        <v>107</v>
      </c>
      <c r="M18" s="1" t="s">
        <v>98</v>
      </c>
      <c r="N18" s="4">
        <v>40</v>
      </c>
      <c r="O18" s="4">
        <v>40</v>
      </c>
      <c r="P18" s="4">
        <v>10</v>
      </c>
      <c r="Q18" s="1">
        <v>3040.1970000000001</v>
      </c>
      <c r="R18" s="1"/>
    </row>
    <row r="19" spans="1:18" ht="14.5" x14ac:dyDescent="0.35">
      <c r="A19" s="2">
        <v>32</v>
      </c>
      <c r="B19" s="12">
        <f t="shared" si="1"/>
        <v>4</v>
      </c>
      <c r="C19" s="1" t="s">
        <v>25</v>
      </c>
      <c r="D19" s="1" t="s">
        <v>113</v>
      </c>
      <c r="E19" s="1">
        <v>0</v>
      </c>
      <c r="F19" s="1">
        <v>0</v>
      </c>
      <c r="G19" s="1">
        <v>0</v>
      </c>
      <c r="H19" s="1">
        <f>SUM(E19:G19)</f>
        <v>0</v>
      </c>
      <c r="I19" s="1">
        <f t="shared" si="0"/>
        <v>0</v>
      </c>
      <c r="J19" s="1">
        <f t="shared" si="2"/>
        <v>0</v>
      </c>
      <c r="K19" s="1" t="s">
        <v>24</v>
      </c>
      <c r="L19" s="1" t="s">
        <v>107</v>
      </c>
      <c r="M19" s="1" t="s">
        <v>98</v>
      </c>
      <c r="N19" s="4">
        <v>40</v>
      </c>
      <c r="O19" s="4">
        <v>40</v>
      </c>
      <c r="P19" s="4">
        <v>10</v>
      </c>
      <c r="Q19" s="1">
        <v>3036.489</v>
      </c>
      <c r="R19" s="1"/>
    </row>
    <row r="20" spans="1:18" ht="14.5" x14ac:dyDescent="0.35">
      <c r="A20" s="2">
        <v>96</v>
      </c>
      <c r="B20" s="12">
        <f t="shared" si="1"/>
        <v>12</v>
      </c>
      <c r="C20" s="1" t="s">
        <v>26</v>
      </c>
      <c r="D20" s="1" t="s">
        <v>113</v>
      </c>
      <c r="E20" s="1">
        <v>9</v>
      </c>
      <c r="F20" s="1">
        <v>4</v>
      </c>
      <c r="G20" s="1">
        <v>6</v>
      </c>
      <c r="H20" s="1">
        <f>SUM(E20:G20)</f>
        <v>19</v>
      </c>
      <c r="I20" s="1">
        <f t="shared" si="0"/>
        <v>52.777777777777779</v>
      </c>
      <c r="J20" s="1">
        <f t="shared" si="2"/>
        <v>50.666666666666671</v>
      </c>
      <c r="K20" s="1" t="s">
        <v>24</v>
      </c>
      <c r="L20" s="1" t="s">
        <v>107</v>
      </c>
      <c r="M20" s="1" t="s">
        <v>98</v>
      </c>
      <c r="N20" s="4">
        <v>30</v>
      </c>
      <c r="O20" s="4">
        <v>30</v>
      </c>
      <c r="P20" s="4">
        <v>10</v>
      </c>
      <c r="Q20" s="1">
        <v>2158.3809999999999</v>
      </c>
      <c r="R20" s="1"/>
    </row>
    <row r="21" spans="1:18" ht="14.5" x14ac:dyDescent="0.35">
      <c r="A21" s="2">
        <v>64</v>
      </c>
      <c r="B21" s="12">
        <f t="shared" si="1"/>
        <v>8</v>
      </c>
      <c r="C21" s="1" t="s">
        <v>27</v>
      </c>
      <c r="D21" s="1" t="s">
        <v>113</v>
      </c>
      <c r="E21" s="1">
        <v>8</v>
      </c>
      <c r="F21" s="1">
        <v>8</v>
      </c>
      <c r="G21" s="1">
        <v>8</v>
      </c>
      <c r="H21" s="1">
        <f>SUM(E21:G21)</f>
        <v>24</v>
      </c>
      <c r="I21" s="1">
        <f t="shared" si="0"/>
        <v>100</v>
      </c>
      <c r="J21" s="1">
        <f t="shared" si="2"/>
        <v>64</v>
      </c>
      <c r="K21" s="1" t="s">
        <v>24</v>
      </c>
      <c r="L21" s="1" t="s">
        <v>107</v>
      </c>
      <c r="M21" s="1" t="s">
        <v>98</v>
      </c>
      <c r="N21" s="4">
        <v>30</v>
      </c>
      <c r="O21" s="4">
        <v>30</v>
      </c>
      <c r="P21" s="4">
        <v>10</v>
      </c>
      <c r="Q21" s="1">
        <v>2137.413</v>
      </c>
      <c r="R21" s="1"/>
    </row>
    <row r="22" spans="1:18" ht="14.5" x14ac:dyDescent="0.35">
      <c r="A22" s="2">
        <v>32</v>
      </c>
      <c r="B22" s="12">
        <f t="shared" si="1"/>
        <v>4</v>
      </c>
      <c r="C22" s="1" t="s">
        <v>28</v>
      </c>
      <c r="D22" s="1" t="s">
        <v>113</v>
      </c>
      <c r="E22" s="1">
        <v>3</v>
      </c>
      <c r="F22" s="1">
        <v>3</v>
      </c>
      <c r="G22" s="1">
        <v>3</v>
      </c>
      <c r="H22" s="1">
        <f>SUM(E22:G22)</f>
        <v>9</v>
      </c>
      <c r="I22" s="1">
        <f t="shared" si="0"/>
        <v>75</v>
      </c>
      <c r="J22" s="1">
        <f t="shared" si="2"/>
        <v>24</v>
      </c>
      <c r="K22" s="1" t="s">
        <v>29</v>
      </c>
      <c r="L22" s="1" t="s">
        <v>107</v>
      </c>
      <c r="M22" s="1" t="s">
        <v>98</v>
      </c>
      <c r="N22" s="4" t="s">
        <v>30</v>
      </c>
      <c r="O22" s="4">
        <v>10</v>
      </c>
      <c r="P22" s="4">
        <v>10</v>
      </c>
      <c r="Q22" s="1">
        <v>2351.4119999999998</v>
      </c>
      <c r="R22" s="1"/>
    </row>
    <row r="23" spans="1:18" ht="14.5" x14ac:dyDescent="0.35">
      <c r="A23" s="2">
        <v>32</v>
      </c>
      <c r="B23" s="12">
        <f t="shared" si="1"/>
        <v>4</v>
      </c>
      <c r="C23" s="1" t="s">
        <v>31</v>
      </c>
      <c r="D23" s="1" t="s">
        <v>113</v>
      </c>
      <c r="E23" s="1">
        <v>0</v>
      </c>
      <c r="F23" s="1">
        <v>0</v>
      </c>
      <c r="G23" s="1">
        <v>0</v>
      </c>
      <c r="H23" s="1">
        <f>SUM(E23:G23)</f>
        <v>0</v>
      </c>
      <c r="I23" s="1">
        <f t="shared" si="0"/>
        <v>0</v>
      </c>
      <c r="J23" s="1">
        <f t="shared" si="2"/>
        <v>0</v>
      </c>
      <c r="K23" s="1" t="s">
        <v>29</v>
      </c>
      <c r="L23" s="1" t="s">
        <v>107</v>
      </c>
      <c r="M23" s="1" t="s">
        <v>98</v>
      </c>
      <c r="N23" s="4" t="s">
        <v>32</v>
      </c>
      <c r="O23" s="4">
        <v>10</v>
      </c>
      <c r="P23" s="4">
        <v>10</v>
      </c>
      <c r="Q23" s="1">
        <v>3398.395</v>
      </c>
      <c r="R23" s="1"/>
    </row>
    <row r="24" spans="1:18" ht="14.5" x14ac:dyDescent="0.35">
      <c r="A24" s="2">
        <v>32</v>
      </c>
      <c r="B24" s="12">
        <f t="shared" si="1"/>
        <v>4</v>
      </c>
      <c r="C24" s="1" t="s">
        <v>33</v>
      </c>
      <c r="D24" s="1" t="s">
        <v>113</v>
      </c>
      <c r="E24" s="1">
        <v>0</v>
      </c>
      <c r="F24" s="1">
        <v>0</v>
      </c>
      <c r="G24" s="1">
        <v>0</v>
      </c>
      <c r="H24" s="1">
        <f>SUM(E24:G24)</f>
        <v>0</v>
      </c>
      <c r="I24" s="1">
        <f t="shared" si="0"/>
        <v>0</v>
      </c>
      <c r="J24" s="1">
        <f t="shared" si="2"/>
        <v>0</v>
      </c>
      <c r="K24" s="1" t="s">
        <v>34</v>
      </c>
      <c r="L24" s="1" t="s">
        <v>107</v>
      </c>
      <c r="M24" s="1" t="s">
        <v>99</v>
      </c>
      <c r="N24" s="4" t="s">
        <v>35</v>
      </c>
      <c r="O24" s="4">
        <v>5</v>
      </c>
      <c r="P24" s="4">
        <v>5</v>
      </c>
      <c r="Q24" s="1">
        <v>829.39300000000003</v>
      </c>
      <c r="R24" s="1"/>
    </row>
    <row r="25" spans="1:18" ht="14.5" x14ac:dyDescent="0.35">
      <c r="A25" s="2">
        <v>32</v>
      </c>
      <c r="B25" s="12">
        <f t="shared" si="1"/>
        <v>4</v>
      </c>
      <c r="C25" s="1" t="s">
        <v>36</v>
      </c>
      <c r="D25" s="1" t="s">
        <v>113</v>
      </c>
      <c r="E25" s="1">
        <v>0</v>
      </c>
      <c r="F25" s="1">
        <v>0</v>
      </c>
      <c r="G25" s="1">
        <v>0</v>
      </c>
      <c r="H25" s="1">
        <f>SUM(E25:G25)</f>
        <v>0</v>
      </c>
      <c r="I25" s="1">
        <f t="shared" si="0"/>
        <v>0</v>
      </c>
      <c r="J25" s="1">
        <f t="shared" si="2"/>
        <v>0</v>
      </c>
      <c r="K25" s="1" t="s">
        <v>34</v>
      </c>
      <c r="L25" s="1" t="s">
        <v>107</v>
      </c>
      <c r="M25" s="1" t="s">
        <v>99</v>
      </c>
      <c r="N25" s="4" t="s">
        <v>37</v>
      </c>
      <c r="O25" s="4">
        <v>5</v>
      </c>
      <c r="P25" s="4">
        <v>5</v>
      </c>
      <c r="Q25" s="1">
        <v>1271.18</v>
      </c>
      <c r="R25" s="1"/>
    </row>
    <row r="26" spans="1:18" ht="14.5" x14ac:dyDescent="0.35">
      <c r="A26" s="2">
        <v>32</v>
      </c>
      <c r="B26" s="12">
        <f t="shared" si="1"/>
        <v>4</v>
      </c>
      <c r="C26" s="1" t="s">
        <v>38</v>
      </c>
      <c r="D26" s="1" t="s">
        <v>113</v>
      </c>
      <c r="E26" s="1">
        <v>0</v>
      </c>
      <c r="F26" s="1">
        <v>0</v>
      </c>
      <c r="G26" s="1">
        <v>0</v>
      </c>
      <c r="H26" s="1">
        <f>SUM(E26:G26)</f>
        <v>0</v>
      </c>
      <c r="I26" s="1">
        <f t="shared" si="0"/>
        <v>0</v>
      </c>
      <c r="J26" s="1">
        <f t="shared" si="2"/>
        <v>0</v>
      </c>
      <c r="K26" s="1" t="s">
        <v>34</v>
      </c>
      <c r="L26" s="1" t="s">
        <v>107</v>
      </c>
      <c r="M26" s="1" t="s">
        <v>99</v>
      </c>
      <c r="N26" s="4" t="s">
        <v>39</v>
      </c>
      <c r="O26" s="4">
        <v>5</v>
      </c>
      <c r="P26" s="4">
        <v>5</v>
      </c>
      <c r="Q26" s="1">
        <v>1712.9659999999999</v>
      </c>
      <c r="R26" s="1"/>
    </row>
    <row r="27" spans="1:18" ht="14.5" x14ac:dyDescent="0.35">
      <c r="A27" s="2">
        <v>32</v>
      </c>
      <c r="B27" s="12">
        <f t="shared" si="1"/>
        <v>4</v>
      </c>
      <c r="C27" s="1" t="s">
        <v>40</v>
      </c>
      <c r="D27" s="1" t="s">
        <v>113</v>
      </c>
      <c r="E27" s="1">
        <v>0</v>
      </c>
      <c r="F27" s="1">
        <v>0</v>
      </c>
      <c r="G27" s="1">
        <v>0</v>
      </c>
      <c r="H27" s="1">
        <f>SUM(E27:G27)</f>
        <v>0</v>
      </c>
      <c r="I27" s="1">
        <f t="shared" si="0"/>
        <v>0</v>
      </c>
      <c r="J27" s="1">
        <f t="shared" si="2"/>
        <v>0</v>
      </c>
      <c r="K27" s="1" t="s">
        <v>34</v>
      </c>
      <c r="L27" s="1" t="s">
        <v>107</v>
      </c>
      <c r="M27" s="1" t="s">
        <v>99</v>
      </c>
      <c r="N27" s="4" t="s">
        <v>30</v>
      </c>
      <c r="O27" s="4">
        <v>5</v>
      </c>
      <c r="P27" s="4">
        <v>5</v>
      </c>
      <c r="Q27" s="1">
        <v>2154.7530000000002</v>
      </c>
      <c r="R27" s="1"/>
    </row>
    <row r="28" spans="1:18" ht="14.5" x14ac:dyDescent="0.35">
      <c r="A28" s="2">
        <v>32</v>
      </c>
      <c r="B28" s="12">
        <f t="shared" si="1"/>
        <v>4</v>
      </c>
      <c r="C28" s="1" t="s">
        <v>41</v>
      </c>
      <c r="D28" s="1" t="s">
        <v>113</v>
      </c>
      <c r="E28" s="1">
        <v>0</v>
      </c>
      <c r="F28" s="1">
        <v>0</v>
      </c>
      <c r="G28" s="1">
        <v>0</v>
      </c>
      <c r="H28" s="1">
        <f>SUM(E28:G28)</f>
        <v>0</v>
      </c>
      <c r="I28" s="1">
        <f t="shared" si="0"/>
        <v>0</v>
      </c>
      <c r="J28" s="1">
        <f t="shared" si="2"/>
        <v>0</v>
      </c>
      <c r="K28" s="1" t="s">
        <v>34</v>
      </c>
      <c r="L28" s="1" t="s">
        <v>107</v>
      </c>
      <c r="M28" s="1" t="s">
        <v>99</v>
      </c>
      <c r="N28" s="4" t="s">
        <v>42</v>
      </c>
      <c r="O28" s="4">
        <v>5</v>
      </c>
      <c r="P28" s="4">
        <v>5</v>
      </c>
      <c r="Q28" s="1">
        <v>3921.8980000000001</v>
      </c>
      <c r="R28" s="1"/>
    </row>
    <row r="29" spans="1:18" ht="14.5" x14ac:dyDescent="0.35">
      <c r="A29" s="2">
        <v>32</v>
      </c>
      <c r="B29" s="12">
        <f t="shared" si="1"/>
        <v>4</v>
      </c>
      <c r="C29" s="1" t="s">
        <v>43</v>
      </c>
      <c r="D29" s="1" t="s">
        <v>113</v>
      </c>
      <c r="E29" s="1">
        <v>0</v>
      </c>
      <c r="F29" s="1">
        <v>0</v>
      </c>
      <c r="G29" s="1">
        <v>0</v>
      </c>
      <c r="H29" s="1">
        <f>SUM(E29:G29)</f>
        <v>0</v>
      </c>
      <c r="I29" s="1">
        <f t="shared" si="0"/>
        <v>0</v>
      </c>
      <c r="J29" s="1">
        <f t="shared" si="2"/>
        <v>0</v>
      </c>
      <c r="K29" s="1" t="s">
        <v>34</v>
      </c>
      <c r="L29" s="1" t="s">
        <v>107</v>
      </c>
      <c r="M29" s="1" t="s">
        <v>99</v>
      </c>
      <c r="N29" s="4" t="s">
        <v>44</v>
      </c>
      <c r="O29" s="4">
        <v>5</v>
      </c>
      <c r="P29" s="4">
        <v>5</v>
      </c>
      <c r="Q29" s="1">
        <v>5689.0439999999999</v>
      </c>
      <c r="R29" s="1"/>
    </row>
    <row r="30" spans="1:18" ht="14.5" x14ac:dyDescent="0.35">
      <c r="A30" s="2">
        <v>32</v>
      </c>
      <c r="B30" s="12">
        <f t="shared" si="1"/>
        <v>4</v>
      </c>
      <c r="C30" s="1" t="s">
        <v>45</v>
      </c>
      <c r="D30" s="1" t="s">
        <v>113</v>
      </c>
      <c r="E30" s="1">
        <v>0</v>
      </c>
      <c r="F30" s="1">
        <v>0</v>
      </c>
      <c r="G30" s="1">
        <v>0</v>
      </c>
      <c r="H30" s="1">
        <f>SUM(E30:G30)</f>
        <v>0</v>
      </c>
      <c r="I30" s="1">
        <f t="shared" si="0"/>
        <v>0</v>
      </c>
      <c r="J30" s="1">
        <f t="shared" si="2"/>
        <v>0</v>
      </c>
      <c r="K30" s="1" t="s">
        <v>34</v>
      </c>
      <c r="L30" s="1" t="s">
        <v>107</v>
      </c>
      <c r="M30" s="1" t="s">
        <v>99</v>
      </c>
      <c r="N30" s="4" t="s">
        <v>46</v>
      </c>
      <c r="O30" s="4">
        <v>5</v>
      </c>
      <c r="P30" s="4">
        <v>5</v>
      </c>
      <c r="Q30" s="1">
        <v>7456.19</v>
      </c>
      <c r="R30" s="1"/>
    </row>
    <row r="31" spans="1:18" ht="14.5" x14ac:dyDescent="0.35">
      <c r="A31" s="2">
        <v>32</v>
      </c>
      <c r="B31" s="12">
        <f t="shared" si="1"/>
        <v>4</v>
      </c>
      <c r="C31" s="1" t="s">
        <v>47</v>
      </c>
      <c r="D31" s="1" t="s">
        <v>113</v>
      </c>
      <c r="E31" s="1">
        <v>0</v>
      </c>
      <c r="F31" s="1">
        <v>0</v>
      </c>
      <c r="G31" s="1">
        <v>0</v>
      </c>
      <c r="H31" s="1">
        <f>SUM(E31:G31)</f>
        <v>0</v>
      </c>
      <c r="I31" s="1">
        <f t="shared" si="0"/>
        <v>0</v>
      </c>
      <c r="J31" s="1">
        <f t="shared" si="2"/>
        <v>0</v>
      </c>
      <c r="K31" s="1" t="s">
        <v>48</v>
      </c>
      <c r="L31" s="1" t="s">
        <v>107</v>
      </c>
      <c r="M31" s="1" t="s">
        <v>98</v>
      </c>
      <c r="N31" s="4">
        <v>50</v>
      </c>
      <c r="O31" s="4">
        <v>40</v>
      </c>
      <c r="P31" s="4">
        <v>10</v>
      </c>
      <c r="Q31" s="1">
        <v>4241.7740000000003</v>
      </c>
      <c r="R31" s="1"/>
    </row>
    <row r="32" spans="1:18" ht="14.5" x14ac:dyDescent="0.35">
      <c r="A32" s="2">
        <v>96</v>
      </c>
      <c r="B32" s="12">
        <f t="shared" si="1"/>
        <v>12</v>
      </c>
      <c r="C32" s="3" t="s">
        <v>49</v>
      </c>
      <c r="D32" s="3" t="s">
        <v>113</v>
      </c>
      <c r="E32" s="3">
        <v>1</v>
      </c>
      <c r="F32" s="3">
        <v>1</v>
      </c>
      <c r="G32" s="3">
        <v>4</v>
      </c>
      <c r="H32" s="1">
        <f>SUM(E32:G32)</f>
        <v>6</v>
      </c>
      <c r="I32" s="1">
        <f t="shared" si="0"/>
        <v>16.666666666666664</v>
      </c>
      <c r="J32" s="1">
        <f t="shared" si="2"/>
        <v>15.999999999999996</v>
      </c>
      <c r="K32" s="3" t="s">
        <v>50</v>
      </c>
      <c r="L32" s="1" t="s">
        <v>107</v>
      </c>
      <c r="M32" s="1" t="s">
        <v>100</v>
      </c>
      <c r="N32" s="2" t="s">
        <v>37</v>
      </c>
      <c r="O32" s="2" t="s">
        <v>37</v>
      </c>
      <c r="P32" s="4">
        <v>10</v>
      </c>
      <c r="Q32" s="1">
        <v>2245.569</v>
      </c>
      <c r="R32" s="1"/>
    </row>
    <row r="33" spans="1:18" ht="14.5" x14ac:dyDescent="0.35">
      <c r="A33" s="2">
        <v>32</v>
      </c>
      <c r="B33" s="12">
        <f t="shared" si="1"/>
        <v>4</v>
      </c>
      <c r="C33" s="1" t="s">
        <v>51</v>
      </c>
      <c r="D33" s="1" t="s">
        <v>113</v>
      </c>
      <c r="E33" s="1">
        <v>2</v>
      </c>
      <c r="F33" s="1">
        <v>4</v>
      </c>
      <c r="G33" s="1">
        <v>4</v>
      </c>
      <c r="H33" s="1">
        <f>SUM(E33:G33)</f>
        <v>10</v>
      </c>
      <c r="I33" s="1">
        <f t="shared" si="0"/>
        <v>83.333333333333343</v>
      </c>
      <c r="J33" s="1">
        <f t="shared" si="2"/>
        <v>26.666666666666671</v>
      </c>
      <c r="K33" s="1" t="s">
        <v>52</v>
      </c>
      <c r="L33" s="1" t="s">
        <v>107</v>
      </c>
      <c r="M33" s="1" t="s">
        <v>100</v>
      </c>
      <c r="N33" s="4" t="s">
        <v>35</v>
      </c>
      <c r="O33" s="4" t="s">
        <v>35</v>
      </c>
      <c r="P33" s="4">
        <v>10</v>
      </c>
      <c r="Q33" s="1">
        <v>1312.221</v>
      </c>
      <c r="R33" s="1"/>
    </row>
    <row r="34" spans="1:18" ht="14.5" x14ac:dyDescent="0.35">
      <c r="A34" s="2">
        <v>128</v>
      </c>
      <c r="B34" s="12">
        <f t="shared" si="1"/>
        <v>16</v>
      </c>
      <c r="C34" s="1" t="s">
        <v>53</v>
      </c>
      <c r="D34" s="1" t="s">
        <v>113</v>
      </c>
      <c r="E34" s="1">
        <v>7</v>
      </c>
      <c r="F34" s="1">
        <v>11</v>
      </c>
      <c r="G34" s="1">
        <v>9</v>
      </c>
      <c r="H34" s="1">
        <f>SUM(E34:G34)</f>
        <v>27</v>
      </c>
      <c r="I34" s="1">
        <f t="shared" si="0"/>
        <v>56.25</v>
      </c>
      <c r="J34" s="1">
        <f t="shared" si="2"/>
        <v>72</v>
      </c>
      <c r="K34" s="1" t="s">
        <v>52</v>
      </c>
      <c r="L34" s="1" t="s">
        <v>107</v>
      </c>
      <c r="M34" s="1" t="s">
        <v>100</v>
      </c>
      <c r="N34" s="4" t="s">
        <v>37</v>
      </c>
      <c r="O34" s="4" t="s">
        <v>37</v>
      </c>
      <c r="P34" s="4">
        <v>10</v>
      </c>
      <c r="Q34" s="1">
        <v>3499.375</v>
      </c>
      <c r="R34" s="1"/>
    </row>
    <row r="35" spans="1:18" ht="14.5" x14ac:dyDescent="0.35">
      <c r="A35" s="2">
        <v>600</v>
      </c>
      <c r="B35" s="12">
        <f t="shared" si="1"/>
        <v>75</v>
      </c>
      <c r="C35" s="1" t="s">
        <v>54</v>
      </c>
      <c r="D35" s="1" t="s">
        <v>113</v>
      </c>
      <c r="E35" s="1">
        <v>0</v>
      </c>
      <c r="F35" s="1">
        <v>0</v>
      </c>
      <c r="G35" s="1">
        <v>0</v>
      </c>
      <c r="H35" s="1">
        <f>SUM(E35:G35)</f>
        <v>0</v>
      </c>
      <c r="I35" s="1">
        <f t="shared" si="0"/>
        <v>0</v>
      </c>
      <c r="J35" s="1">
        <f t="shared" si="2"/>
        <v>0</v>
      </c>
      <c r="K35" s="1" t="s">
        <v>55</v>
      </c>
      <c r="L35" s="1" t="s">
        <v>107</v>
      </c>
      <c r="M35" s="1" t="s">
        <v>100</v>
      </c>
      <c r="N35" s="4">
        <v>20</v>
      </c>
      <c r="O35" s="4">
        <v>5</v>
      </c>
      <c r="P35" s="4">
        <v>5</v>
      </c>
      <c r="Q35" s="1">
        <v>387.60700000000003</v>
      </c>
      <c r="R35" s="1"/>
    </row>
    <row r="36" spans="1:18" ht="14.5" x14ac:dyDescent="0.35">
      <c r="A36" s="2">
        <v>200</v>
      </c>
      <c r="B36" s="12">
        <f t="shared" si="1"/>
        <v>25</v>
      </c>
      <c r="C36" s="1" t="s">
        <v>56</v>
      </c>
      <c r="D36" s="1" t="s">
        <v>113</v>
      </c>
      <c r="E36" s="1">
        <v>0</v>
      </c>
      <c r="F36" s="1">
        <v>0</v>
      </c>
      <c r="G36" s="1">
        <v>0</v>
      </c>
      <c r="H36" s="1">
        <f>SUM(E36:G36)</f>
        <v>0</v>
      </c>
      <c r="I36" s="1">
        <f t="shared" si="0"/>
        <v>0</v>
      </c>
      <c r="J36" s="1">
        <f t="shared" si="2"/>
        <v>0</v>
      </c>
      <c r="K36" s="1" t="s">
        <v>55</v>
      </c>
      <c r="L36" s="1" t="s">
        <v>107</v>
      </c>
      <c r="M36" s="1" t="s">
        <v>100</v>
      </c>
      <c r="N36" s="4">
        <v>30</v>
      </c>
      <c r="O36" s="4">
        <v>5</v>
      </c>
      <c r="P36" s="4">
        <v>5</v>
      </c>
      <c r="Q36" s="1">
        <v>543.13800000000003</v>
      </c>
      <c r="R36" s="1"/>
    </row>
    <row r="37" spans="1:18" ht="14.5" x14ac:dyDescent="0.35">
      <c r="A37" s="2">
        <v>80</v>
      </c>
      <c r="B37" s="12">
        <f t="shared" si="1"/>
        <v>10</v>
      </c>
      <c r="C37" s="1" t="s">
        <v>57</v>
      </c>
      <c r="D37" s="1" t="s">
        <v>113</v>
      </c>
      <c r="E37" s="1">
        <v>0</v>
      </c>
      <c r="F37" s="1">
        <v>0</v>
      </c>
      <c r="G37" s="1">
        <v>0</v>
      </c>
      <c r="H37" s="1">
        <f>SUM(E37:G37)</f>
        <v>0</v>
      </c>
      <c r="I37" s="1">
        <f t="shared" si="0"/>
        <v>0</v>
      </c>
      <c r="J37" s="1">
        <f t="shared" si="2"/>
        <v>0</v>
      </c>
      <c r="K37" s="1" t="s">
        <v>55</v>
      </c>
      <c r="L37" s="1" t="s">
        <v>107</v>
      </c>
      <c r="M37" s="1" t="s">
        <v>100</v>
      </c>
      <c r="N37" s="4">
        <v>40</v>
      </c>
      <c r="O37" s="4">
        <v>5</v>
      </c>
      <c r="P37" s="4">
        <v>5</v>
      </c>
      <c r="Q37" s="1">
        <v>698.66800000000001</v>
      </c>
      <c r="R37" s="1"/>
    </row>
    <row r="38" spans="1:18" ht="14.5" x14ac:dyDescent="0.35">
      <c r="A38" s="2">
        <v>32</v>
      </c>
      <c r="B38" s="12">
        <f t="shared" si="1"/>
        <v>4</v>
      </c>
      <c r="C38" s="1" t="s">
        <v>58</v>
      </c>
      <c r="D38" s="1" t="s">
        <v>113</v>
      </c>
      <c r="E38" s="1">
        <v>0</v>
      </c>
      <c r="F38" s="1">
        <v>0</v>
      </c>
      <c r="G38" s="1">
        <v>0</v>
      </c>
      <c r="H38" s="1">
        <f>SUM(E38:G38)</f>
        <v>0</v>
      </c>
      <c r="I38" s="1">
        <f t="shared" si="0"/>
        <v>0</v>
      </c>
      <c r="J38" s="1">
        <f t="shared" si="2"/>
        <v>0</v>
      </c>
      <c r="K38" s="1" t="s">
        <v>59</v>
      </c>
      <c r="L38" s="1" t="s">
        <v>107</v>
      </c>
      <c r="M38" s="1" t="s">
        <v>98</v>
      </c>
      <c r="N38" s="4">
        <v>40</v>
      </c>
      <c r="O38" s="4">
        <v>40</v>
      </c>
      <c r="P38" s="4">
        <v>18</v>
      </c>
      <c r="Q38" s="1"/>
      <c r="R38" s="1"/>
    </row>
    <row r="39" spans="1:18" ht="14.5" x14ac:dyDescent="0.35">
      <c r="A39" s="2">
        <v>32</v>
      </c>
      <c r="B39" s="12">
        <f t="shared" si="1"/>
        <v>4</v>
      </c>
      <c r="C39" s="1" t="s">
        <v>60</v>
      </c>
      <c r="D39" s="1" t="s">
        <v>113</v>
      </c>
      <c r="E39" s="1">
        <v>0</v>
      </c>
      <c r="F39" s="1">
        <v>0</v>
      </c>
      <c r="G39" s="1">
        <v>0</v>
      </c>
      <c r="H39" s="1">
        <f>SUM(E39:G39)</f>
        <v>0</v>
      </c>
      <c r="I39" s="1">
        <f t="shared" si="0"/>
        <v>0</v>
      </c>
      <c r="J39" s="1">
        <f t="shared" si="2"/>
        <v>0</v>
      </c>
      <c r="K39" s="1" t="s">
        <v>61</v>
      </c>
      <c r="L39" s="1" t="s">
        <v>107</v>
      </c>
      <c r="M39" s="1" t="s">
        <v>98</v>
      </c>
      <c r="N39" s="4" t="s">
        <v>37</v>
      </c>
      <c r="O39" s="4" t="s">
        <v>37</v>
      </c>
      <c r="P39" s="4">
        <v>8</v>
      </c>
      <c r="Q39" s="1">
        <v>1227.1959999999999</v>
      </c>
      <c r="R39" s="1"/>
    </row>
    <row r="40" spans="1:18" ht="14.5" x14ac:dyDescent="0.35">
      <c r="A40" s="2">
        <v>32</v>
      </c>
      <c r="B40" s="12">
        <f t="shared" si="1"/>
        <v>4</v>
      </c>
      <c r="C40" s="1" t="s">
        <v>62</v>
      </c>
      <c r="D40" s="1" t="s">
        <v>113</v>
      </c>
      <c r="E40" s="1">
        <v>3</v>
      </c>
      <c r="F40" s="1">
        <v>4</v>
      </c>
      <c r="G40" s="1">
        <v>3</v>
      </c>
      <c r="H40" s="1">
        <f>SUM(E40:G40)</f>
        <v>10</v>
      </c>
      <c r="I40" s="1">
        <f t="shared" si="0"/>
        <v>83.333333333333343</v>
      </c>
      <c r="J40" s="1">
        <f t="shared" si="2"/>
        <v>26.666666666666671</v>
      </c>
      <c r="K40" s="1" t="s">
        <v>61</v>
      </c>
      <c r="L40" s="1" t="s">
        <v>107</v>
      </c>
      <c r="M40" s="1" t="s">
        <v>98</v>
      </c>
      <c r="N40" s="4" t="s">
        <v>30</v>
      </c>
      <c r="O40" s="4" t="s">
        <v>30</v>
      </c>
      <c r="P40" s="4">
        <v>8</v>
      </c>
      <c r="Q40" s="1">
        <v>4843.8680000000004</v>
      </c>
      <c r="R40" s="1"/>
    </row>
    <row r="41" spans="1:18" ht="14.5" x14ac:dyDescent="0.35">
      <c r="A41" s="2">
        <v>32</v>
      </c>
      <c r="B41" s="12">
        <f t="shared" si="1"/>
        <v>4</v>
      </c>
      <c r="C41" s="1" t="s">
        <v>63</v>
      </c>
      <c r="D41" s="1" t="s">
        <v>113</v>
      </c>
      <c r="E41" s="1">
        <v>2</v>
      </c>
      <c r="F41" s="1">
        <v>4</v>
      </c>
      <c r="G41" s="1">
        <v>4</v>
      </c>
      <c r="H41" s="1">
        <f>SUM(E41:G41)</f>
        <v>10</v>
      </c>
      <c r="I41" s="1">
        <f t="shared" si="0"/>
        <v>83.333333333333343</v>
      </c>
      <c r="J41" s="1">
        <f t="shared" si="2"/>
        <v>26.666666666666671</v>
      </c>
      <c r="K41" s="1" t="s">
        <v>61</v>
      </c>
      <c r="L41" s="1" t="s">
        <v>107</v>
      </c>
      <c r="M41" s="1" t="s">
        <v>98</v>
      </c>
      <c r="N41" s="4" t="s">
        <v>32</v>
      </c>
      <c r="O41" s="4" t="s">
        <v>32</v>
      </c>
      <c r="P41" s="4">
        <v>8</v>
      </c>
      <c r="Q41" s="1">
        <v>6677.0190000000002</v>
      </c>
      <c r="R41" s="1"/>
    </row>
    <row r="42" spans="1:18" ht="14.5" x14ac:dyDescent="0.35">
      <c r="A42" s="2">
        <v>32</v>
      </c>
      <c r="B42" s="12">
        <f t="shared" si="1"/>
        <v>4</v>
      </c>
      <c r="C42" s="1" t="s">
        <v>64</v>
      </c>
      <c r="D42" s="1" t="s">
        <v>113</v>
      </c>
      <c r="E42" s="1">
        <v>0</v>
      </c>
      <c r="F42" s="1">
        <v>0</v>
      </c>
      <c r="G42" s="1">
        <v>0</v>
      </c>
      <c r="H42" s="1">
        <f>SUM(E42:G42)</f>
        <v>0</v>
      </c>
      <c r="I42" s="1">
        <f t="shared" si="0"/>
        <v>0</v>
      </c>
      <c r="J42" s="1">
        <f t="shared" si="2"/>
        <v>0</v>
      </c>
      <c r="K42" s="1" t="s">
        <v>65</v>
      </c>
      <c r="L42" s="1" t="s">
        <v>107</v>
      </c>
      <c r="M42" s="1" t="s">
        <v>98</v>
      </c>
      <c r="N42" s="4">
        <v>80</v>
      </c>
      <c r="O42" s="4" t="s">
        <v>35</v>
      </c>
      <c r="P42" s="4">
        <v>10</v>
      </c>
      <c r="Q42" s="1">
        <v>5425.3469999999998</v>
      </c>
      <c r="R42" s="1"/>
    </row>
    <row r="43" spans="1:18" ht="14.5" x14ac:dyDescent="0.35">
      <c r="A43" s="2">
        <v>32</v>
      </c>
      <c r="B43" s="2">
        <f t="shared" si="1"/>
        <v>4</v>
      </c>
      <c r="C43" s="1" t="s">
        <v>66</v>
      </c>
      <c r="D43" s="1" t="s">
        <v>113</v>
      </c>
      <c r="E43" s="1">
        <v>0</v>
      </c>
      <c r="F43" s="1">
        <v>0</v>
      </c>
      <c r="G43" s="1">
        <v>0</v>
      </c>
      <c r="H43" s="1">
        <f>SUM(E43:G43)</f>
        <v>0</v>
      </c>
      <c r="I43" s="1">
        <f t="shared" si="0"/>
        <v>0</v>
      </c>
      <c r="J43" s="1">
        <f t="shared" si="2"/>
        <v>0</v>
      </c>
      <c r="K43" s="1" t="s">
        <v>67</v>
      </c>
      <c r="L43" s="1" t="s">
        <v>107</v>
      </c>
      <c r="M43" s="1" t="s">
        <v>98</v>
      </c>
      <c r="N43" s="4">
        <v>20</v>
      </c>
      <c r="O43" s="2">
        <v>3.75</v>
      </c>
      <c r="P43" s="2">
        <v>3.75</v>
      </c>
      <c r="Q43" s="1">
        <v>340.899</v>
      </c>
      <c r="R43" s="1"/>
    </row>
    <row r="44" spans="1:18" ht="14.5" x14ac:dyDescent="0.35">
      <c r="A44" s="2">
        <v>32</v>
      </c>
      <c r="B44" s="2">
        <f t="shared" si="1"/>
        <v>4</v>
      </c>
      <c r="C44" s="1" t="s">
        <v>68</v>
      </c>
      <c r="D44" s="1" t="s">
        <v>113</v>
      </c>
      <c r="E44" s="1">
        <v>0</v>
      </c>
      <c r="F44" s="1">
        <v>0</v>
      </c>
      <c r="G44" s="1">
        <v>0</v>
      </c>
      <c r="H44" s="1">
        <f>SUM(E44:G44)</f>
        <v>0</v>
      </c>
      <c r="I44" s="1">
        <f t="shared" si="0"/>
        <v>0</v>
      </c>
      <c r="J44" s="1">
        <f t="shared" si="2"/>
        <v>0</v>
      </c>
      <c r="K44" s="1" t="s">
        <v>67</v>
      </c>
      <c r="L44" s="1" t="s">
        <v>107</v>
      </c>
      <c r="M44" s="1" t="s">
        <v>98</v>
      </c>
      <c r="N44" s="4">
        <v>30</v>
      </c>
      <c r="O44" s="2">
        <v>3.75</v>
      </c>
      <c r="P44" s="2">
        <v>3.75</v>
      </c>
      <c r="Q44" s="1">
        <v>480.15</v>
      </c>
      <c r="R44" s="1"/>
    </row>
    <row r="45" spans="1:18" ht="14.5" x14ac:dyDescent="0.35">
      <c r="A45" s="2">
        <v>32</v>
      </c>
      <c r="B45" s="2">
        <f t="shared" si="1"/>
        <v>4</v>
      </c>
      <c r="C45" s="1" t="s">
        <v>69</v>
      </c>
      <c r="D45" s="1" t="s">
        <v>113</v>
      </c>
      <c r="E45" s="1">
        <v>0</v>
      </c>
      <c r="F45" s="1">
        <v>0</v>
      </c>
      <c r="G45" s="1">
        <v>0</v>
      </c>
      <c r="H45" s="1">
        <f>SUM(E45:G45)</f>
        <v>0</v>
      </c>
      <c r="I45" s="1">
        <f t="shared" si="0"/>
        <v>0</v>
      </c>
      <c r="J45" s="1">
        <f t="shared" si="2"/>
        <v>0</v>
      </c>
      <c r="K45" s="1" t="s">
        <v>67</v>
      </c>
      <c r="L45" s="1" t="s">
        <v>107</v>
      </c>
      <c r="M45" s="1" t="s">
        <v>98</v>
      </c>
      <c r="N45" s="4">
        <v>30</v>
      </c>
      <c r="O45" s="2">
        <v>3.75</v>
      </c>
      <c r="P45" s="2">
        <v>3.75</v>
      </c>
      <c r="Q45" s="1">
        <v>418.59699999999998</v>
      </c>
      <c r="R45" s="1"/>
    </row>
    <row r="46" spans="1:18" ht="14.5" x14ac:dyDescent="0.35">
      <c r="A46" s="2">
        <v>32</v>
      </c>
      <c r="B46" s="2">
        <f t="shared" si="1"/>
        <v>4</v>
      </c>
      <c r="C46" s="1" t="s">
        <v>70</v>
      </c>
      <c r="D46" s="1" t="s">
        <v>113</v>
      </c>
      <c r="E46" s="1">
        <v>0</v>
      </c>
      <c r="F46" s="1">
        <v>0</v>
      </c>
      <c r="G46" s="1">
        <v>0</v>
      </c>
      <c r="H46" s="1">
        <f>SUM(E46:G46)</f>
        <v>0</v>
      </c>
      <c r="I46" s="1">
        <f t="shared" si="0"/>
        <v>0</v>
      </c>
      <c r="J46" s="1">
        <f t="shared" si="2"/>
        <v>0</v>
      </c>
      <c r="K46" s="1" t="s">
        <v>67</v>
      </c>
      <c r="L46" s="1" t="s">
        <v>107</v>
      </c>
      <c r="M46" s="1" t="s">
        <v>98</v>
      </c>
      <c r="N46" s="4">
        <v>60</v>
      </c>
      <c r="O46" s="2">
        <v>3.75</v>
      </c>
      <c r="P46" s="2">
        <v>3.75</v>
      </c>
      <c r="Q46" s="1">
        <v>838.15499999999997</v>
      </c>
      <c r="R46" s="1"/>
    </row>
    <row r="47" spans="1:18" ht="14.5" x14ac:dyDescent="0.35">
      <c r="A47" s="2">
        <v>32</v>
      </c>
      <c r="B47" s="2">
        <f t="shared" si="1"/>
        <v>4</v>
      </c>
      <c r="C47" s="1" t="s">
        <v>71</v>
      </c>
      <c r="D47" s="1" t="s">
        <v>113</v>
      </c>
      <c r="E47" s="1">
        <v>0</v>
      </c>
      <c r="F47" s="1">
        <v>0</v>
      </c>
      <c r="G47" s="1">
        <v>0</v>
      </c>
      <c r="H47" s="1">
        <f>SUM(E47:G47)</f>
        <v>0</v>
      </c>
      <c r="I47" s="1">
        <f t="shared" si="0"/>
        <v>0</v>
      </c>
      <c r="J47" s="1">
        <f t="shared" si="2"/>
        <v>0</v>
      </c>
      <c r="K47" s="1" t="s">
        <v>67</v>
      </c>
      <c r="L47" s="1" t="s">
        <v>107</v>
      </c>
      <c r="M47" s="1" t="s">
        <v>98</v>
      </c>
      <c r="N47" s="4">
        <v>120</v>
      </c>
      <c r="O47" s="2">
        <v>3.75</v>
      </c>
      <c r="P47" s="2">
        <v>3.75</v>
      </c>
      <c r="Q47" s="1">
        <v>1677.269</v>
      </c>
      <c r="R47" s="1"/>
    </row>
    <row r="48" spans="1:18" ht="14.5" x14ac:dyDescent="0.35">
      <c r="A48" s="2">
        <v>32</v>
      </c>
      <c r="B48" s="2">
        <f t="shared" si="1"/>
        <v>4</v>
      </c>
      <c r="C48" s="1" t="s">
        <v>72</v>
      </c>
      <c r="D48" s="1" t="s">
        <v>114</v>
      </c>
      <c r="E48" s="1"/>
      <c r="F48" s="1"/>
      <c r="G48" s="1"/>
      <c r="H48" s="1">
        <f>SUM(E48:G48)</f>
        <v>0</v>
      </c>
      <c r="I48" s="1">
        <f t="shared" si="0"/>
        <v>0</v>
      </c>
      <c r="J48" s="1">
        <f t="shared" si="2"/>
        <v>0</v>
      </c>
      <c r="K48" s="1" t="s">
        <v>67</v>
      </c>
      <c r="L48" s="1" t="s">
        <v>107</v>
      </c>
      <c r="M48" s="1" t="s">
        <v>100</v>
      </c>
      <c r="N48" s="4">
        <v>20</v>
      </c>
      <c r="O48" s="4">
        <v>5</v>
      </c>
      <c r="P48" s="4">
        <v>5</v>
      </c>
      <c r="Q48" s="1">
        <v>340.07600000000002</v>
      </c>
      <c r="R48" s="1"/>
    </row>
    <row r="49" spans="1:30" ht="14.5" x14ac:dyDescent="0.35">
      <c r="A49" s="2">
        <v>32</v>
      </c>
      <c r="B49" s="2">
        <f t="shared" si="1"/>
        <v>4</v>
      </c>
      <c r="C49" s="3" t="s">
        <v>73</v>
      </c>
      <c r="D49" s="3" t="s">
        <v>113</v>
      </c>
      <c r="E49" s="1">
        <v>0</v>
      </c>
      <c r="F49" s="1">
        <v>0</v>
      </c>
      <c r="G49" s="1">
        <v>0</v>
      </c>
      <c r="H49" s="1">
        <f>SUM(E49:G49)</f>
        <v>0</v>
      </c>
      <c r="I49" s="1">
        <f t="shared" si="0"/>
        <v>0</v>
      </c>
      <c r="J49" s="1">
        <f t="shared" si="2"/>
        <v>0</v>
      </c>
      <c r="K49" s="1" t="s">
        <v>67</v>
      </c>
      <c r="L49" s="1" t="s">
        <v>107</v>
      </c>
      <c r="M49" s="1" t="s">
        <v>100</v>
      </c>
      <c r="N49" s="2">
        <v>40</v>
      </c>
      <c r="O49" s="4">
        <v>5</v>
      </c>
      <c r="P49" s="4">
        <v>5</v>
      </c>
      <c r="Q49" s="1">
        <v>636.35299999999995</v>
      </c>
      <c r="R49" s="1"/>
    </row>
    <row r="50" spans="1:30" ht="14.5" x14ac:dyDescent="0.35">
      <c r="A50" s="2">
        <v>32</v>
      </c>
      <c r="B50" s="2">
        <f t="shared" si="1"/>
        <v>4</v>
      </c>
      <c r="C50" s="1" t="s">
        <v>74</v>
      </c>
      <c r="D50" s="1" t="s">
        <v>113</v>
      </c>
      <c r="E50" s="1">
        <v>0</v>
      </c>
      <c r="F50" s="1">
        <v>0</v>
      </c>
      <c r="G50" s="1">
        <v>0</v>
      </c>
      <c r="H50" s="1">
        <f>SUM(E50:G50)</f>
        <v>0</v>
      </c>
      <c r="I50" s="1">
        <f t="shared" si="0"/>
        <v>0</v>
      </c>
      <c r="J50" s="1">
        <f t="shared" si="2"/>
        <v>0</v>
      </c>
      <c r="K50" s="1" t="s">
        <v>75</v>
      </c>
      <c r="L50" s="1" t="s">
        <v>107</v>
      </c>
      <c r="M50" s="1" t="s">
        <v>98</v>
      </c>
      <c r="N50" s="4">
        <v>30</v>
      </c>
      <c r="O50" s="4">
        <v>10</v>
      </c>
      <c r="P50" s="4">
        <v>10</v>
      </c>
      <c r="Q50" s="1">
        <v>1452.922</v>
      </c>
      <c r="R50" s="1"/>
    </row>
    <row r="51" spans="1:30" ht="14.5" x14ac:dyDescent="0.35">
      <c r="A51" s="2">
        <v>32</v>
      </c>
      <c r="B51" s="2">
        <f t="shared" si="1"/>
        <v>4</v>
      </c>
      <c r="C51" s="1" t="s">
        <v>76</v>
      </c>
      <c r="D51" s="1" t="s">
        <v>113</v>
      </c>
      <c r="E51" s="1">
        <v>0</v>
      </c>
      <c r="F51" s="1">
        <v>0</v>
      </c>
      <c r="G51" s="1">
        <v>0</v>
      </c>
      <c r="H51" s="1">
        <f>SUM(E51:G51)</f>
        <v>0</v>
      </c>
      <c r="I51" s="1">
        <f t="shared" si="0"/>
        <v>0</v>
      </c>
      <c r="J51" s="1">
        <f t="shared" si="2"/>
        <v>0</v>
      </c>
      <c r="K51" s="1" t="s">
        <v>75</v>
      </c>
      <c r="L51" s="1" t="s">
        <v>107</v>
      </c>
      <c r="M51" s="1" t="s">
        <v>98</v>
      </c>
      <c r="N51" s="4">
        <v>30</v>
      </c>
      <c r="O51" s="4">
        <v>30</v>
      </c>
      <c r="P51" s="4">
        <v>10</v>
      </c>
      <c r="Q51" s="1">
        <v>2350.4319999999998</v>
      </c>
      <c r="R51" s="1"/>
    </row>
    <row r="52" spans="1:30" ht="14.5" x14ac:dyDescent="0.35">
      <c r="A52" s="2">
        <v>40</v>
      </c>
      <c r="B52" s="2">
        <f t="shared" si="1"/>
        <v>5</v>
      </c>
      <c r="C52" s="10" t="s">
        <v>82</v>
      </c>
      <c r="D52" s="10" t="s">
        <v>113</v>
      </c>
      <c r="E52" s="10">
        <v>5</v>
      </c>
      <c r="F52" s="10">
        <v>5</v>
      </c>
      <c r="G52" s="10">
        <v>5</v>
      </c>
      <c r="H52" s="1">
        <f>SUM(E52:G52)</f>
        <v>15</v>
      </c>
      <c r="I52" s="1">
        <f>(H52)/A52*8/3*100</f>
        <v>100</v>
      </c>
      <c r="J52" s="1">
        <f t="shared" si="2"/>
        <v>40</v>
      </c>
      <c r="K52" s="10" t="s">
        <v>77</v>
      </c>
      <c r="L52" s="1" t="s">
        <v>107</v>
      </c>
      <c r="M52" s="10" t="s">
        <v>98</v>
      </c>
      <c r="N52" s="7"/>
      <c r="O52" s="5"/>
      <c r="P52" s="7"/>
      <c r="Q52" s="8"/>
      <c r="R52" s="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4.5" x14ac:dyDescent="0.35">
      <c r="A53" s="2">
        <v>40</v>
      </c>
      <c r="B53" s="2">
        <f t="shared" si="1"/>
        <v>5</v>
      </c>
      <c r="C53" s="10" t="s">
        <v>85</v>
      </c>
      <c r="D53" s="10" t="s">
        <v>113</v>
      </c>
      <c r="E53" s="10">
        <v>5</v>
      </c>
      <c r="F53" s="10">
        <v>5</v>
      </c>
      <c r="G53" s="10">
        <v>5</v>
      </c>
      <c r="H53" s="1">
        <f>SUM(E53:G53)</f>
        <v>15</v>
      </c>
      <c r="I53" s="1">
        <f t="shared" ref="I53:I65" si="3">(H53)/A53*8/3*100</f>
        <v>100</v>
      </c>
      <c r="J53" s="1">
        <f t="shared" si="2"/>
        <v>40</v>
      </c>
      <c r="K53" s="10" t="s">
        <v>77</v>
      </c>
      <c r="L53" s="1" t="s">
        <v>107</v>
      </c>
      <c r="M53" s="10" t="s">
        <v>98</v>
      </c>
      <c r="N53" s="7"/>
      <c r="O53" s="5"/>
      <c r="P53" s="7"/>
      <c r="Q53" s="8"/>
      <c r="R53" s="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4.5" x14ac:dyDescent="0.35">
      <c r="A54" s="2">
        <v>40</v>
      </c>
      <c r="B54" s="2">
        <f t="shared" si="1"/>
        <v>5</v>
      </c>
      <c r="C54" s="10" t="s">
        <v>83</v>
      </c>
      <c r="D54" s="10" t="s">
        <v>113</v>
      </c>
      <c r="E54" s="10">
        <v>0</v>
      </c>
      <c r="F54" s="10">
        <v>0</v>
      </c>
      <c r="G54" s="10">
        <v>2</v>
      </c>
      <c r="H54" s="1">
        <f>SUM(E54:G54)</f>
        <v>2</v>
      </c>
      <c r="I54" s="1">
        <f t="shared" si="3"/>
        <v>13.333333333333334</v>
      </c>
      <c r="J54" s="1">
        <f t="shared" si="2"/>
        <v>5.333333333333333</v>
      </c>
      <c r="K54" s="10" t="s">
        <v>78</v>
      </c>
      <c r="L54" s="1" t="s">
        <v>107</v>
      </c>
      <c r="M54" s="10" t="s">
        <v>98</v>
      </c>
      <c r="N54" s="6"/>
      <c r="O54" s="6"/>
      <c r="P54" s="7"/>
      <c r="Q54" s="8"/>
      <c r="R54" s="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4.5" x14ac:dyDescent="0.35">
      <c r="A55" s="2">
        <v>40</v>
      </c>
      <c r="B55" s="2">
        <f t="shared" si="1"/>
        <v>5</v>
      </c>
      <c r="C55" s="10" t="s">
        <v>84</v>
      </c>
      <c r="D55" s="10" t="s">
        <v>113</v>
      </c>
      <c r="E55" s="10">
        <v>0</v>
      </c>
      <c r="F55" s="10">
        <v>0</v>
      </c>
      <c r="G55" s="10">
        <v>0</v>
      </c>
      <c r="H55" s="1">
        <f>SUM(E55:G55)</f>
        <v>0</v>
      </c>
      <c r="I55" s="1">
        <f t="shared" si="3"/>
        <v>0</v>
      </c>
      <c r="J55" s="1">
        <f t="shared" si="2"/>
        <v>0</v>
      </c>
      <c r="K55" s="10" t="s">
        <v>78</v>
      </c>
      <c r="L55" s="1" t="s">
        <v>107</v>
      </c>
      <c r="M55" s="10" t="s">
        <v>98</v>
      </c>
      <c r="N55" s="6"/>
      <c r="O55" s="6"/>
      <c r="P55" s="7"/>
      <c r="Q55" s="8"/>
      <c r="R55" s="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4.5" x14ac:dyDescent="0.35">
      <c r="A56" s="2">
        <v>8</v>
      </c>
      <c r="B56" s="2">
        <f t="shared" si="1"/>
        <v>1</v>
      </c>
      <c r="C56" s="10" t="s">
        <v>86</v>
      </c>
      <c r="D56" s="10" t="s">
        <v>113</v>
      </c>
      <c r="E56" s="10">
        <v>0</v>
      </c>
      <c r="F56" s="10">
        <v>0</v>
      </c>
      <c r="G56" s="10">
        <v>0</v>
      </c>
      <c r="H56" s="1">
        <f>SUM(E56:G56)</f>
        <v>0</v>
      </c>
      <c r="I56" s="1">
        <f t="shared" si="3"/>
        <v>0</v>
      </c>
      <c r="J56" s="1">
        <f t="shared" si="2"/>
        <v>0</v>
      </c>
      <c r="K56" s="10" t="s">
        <v>79</v>
      </c>
      <c r="L56" s="10" t="s">
        <v>107</v>
      </c>
      <c r="M56" s="10" t="s">
        <v>101</v>
      </c>
      <c r="N56" s="5"/>
      <c r="O56" s="5"/>
      <c r="P56" s="5"/>
      <c r="Q56" s="8"/>
      <c r="R56" s="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4.5" x14ac:dyDescent="0.35">
      <c r="A57" s="2">
        <v>8</v>
      </c>
      <c r="B57" s="2">
        <f t="shared" si="1"/>
        <v>1</v>
      </c>
      <c r="C57" s="10" t="s">
        <v>87</v>
      </c>
      <c r="D57" s="10" t="s">
        <v>113</v>
      </c>
      <c r="E57" s="10">
        <v>0</v>
      </c>
      <c r="F57" s="10">
        <v>0</v>
      </c>
      <c r="G57" s="10">
        <v>0</v>
      </c>
      <c r="H57" s="1">
        <f>SUM(E57:G57)</f>
        <v>0</v>
      </c>
      <c r="I57" s="1">
        <f t="shared" si="3"/>
        <v>0</v>
      </c>
      <c r="J57" s="1">
        <f t="shared" si="2"/>
        <v>0</v>
      </c>
      <c r="K57" s="10" t="s">
        <v>79</v>
      </c>
      <c r="L57" s="10" t="s">
        <v>107</v>
      </c>
      <c r="M57" s="10" t="s">
        <v>101</v>
      </c>
      <c r="N57" s="5"/>
      <c r="O57" s="5"/>
      <c r="P57" s="5"/>
      <c r="Q57" s="8"/>
      <c r="R57" s="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4.5" x14ac:dyDescent="0.35">
      <c r="A58" s="2">
        <v>8</v>
      </c>
      <c r="B58" s="2">
        <f t="shared" si="1"/>
        <v>1</v>
      </c>
      <c r="C58" s="10" t="s">
        <v>88</v>
      </c>
      <c r="D58" s="10" t="s">
        <v>113</v>
      </c>
      <c r="E58" s="10">
        <v>0</v>
      </c>
      <c r="F58" s="10">
        <v>0</v>
      </c>
      <c r="G58" s="10">
        <v>0</v>
      </c>
      <c r="H58" s="1">
        <f>SUM(E58:G58)</f>
        <v>0</v>
      </c>
      <c r="I58" s="1">
        <f t="shared" si="3"/>
        <v>0</v>
      </c>
      <c r="J58" s="1">
        <f t="shared" si="2"/>
        <v>0</v>
      </c>
      <c r="K58" s="10" t="s">
        <v>79</v>
      </c>
      <c r="L58" s="10" t="s">
        <v>107</v>
      </c>
      <c r="M58" s="10" t="s">
        <v>101</v>
      </c>
      <c r="N58" s="5"/>
      <c r="O58" s="5"/>
      <c r="P58" s="5"/>
      <c r="Q58" s="8"/>
      <c r="R58" s="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4.5" x14ac:dyDescent="0.35">
      <c r="A59" s="2">
        <v>8</v>
      </c>
      <c r="B59" s="2">
        <f t="shared" si="1"/>
        <v>1</v>
      </c>
      <c r="C59" s="11" t="s">
        <v>89</v>
      </c>
      <c r="D59" s="11" t="s">
        <v>113</v>
      </c>
      <c r="E59" s="10">
        <v>0</v>
      </c>
      <c r="F59" s="10">
        <v>0</v>
      </c>
      <c r="G59" s="10">
        <v>0</v>
      </c>
      <c r="H59" s="1">
        <f>SUM(E59:G59)</f>
        <v>0</v>
      </c>
      <c r="I59" s="1">
        <f t="shared" si="3"/>
        <v>0</v>
      </c>
      <c r="J59" s="1">
        <f t="shared" si="2"/>
        <v>0</v>
      </c>
      <c r="K59" s="11" t="s">
        <v>80</v>
      </c>
      <c r="L59" s="11" t="s">
        <v>107</v>
      </c>
      <c r="M59" s="11" t="s">
        <v>102</v>
      </c>
      <c r="N59" s="6"/>
      <c r="O59" s="6"/>
      <c r="P59" s="6"/>
      <c r="Q59" s="8"/>
    </row>
    <row r="60" spans="1:30" ht="14.5" x14ac:dyDescent="0.35">
      <c r="A60" s="2">
        <v>8</v>
      </c>
      <c r="B60" s="2">
        <f t="shared" si="1"/>
        <v>1</v>
      </c>
      <c r="C60" s="11" t="s">
        <v>91</v>
      </c>
      <c r="D60" s="11" t="s">
        <v>113</v>
      </c>
      <c r="E60" s="10">
        <v>0</v>
      </c>
      <c r="F60" s="10">
        <v>0</v>
      </c>
      <c r="G60" s="10">
        <v>0</v>
      </c>
      <c r="H60" s="1">
        <f>SUM(E60:G60)</f>
        <v>0</v>
      </c>
      <c r="I60" s="1">
        <f t="shared" si="3"/>
        <v>0</v>
      </c>
      <c r="J60" s="1">
        <f t="shared" si="2"/>
        <v>0</v>
      </c>
      <c r="K60" s="11" t="s">
        <v>80</v>
      </c>
      <c r="L60" s="11" t="s">
        <v>107</v>
      </c>
      <c r="M60" s="11" t="s">
        <v>102</v>
      </c>
      <c r="N60" s="6"/>
      <c r="O60" s="6"/>
      <c r="P60" s="6"/>
      <c r="Q60" s="8"/>
    </row>
    <row r="61" spans="1:30" ht="14.5" x14ac:dyDescent="0.35">
      <c r="A61" s="2">
        <v>8</v>
      </c>
      <c r="B61" s="2">
        <f t="shared" si="1"/>
        <v>1</v>
      </c>
      <c r="C61" s="11" t="s">
        <v>90</v>
      </c>
      <c r="D61" s="11" t="s">
        <v>113</v>
      </c>
      <c r="E61" s="10">
        <v>0</v>
      </c>
      <c r="F61" s="10">
        <v>0</v>
      </c>
      <c r="G61" s="10">
        <v>0</v>
      </c>
      <c r="H61" s="1">
        <f>SUM(E61:G61)</f>
        <v>0</v>
      </c>
      <c r="I61" s="1">
        <f t="shared" si="3"/>
        <v>0</v>
      </c>
      <c r="J61" s="1">
        <f t="shared" si="2"/>
        <v>0</v>
      </c>
      <c r="K61" s="11" t="s">
        <v>81</v>
      </c>
      <c r="L61" s="11" t="s">
        <v>107</v>
      </c>
      <c r="M61" s="11" t="s">
        <v>103</v>
      </c>
      <c r="N61" s="6"/>
      <c r="O61" s="6"/>
      <c r="P61" s="6"/>
    </row>
    <row r="62" spans="1:30" ht="14.5" x14ac:dyDescent="0.35">
      <c r="A62" s="2">
        <v>8</v>
      </c>
      <c r="B62" s="2">
        <f t="shared" si="1"/>
        <v>1</v>
      </c>
      <c r="C62" s="11" t="s">
        <v>92</v>
      </c>
      <c r="D62" s="11" t="s">
        <v>113</v>
      </c>
      <c r="E62" s="10">
        <v>0</v>
      </c>
      <c r="F62" s="10">
        <v>0</v>
      </c>
      <c r="G62" s="10">
        <v>0</v>
      </c>
      <c r="H62" s="1">
        <f>SUM(E62:G62)</f>
        <v>0</v>
      </c>
      <c r="I62" s="1">
        <f t="shared" si="3"/>
        <v>0</v>
      </c>
      <c r="J62" s="1">
        <f t="shared" si="2"/>
        <v>0</v>
      </c>
      <c r="K62" s="11" t="s">
        <v>81</v>
      </c>
      <c r="L62" s="11" t="s">
        <v>107</v>
      </c>
      <c r="M62" s="11" t="s">
        <v>104</v>
      </c>
      <c r="N62" s="6"/>
      <c r="O62" s="6"/>
      <c r="P62" s="6"/>
    </row>
    <row r="63" spans="1:30" ht="14.5" x14ac:dyDescent="0.35">
      <c r="A63" s="2">
        <v>8</v>
      </c>
      <c r="B63" s="2">
        <f t="shared" si="1"/>
        <v>1</v>
      </c>
      <c r="C63" s="11" t="s">
        <v>96</v>
      </c>
      <c r="D63" s="11" t="s">
        <v>113</v>
      </c>
      <c r="E63" s="10">
        <v>0</v>
      </c>
      <c r="F63" s="10">
        <v>0</v>
      </c>
      <c r="G63" s="10">
        <v>0</v>
      </c>
      <c r="H63" s="1">
        <f>SUM(E63:G63)</f>
        <v>0</v>
      </c>
      <c r="I63" s="1">
        <f t="shared" si="3"/>
        <v>0</v>
      </c>
      <c r="J63" s="1">
        <f t="shared" si="2"/>
        <v>0</v>
      </c>
      <c r="K63" s="11" t="s">
        <v>93</v>
      </c>
      <c r="L63" s="1" t="s">
        <v>107</v>
      </c>
      <c r="M63" s="11" t="s">
        <v>105</v>
      </c>
      <c r="N63" s="6"/>
      <c r="O63" s="6"/>
      <c r="P63" s="6"/>
    </row>
    <row r="64" spans="1:30" ht="14.5" x14ac:dyDescent="0.35">
      <c r="A64" s="2">
        <v>8</v>
      </c>
      <c r="B64" s="2">
        <f t="shared" si="1"/>
        <v>1</v>
      </c>
      <c r="C64" s="11" t="s">
        <v>108</v>
      </c>
      <c r="D64" s="11" t="s">
        <v>113</v>
      </c>
      <c r="E64" s="10">
        <v>0</v>
      </c>
      <c r="F64" s="10">
        <v>0</v>
      </c>
      <c r="G64" s="10">
        <v>0</v>
      </c>
      <c r="H64" s="1">
        <f>SUM(E64:G64)</f>
        <v>0</v>
      </c>
      <c r="I64" s="1">
        <f t="shared" si="3"/>
        <v>0</v>
      </c>
      <c r="J64" s="1">
        <f t="shared" si="2"/>
        <v>0</v>
      </c>
      <c r="K64" s="11" t="s">
        <v>94</v>
      </c>
      <c r="L64" s="1" t="s">
        <v>107</v>
      </c>
      <c r="M64" s="11" t="s">
        <v>105</v>
      </c>
      <c r="N64" s="6"/>
      <c r="O64" s="6"/>
      <c r="P64" s="6"/>
    </row>
    <row r="65" spans="1:16" ht="14.5" x14ac:dyDescent="0.35">
      <c r="A65" s="2">
        <v>8</v>
      </c>
      <c r="B65" s="2">
        <f t="shared" si="1"/>
        <v>1</v>
      </c>
      <c r="C65" s="11" t="s">
        <v>109</v>
      </c>
      <c r="D65" s="11" t="s">
        <v>113</v>
      </c>
      <c r="E65" s="10">
        <v>0</v>
      </c>
      <c r="F65" s="10">
        <v>0</v>
      </c>
      <c r="G65" s="10">
        <v>0</v>
      </c>
      <c r="H65" s="1">
        <f>SUM(E65:G65)</f>
        <v>0</v>
      </c>
      <c r="I65" s="1">
        <f t="shared" si="3"/>
        <v>0</v>
      </c>
      <c r="J65" s="1">
        <f t="shared" si="2"/>
        <v>0</v>
      </c>
      <c r="K65" s="11" t="s">
        <v>95</v>
      </c>
      <c r="L65" s="1" t="s">
        <v>107</v>
      </c>
      <c r="M65" s="11" t="s">
        <v>105</v>
      </c>
      <c r="N65" s="6"/>
      <c r="O65" s="6"/>
      <c r="P65" s="6"/>
    </row>
    <row r="68" spans="1:16" ht="15.75" customHeight="1" x14ac:dyDescent="0.25">
      <c r="D68">
        <v>24.8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Plastic Parts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Dudás</dc:creator>
  <cp:lastModifiedBy>Varga Dániel</cp:lastModifiedBy>
  <dcterms:created xsi:type="dcterms:W3CDTF">2019-02-21T11:29:04Z</dcterms:created>
  <dcterms:modified xsi:type="dcterms:W3CDTF">2019-04-02T11:57:21Z</dcterms:modified>
</cp:coreProperties>
</file>