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danbu\Desktop\BusinessAnalyticsHW2\"/>
    </mc:Choice>
  </mc:AlternateContent>
  <xr:revisionPtr revIDLastSave="0" documentId="8_{38ADD513-8878-485D-A508-4F06A11A5B77}" xr6:coauthVersionLast="47" xr6:coauthVersionMax="47" xr10:uidLastSave="{00000000-0000-0000-0000-000000000000}"/>
  <bookViews>
    <workbookView xWindow="46170" yWindow="1890" windowWidth="28590" windowHeight="16470" xr2:uid="{00000000-000D-0000-FFFF-FFFF00000000}"/>
  </bookViews>
  <sheets>
    <sheet name="Price vs. Demand" sheetId="1" r:id="rId1"/>
  </sheets>
  <definedNames>
    <definedName name="solver_adj" localSheetId="0" hidden="1">'Price vs. Demand'!$A$38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'Price vs. Demand'!$D$38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</definedName>
    <definedName name="solver_nwt" localSheetId="0" hidden="1">1</definedName>
    <definedName name="solver_opt" localSheetId="0" hidden="1">'Price vs. Demand'!$F$38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hs1" localSheetId="0" hidden="1">50000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8" i="1" l="1"/>
  <c r="D38" i="1" s="1"/>
  <c r="C33" i="1"/>
  <c r="D33" i="1" s="1"/>
  <c r="C28" i="1"/>
  <c r="D28" i="1" s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3" i="1"/>
  <c r="F38" i="1" l="1"/>
  <c r="E38" i="1"/>
  <c r="F33" i="1"/>
  <c r="E33" i="1"/>
  <c r="E28" i="1"/>
  <c r="F28" i="1"/>
</calcChain>
</file>

<file path=xl/sharedStrings.xml><?xml version="1.0" encoding="utf-8"?>
<sst xmlns="http://schemas.openxmlformats.org/spreadsheetml/2006/main" count="37" uniqueCount="17">
  <si>
    <t>Use this Datda to create a scatter plater and trendline</t>
  </si>
  <si>
    <t>Use the trendline formula to create this column*</t>
  </si>
  <si>
    <t>Calculate this 100k * % predicted</t>
  </si>
  <si>
    <t>Calculate this: Price * sales</t>
  </si>
  <si>
    <t>Calculate ths: Revenue-cost</t>
  </si>
  <si>
    <t>Price</t>
  </si>
  <si>
    <t>% Purchased</t>
  </si>
  <si>
    <t>Predicted %</t>
  </si>
  <si>
    <t>Predicted Sales</t>
  </si>
  <si>
    <t>Revenue</t>
  </si>
  <si>
    <t>Profit</t>
  </si>
  <si>
    <t xml:space="preserve">*use conditional formating in F column </t>
  </si>
  <si>
    <t xml:space="preserve">*Use the formula generated from this trendline </t>
  </si>
  <si>
    <t>Book Cost</t>
  </si>
  <si>
    <t xml:space="preserve">no minimum order </t>
  </si>
  <si>
    <t>&gt; or = 30,000</t>
  </si>
  <si>
    <t>&gt; or = 50,000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</si>
</sst>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8">
    <xf numFmtId="0" fontId="0" fillId="0" borderId="0" xfId="0"/>
    <xf numFmtId="44" fontId="0" fillId="0" borderId="0" xfId="2" applyFont="1"/>
    <xf numFmtId="9" fontId="0" fillId="0" borderId="0" xfId="3" applyFont="1"/>
    <xf numFmtId="0" fontId="0" fillId="7" borderId="0" xfId="0" applyFill="1"/>
    <xf numFmtId="0" fontId="0" fillId="3" borderId="1" xfId="0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0" fillId="5" borderId="1" xfId="0" applyFill="1" applyBorder="1" applyAlignment="1">
      <alignment wrapText="1"/>
    </xf>
    <xf numFmtId="0" fontId="0" fillId="6" borderId="1" xfId="0" applyFill="1" applyBorder="1" applyAlignment="1">
      <alignment wrapText="1"/>
    </xf>
    <xf numFmtId="44" fontId="0" fillId="0" borderId="1" xfId="2" applyFont="1" applyBorder="1"/>
    <xf numFmtId="9" fontId="0" fillId="0" borderId="1" xfId="3" applyFont="1" applyBorder="1"/>
    <xf numFmtId="9" fontId="0" fillId="7" borderId="1" xfId="3" applyFont="1" applyFill="1" applyBorder="1"/>
    <xf numFmtId="164" fontId="0" fillId="7" borderId="1" xfId="1" applyNumberFormat="1" applyFont="1" applyFill="1" applyBorder="1"/>
    <xf numFmtId="3" fontId="0" fillId="7" borderId="1" xfId="0" applyNumberFormat="1" applyFill="1" applyBorder="1"/>
    <xf numFmtId="43" fontId="0" fillId="0" borderId="1" xfId="0" applyNumberFormat="1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wrapText="1"/>
    </xf>
    <xf numFmtId="43" fontId="2" fillId="0" borderId="1" xfId="0" applyNumberFormat="1" applyFont="1" applyBorder="1"/>
    <xf numFmtId="44" fontId="0" fillId="7" borderId="0" xfId="0" applyNumberFormat="1" applyFill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'Price vs. Demand'!$B$2</c:f>
              <c:strCache>
                <c:ptCount val="1"/>
                <c:pt idx="0">
                  <c:v>% Purchased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5961067366579177E-2"/>
                  <c:y val="-0.744591353164187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'Price vs. Demand'!$A$3:$A$23</c:f>
              <c:numCache>
                <c:formatCode>_("$"* #,##0.00_);_("$"* \(#,##0.00\);_("$"* "-"??_);_(@_)</c:formatCode>
                <c:ptCount val="2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</c:numCache>
            </c:numRef>
          </c:xVal>
          <c:yVal>
            <c:numRef>
              <c:f>'Price vs. Demand'!$B$3:$B$23</c:f>
              <c:numCache>
                <c:formatCode>0%</c:formatCode>
                <c:ptCount val="21"/>
                <c:pt idx="0">
                  <c:v>0.65</c:v>
                </c:pt>
                <c:pt idx="1">
                  <c:v>0.5</c:v>
                </c:pt>
                <c:pt idx="2">
                  <c:v>0.4</c:v>
                </c:pt>
                <c:pt idx="3">
                  <c:v>0.32</c:v>
                </c:pt>
                <c:pt idx="4">
                  <c:v>0.25</c:v>
                </c:pt>
                <c:pt idx="5">
                  <c:v>0.2</c:v>
                </c:pt>
                <c:pt idx="6">
                  <c:v>0.16</c:v>
                </c:pt>
                <c:pt idx="7">
                  <c:v>0.13</c:v>
                </c:pt>
                <c:pt idx="8">
                  <c:v>0.11</c:v>
                </c:pt>
                <c:pt idx="9">
                  <c:v>9.5000000000000001E-2</c:v>
                </c:pt>
                <c:pt idx="10">
                  <c:v>0.08</c:v>
                </c:pt>
                <c:pt idx="11">
                  <c:v>7.0000000000000007E-2</c:v>
                </c:pt>
                <c:pt idx="12">
                  <c:v>6.3E-2</c:v>
                </c:pt>
                <c:pt idx="13">
                  <c:v>5.8000000000000003E-2</c:v>
                </c:pt>
                <c:pt idx="14">
                  <c:v>5.2999999999999999E-2</c:v>
                </c:pt>
                <c:pt idx="15">
                  <c:v>4.9000000000000002E-2</c:v>
                </c:pt>
                <c:pt idx="16">
                  <c:v>4.5999999999999999E-2</c:v>
                </c:pt>
                <c:pt idx="17">
                  <c:v>4.3999999999999997E-2</c:v>
                </c:pt>
                <c:pt idx="18">
                  <c:v>4.2999999999999997E-2</c:v>
                </c:pt>
                <c:pt idx="19">
                  <c:v>4.2000000000000003E-2</c:v>
                </c:pt>
                <c:pt idx="20">
                  <c:v>4.1000000000000002E-2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3B-461E-A281-7DA943C55E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977296"/>
        <c:axId val="1261802544"/>
      </c:scatterChart>
      <c:valAx>
        <c:axId val="1289977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1802544"/>
        <c:crosses val="autoZero"/>
        <c:crossBetween val="midCat"/>
      </c:valAx>
      <c:valAx>
        <c:axId val="126180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9977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112712</xdr:colOff>
      <xdr:row>3</xdr:row>
      <xdr:rowOff>47625</xdr:rowOff>
    </xdr:from>
    <xdr:to>
      <xdr:col>12</xdr:col>
      <xdr:colOff>252412</xdr:colOff>
      <xdr:row>17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A1AA7A-7DCE-9555-D5EA-8821E41C66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8"/>
  <sheetViews>
    <sheetView tabSelected="1" zoomScale="150" zoomScaleNormal="150" workbookViewId="0">
      <selection activeCell="H40" sqref="H40"/>
    </sheetView>
  </sheetViews>
  <sheetFormatPr defaultRowHeight="15" x14ac:dyDescent="0.25"/>
  <cols>
    <col min="1" max="1" width="9.28515625" bestFit="1" customWidth="1"/>
    <col min="2" max="2" width="11.5703125" bestFit="1" customWidth="1"/>
    <col min="3" max="3" width="15.5703125" bestFit="1" customWidth="1"/>
    <col min="4" max="4" width="14" bestFit="1" customWidth="1"/>
    <col min="5" max="5" width="14.140625" customWidth="1"/>
    <col min="6" max="6" width="16.140625" customWidth="1"/>
    <col min="8" max="8" width="9.7109375" bestFit="1" customWidth="1"/>
    <col min="9" max="9" width="12.140625" bestFit="1" customWidth="1"/>
    <col min="10" max="10" width="11.5703125" bestFit="1" customWidth="1"/>
    <col min="11" max="11" width="14.7109375" bestFit="1" customWidth="1"/>
    <col min="13" max="13" width="11.5703125" bestFit="1" customWidth="1"/>
  </cols>
  <sheetData>
    <row r="1" spans="1:13" ht="60.95" customHeight="1" x14ac:dyDescent="0.25">
      <c r="A1" s="15" t="s">
        <v>0</v>
      </c>
      <c r="B1" s="15"/>
      <c r="C1" s="4" t="s">
        <v>1</v>
      </c>
      <c r="D1" s="5" t="s">
        <v>2</v>
      </c>
      <c r="E1" s="6" t="s">
        <v>3</v>
      </c>
      <c r="F1" s="7" t="s">
        <v>4</v>
      </c>
      <c r="I1" s="1"/>
    </row>
    <row r="2" spans="1:13" x14ac:dyDescent="0.25">
      <c r="A2" s="14" t="s">
        <v>5</v>
      </c>
      <c r="B2" s="14" t="s">
        <v>6</v>
      </c>
      <c r="C2" s="14" t="s">
        <v>7</v>
      </c>
      <c r="D2" s="14" t="s">
        <v>8</v>
      </c>
      <c r="E2" s="14" t="s">
        <v>9</v>
      </c>
      <c r="F2" s="14" t="s">
        <v>10</v>
      </c>
    </row>
    <row r="3" spans="1:13" x14ac:dyDescent="0.25">
      <c r="A3" s="8">
        <v>5</v>
      </c>
      <c r="B3" s="9">
        <v>0.65</v>
      </c>
      <c r="C3" s="10">
        <f>14.098*A3^(-1.872)</f>
        <v>0.69292408674781014</v>
      </c>
      <c r="D3" s="11">
        <f>C3*100000</f>
        <v>69292.408674781007</v>
      </c>
      <c r="E3" s="12">
        <f>D3*A3</f>
        <v>346462.04337390501</v>
      </c>
      <c r="F3" s="13">
        <f>E3-(D3*$B$25)</f>
        <v>0</v>
      </c>
      <c r="G3" t="s">
        <v>11</v>
      </c>
      <c r="H3" s="1"/>
      <c r="J3" s="2"/>
      <c r="M3" s="1"/>
    </row>
    <row r="4" spans="1:13" x14ac:dyDescent="0.25">
      <c r="A4" s="8">
        <v>6</v>
      </c>
      <c r="B4" s="9">
        <v>0.5</v>
      </c>
      <c r="C4" s="10">
        <f t="shared" ref="C4:C23" si="0">14.098*A4^(-1.872)</f>
        <v>0.49255912094665855</v>
      </c>
      <c r="D4" s="11">
        <f t="shared" ref="D4:D23" si="1">C4*100000</f>
        <v>49255.912094665851</v>
      </c>
      <c r="E4" s="12">
        <f t="shared" ref="E4:E23" si="2">D4*A4</f>
        <v>295535.47256799508</v>
      </c>
      <c r="F4" s="13">
        <f t="shared" ref="F4:F23" si="3">E4-(D4*$B$25)</f>
        <v>49255.912094665808</v>
      </c>
      <c r="M4" s="1"/>
    </row>
    <row r="5" spans="1:13" x14ac:dyDescent="0.25">
      <c r="A5" s="8">
        <v>7</v>
      </c>
      <c r="B5" s="9">
        <v>0.4</v>
      </c>
      <c r="C5" s="10">
        <f t="shared" si="0"/>
        <v>0.36909144187581711</v>
      </c>
      <c r="D5" s="11">
        <f t="shared" si="1"/>
        <v>36909.144187581711</v>
      </c>
      <c r="E5" s="12">
        <f t="shared" si="2"/>
        <v>258364.00931307196</v>
      </c>
      <c r="F5" s="13">
        <f t="shared" si="3"/>
        <v>73818.288375163393</v>
      </c>
      <c r="M5" s="1"/>
    </row>
    <row r="6" spans="1:13" x14ac:dyDescent="0.25">
      <c r="A6" s="8">
        <v>8</v>
      </c>
      <c r="B6" s="9">
        <v>0.32</v>
      </c>
      <c r="C6" s="10">
        <f t="shared" si="0"/>
        <v>0.28745710707060823</v>
      </c>
      <c r="D6" s="11">
        <f t="shared" si="1"/>
        <v>28745.710707060822</v>
      </c>
      <c r="E6" s="12">
        <f t="shared" si="2"/>
        <v>229965.68565648657</v>
      </c>
      <c r="F6" s="13">
        <f t="shared" si="3"/>
        <v>86237.132121182454</v>
      </c>
      <c r="I6" s="1"/>
      <c r="M6" s="1"/>
    </row>
    <row r="7" spans="1:13" x14ac:dyDescent="0.25">
      <c r="A7" s="8">
        <v>9</v>
      </c>
      <c r="B7" s="9">
        <v>0.25</v>
      </c>
      <c r="C7" s="10">
        <f t="shared" si="0"/>
        <v>0.23057675801164021</v>
      </c>
      <c r="D7" s="11">
        <f t="shared" si="1"/>
        <v>23057.67580116402</v>
      </c>
      <c r="E7" s="12">
        <f t="shared" si="2"/>
        <v>207519.08221047616</v>
      </c>
      <c r="F7" s="13">
        <f t="shared" si="3"/>
        <v>92230.703204656063</v>
      </c>
      <c r="M7" s="1"/>
    </row>
    <row r="8" spans="1:13" x14ac:dyDescent="0.25">
      <c r="A8" s="8">
        <v>10</v>
      </c>
      <c r="B8" s="9">
        <v>0.2</v>
      </c>
      <c r="C8" s="10">
        <f t="shared" si="0"/>
        <v>0.18930300422121596</v>
      </c>
      <c r="D8" s="11">
        <f t="shared" si="1"/>
        <v>18930.300422121596</v>
      </c>
      <c r="E8" s="12">
        <f t="shared" si="2"/>
        <v>189303.00422121596</v>
      </c>
      <c r="F8" s="13">
        <f t="shared" si="3"/>
        <v>94651.50211060798</v>
      </c>
      <c r="H8" s="1"/>
      <c r="J8" s="2"/>
      <c r="M8" s="1"/>
    </row>
    <row r="9" spans="1:13" x14ac:dyDescent="0.25">
      <c r="A9" s="8">
        <v>11</v>
      </c>
      <c r="B9" s="9">
        <v>0.16</v>
      </c>
      <c r="C9" s="10">
        <f t="shared" si="0"/>
        <v>0.15836908211415465</v>
      </c>
      <c r="D9" s="11">
        <f t="shared" si="1"/>
        <v>15836.908211415464</v>
      </c>
      <c r="E9" s="12">
        <f t="shared" si="2"/>
        <v>174205.99032557011</v>
      </c>
      <c r="F9" s="16">
        <f t="shared" si="3"/>
        <v>95021.449268492783</v>
      </c>
      <c r="M9" s="1"/>
    </row>
    <row r="10" spans="1:13" x14ac:dyDescent="0.25">
      <c r="A10" s="8">
        <v>12</v>
      </c>
      <c r="B10" s="9">
        <v>0.13</v>
      </c>
      <c r="C10" s="10">
        <f t="shared" si="0"/>
        <v>0.13456441064041047</v>
      </c>
      <c r="D10" s="11">
        <f t="shared" si="1"/>
        <v>13456.441064041048</v>
      </c>
      <c r="E10" s="12">
        <f t="shared" si="2"/>
        <v>161477.29276849257</v>
      </c>
      <c r="F10" s="13">
        <f t="shared" si="3"/>
        <v>94195.087448287333</v>
      </c>
      <c r="M10" s="1"/>
    </row>
    <row r="11" spans="1:13" x14ac:dyDescent="0.25">
      <c r="A11" s="8">
        <v>13</v>
      </c>
      <c r="B11" s="9">
        <v>0.11</v>
      </c>
      <c r="C11" s="10">
        <f t="shared" si="0"/>
        <v>0.11583920030461227</v>
      </c>
      <c r="D11" s="11">
        <f t="shared" si="1"/>
        <v>11583.920030461228</v>
      </c>
      <c r="E11" s="12">
        <f t="shared" si="2"/>
        <v>150590.96039599596</v>
      </c>
      <c r="F11" s="13">
        <f t="shared" si="3"/>
        <v>92671.360243689822</v>
      </c>
      <c r="I11" s="1"/>
      <c r="M11" s="1"/>
    </row>
    <row r="12" spans="1:13" x14ac:dyDescent="0.25">
      <c r="A12" s="8">
        <v>14</v>
      </c>
      <c r="B12" s="9">
        <v>9.5000000000000001E-2</v>
      </c>
      <c r="C12" s="10">
        <f t="shared" si="0"/>
        <v>0.10083372784364156</v>
      </c>
      <c r="D12" s="11">
        <f t="shared" si="1"/>
        <v>10083.372784364155</v>
      </c>
      <c r="E12" s="12">
        <f t="shared" si="2"/>
        <v>141167.21898109818</v>
      </c>
      <c r="F12" s="13">
        <f t="shared" si="3"/>
        <v>90750.355059277412</v>
      </c>
      <c r="M12" s="1"/>
    </row>
    <row r="13" spans="1:13" x14ac:dyDescent="0.25">
      <c r="A13" s="8">
        <v>15</v>
      </c>
      <c r="B13" s="9">
        <v>0.08</v>
      </c>
      <c r="C13" s="10">
        <f t="shared" si="0"/>
        <v>8.8616515538890578E-2</v>
      </c>
      <c r="D13" s="11">
        <f t="shared" si="1"/>
        <v>8861.6515538890581</v>
      </c>
      <c r="E13" s="12">
        <f t="shared" si="2"/>
        <v>132924.77330833586</v>
      </c>
      <c r="F13" s="13">
        <f t="shared" si="3"/>
        <v>88616.51553889057</v>
      </c>
      <c r="H13" s="1"/>
      <c r="J13" s="2"/>
      <c r="M13" s="1"/>
    </row>
    <row r="14" spans="1:13" x14ac:dyDescent="0.25">
      <c r="A14" s="8">
        <v>16</v>
      </c>
      <c r="B14" s="9">
        <v>7.0000000000000007E-2</v>
      </c>
      <c r="C14" s="10">
        <f t="shared" si="0"/>
        <v>7.8531681888279928E-2</v>
      </c>
      <c r="D14" s="11">
        <f t="shared" si="1"/>
        <v>7853.1681888279927</v>
      </c>
      <c r="E14" s="12">
        <f t="shared" si="2"/>
        <v>125650.69102124788</v>
      </c>
      <c r="F14" s="13">
        <f t="shared" si="3"/>
        <v>86384.850077107927</v>
      </c>
    </row>
    <row r="15" spans="1:13" x14ac:dyDescent="0.25">
      <c r="A15" s="8">
        <v>17</v>
      </c>
      <c r="B15" s="9">
        <v>6.3E-2</v>
      </c>
      <c r="C15" s="10">
        <f t="shared" si="0"/>
        <v>7.010631266444263E-2</v>
      </c>
      <c r="D15" s="11">
        <f t="shared" si="1"/>
        <v>7010.631266444263</v>
      </c>
      <c r="E15" s="12">
        <f t="shared" si="2"/>
        <v>119180.73152955247</v>
      </c>
      <c r="F15" s="13">
        <f t="shared" si="3"/>
        <v>84127.575197331156</v>
      </c>
    </row>
    <row r="16" spans="1:13" x14ac:dyDescent="0.25">
      <c r="A16" s="8">
        <v>18</v>
      </c>
      <c r="B16" s="9">
        <v>5.8000000000000003E-2</v>
      </c>
      <c r="C16" s="10">
        <f t="shared" si="0"/>
        <v>6.2992287077296968E-2</v>
      </c>
      <c r="D16" s="11">
        <f t="shared" si="1"/>
        <v>6299.2287077296969</v>
      </c>
      <c r="E16" s="12">
        <f t="shared" si="2"/>
        <v>113386.11673913454</v>
      </c>
      <c r="F16" s="13">
        <f t="shared" si="3"/>
        <v>81889.973200486056</v>
      </c>
    </row>
    <row r="17" spans="1:8" x14ac:dyDescent="0.25">
      <c r="A17" s="8">
        <v>19</v>
      </c>
      <c r="B17" s="9">
        <v>5.2999999999999999E-2</v>
      </c>
      <c r="C17" s="10">
        <f t="shared" si="0"/>
        <v>5.6928634286817013E-2</v>
      </c>
      <c r="D17" s="11">
        <f t="shared" si="1"/>
        <v>5692.8634286817014</v>
      </c>
      <c r="E17" s="12">
        <f t="shared" si="2"/>
        <v>108164.40514495232</v>
      </c>
      <c r="F17" s="13">
        <f t="shared" si="3"/>
        <v>79700.088001543816</v>
      </c>
    </row>
    <row r="18" spans="1:8" x14ac:dyDescent="0.25">
      <c r="A18" s="8">
        <v>20</v>
      </c>
      <c r="B18" s="9">
        <v>4.9000000000000002E-2</v>
      </c>
      <c r="C18" s="10">
        <f t="shared" si="0"/>
        <v>5.1716527239469616E-2</v>
      </c>
      <c r="D18" s="11">
        <f t="shared" si="1"/>
        <v>5171.6527239469615</v>
      </c>
      <c r="E18" s="12">
        <f t="shared" si="2"/>
        <v>103433.05447893923</v>
      </c>
      <c r="F18" s="13">
        <f t="shared" si="3"/>
        <v>77574.790859204426</v>
      </c>
    </row>
    <row r="19" spans="1:8" x14ac:dyDescent="0.25">
      <c r="A19" s="8">
        <v>21</v>
      </c>
      <c r="B19" s="9">
        <v>4.5999999999999999E-2</v>
      </c>
      <c r="C19" s="10">
        <f t="shared" si="0"/>
        <v>4.7202281057612906E-2</v>
      </c>
      <c r="D19" s="11">
        <f t="shared" si="1"/>
        <v>4720.2281057612909</v>
      </c>
      <c r="E19" s="12">
        <f t="shared" si="2"/>
        <v>99124.79022098711</v>
      </c>
      <c r="F19" s="13">
        <f t="shared" si="3"/>
        <v>75523.649692180654</v>
      </c>
    </row>
    <row r="20" spans="1:8" x14ac:dyDescent="0.25">
      <c r="A20" s="8">
        <v>22</v>
      </c>
      <c r="B20" s="9">
        <v>4.3999999999999997E-2</v>
      </c>
      <c r="C20" s="10">
        <f t="shared" si="0"/>
        <v>4.3265551874049714E-2</v>
      </c>
      <c r="D20" s="11">
        <f t="shared" si="1"/>
        <v>4326.5551874049715</v>
      </c>
      <c r="E20" s="12">
        <f t="shared" si="2"/>
        <v>95184.214122909369</v>
      </c>
      <c r="F20" s="13">
        <f t="shared" si="3"/>
        <v>73551.438185884515</v>
      </c>
    </row>
    <row r="21" spans="1:8" x14ac:dyDescent="0.25">
      <c r="A21" s="8">
        <v>23</v>
      </c>
      <c r="B21" s="9">
        <v>4.2999999999999997E-2</v>
      </c>
      <c r="C21" s="10">
        <f t="shared" si="0"/>
        <v>3.9810991802954027E-2</v>
      </c>
      <c r="D21" s="11">
        <f t="shared" si="1"/>
        <v>3981.0991802954027</v>
      </c>
      <c r="E21" s="12">
        <f t="shared" si="2"/>
        <v>91565.281146794267</v>
      </c>
      <c r="F21" s="13">
        <f t="shared" si="3"/>
        <v>71659.785245317253</v>
      </c>
    </row>
    <row r="22" spans="1:8" x14ac:dyDescent="0.25">
      <c r="A22" s="8">
        <v>24</v>
      </c>
      <c r="B22" s="9">
        <v>4.2000000000000003E-2</v>
      </c>
      <c r="C22" s="10">
        <f t="shared" si="0"/>
        <v>3.676224810576998E-2</v>
      </c>
      <c r="D22" s="11">
        <f t="shared" si="1"/>
        <v>3676.2248105769982</v>
      </c>
      <c r="E22" s="12">
        <f t="shared" si="2"/>
        <v>88229.395453847959</v>
      </c>
      <c r="F22" s="13">
        <f t="shared" si="3"/>
        <v>69848.271400962971</v>
      </c>
    </row>
    <row r="23" spans="1:8" x14ac:dyDescent="0.25">
      <c r="A23" s="8">
        <v>25</v>
      </c>
      <c r="B23" s="9">
        <v>4.1000000000000002E-2</v>
      </c>
      <c r="C23" s="10">
        <f t="shared" si="0"/>
        <v>3.4057581926180067E-2</v>
      </c>
      <c r="D23" s="11">
        <f t="shared" si="1"/>
        <v>3405.7581926180069</v>
      </c>
      <c r="E23" s="12">
        <f t="shared" si="2"/>
        <v>85143.954815450168</v>
      </c>
      <c r="F23" s="13">
        <f t="shared" si="3"/>
        <v>68115.163852360129</v>
      </c>
    </row>
    <row r="24" spans="1:8" x14ac:dyDescent="0.25">
      <c r="C24" t="s">
        <v>12</v>
      </c>
    </row>
    <row r="25" spans="1:8" x14ac:dyDescent="0.25">
      <c r="A25" t="s">
        <v>13</v>
      </c>
      <c r="B25" s="1">
        <v>5</v>
      </c>
    </row>
    <row r="27" spans="1:8" x14ac:dyDescent="0.25">
      <c r="A27" s="3" t="s">
        <v>5</v>
      </c>
      <c r="B27" s="3" t="s">
        <v>6</v>
      </c>
      <c r="C27" s="3" t="s">
        <v>7</v>
      </c>
      <c r="D27" s="3" t="s">
        <v>8</v>
      </c>
      <c r="E27" s="3" t="s">
        <v>9</v>
      </c>
      <c r="F27" s="3" t="s">
        <v>10</v>
      </c>
      <c r="H27" t="s">
        <v>14</v>
      </c>
    </row>
    <row r="28" spans="1:8" x14ac:dyDescent="0.25">
      <c r="A28" s="8">
        <v>10.733944953166791</v>
      </c>
      <c r="B28" s="9">
        <v>0.65</v>
      </c>
      <c r="C28" s="10">
        <f>14.098*A28^(-1.872)</f>
        <v>0.16579673631003006</v>
      </c>
      <c r="D28" s="11">
        <f>C28*100000</f>
        <v>16579.673631003006</v>
      </c>
      <c r="E28" s="12">
        <f>D28*A28</f>
        <v>177965.30409665726</v>
      </c>
      <c r="F28" s="17">
        <f>(A28-B25)*D28</f>
        <v>95066.935941642208</v>
      </c>
    </row>
    <row r="30" spans="1:8" x14ac:dyDescent="0.25">
      <c r="A30" t="s">
        <v>13</v>
      </c>
      <c r="B30" s="1">
        <v>4.5</v>
      </c>
    </row>
    <row r="32" spans="1:8" x14ac:dyDescent="0.25">
      <c r="A32" s="3" t="s">
        <v>5</v>
      </c>
      <c r="B32" s="3" t="s">
        <v>6</v>
      </c>
      <c r="C32" s="3" t="s">
        <v>7</v>
      </c>
      <c r="D32" s="3" t="s">
        <v>8</v>
      </c>
      <c r="E32" s="3" t="s">
        <v>9</v>
      </c>
      <c r="F32" s="3" t="s">
        <v>10</v>
      </c>
      <c r="H32" t="s">
        <v>15</v>
      </c>
    </row>
    <row r="33" spans="1:8" x14ac:dyDescent="0.25">
      <c r="A33" s="8">
        <v>7.8195507204880581</v>
      </c>
      <c r="B33" s="9">
        <v>0.65</v>
      </c>
      <c r="C33" s="10">
        <f>14.098*A33^(-1.872)</f>
        <v>0.29999994478394021</v>
      </c>
      <c r="D33" s="11">
        <f>C33*100000</f>
        <v>29999.994478394019</v>
      </c>
      <c r="E33" s="12">
        <f>D33*A33</f>
        <v>234586.47843816373</v>
      </c>
      <c r="F33" s="17">
        <f>(A33-B30)*D33</f>
        <v>99586.50328539063</v>
      </c>
    </row>
    <row r="35" spans="1:8" x14ac:dyDescent="0.25">
      <c r="A35" t="s">
        <v>13</v>
      </c>
      <c r="B35" s="1">
        <v>4</v>
      </c>
    </row>
    <row r="37" spans="1:8" x14ac:dyDescent="0.25">
      <c r="A37" s="3" t="s">
        <v>5</v>
      </c>
      <c r="B37" s="3" t="s">
        <v>6</v>
      </c>
      <c r="C37" s="3" t="s">
        <v>7</v>
      </c>
      <c r="D37" s="3" t="s">
        <v>8</v>
      </c>
      <c r="E37" s="3" t="s">
        <v>9</v>
      </c>
      <c r="F37" s="3" t="s">
        <v>10</v>
      </c>
      <c r="H37" t="s">
        <v>16</v>
      </c>
    </row>
    <row r="38" spans="1:8" x14ac:dyDescent="0.25">
      <c r="A38" s="8">
        <v>5.9521361748690786</v>
      </c>
      <c r="B38" s="9">
        <v>0.65</v>
      </c>
      <c r="C38" s="10">
        <f>14.098*A38^(-1.872)</f>
        <v>0.4999998971156247</v>
      </c>
      <c r="D38" s="11">
        <f>C38*100000</f>
        <v>49999.98971156247</v>
      </c>
      <c r="E38" s="12">
        <f>D38*A38</f>
        <v>297606.74750527274</v>
      </c>
      <c r="F38" s="17">
        <f>(A38-B35)*D38</f>
        <v>97606.788659022845</v>
      </c>
    </row>
  </sheetData>
  <mergeCells count="1">
    <mergeCell ref="A1:B1"/>
  </mergeCells>
  <conditionalFormatting sqref="F3:F2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EBC1ED2FC2C8E42BB0261B4F54436ED" ma:contentTypeVersion="4" ma:contentTypeDescription="Create a new document." ma:contentTypeScope="" ma:versionID="3fe600a4c94f8b7e935b4f7db97b8694">
  <xsd:schema xmlns:xsd="http://www.w3.org/2001/XMLSchema" xmlns:xs="http://www.w3.org/2001/XMLSchema" xmlns:p="http://schemas.microsoft.com/office/2006/metadata/properties" xmlns:ns2="8cd82b87-76bd-4af8-9bf7-87add066c91b" targetNamespace="http://schemas.microsoft.com/office/2006/metadata/properties" ma:root="true" ma:fieldsID="af9392725ace9175318f394a21c54696" ns2:_="">
    <xsd:import namespace="8cd82b87-76bd-4af8-9bf7-87add066c91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cd82b87-76bd-4af8-9bf7-87add066c91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AF934CB-27E5-4E59-B95E-077C0CA3FE3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1979C3D2-CA3A-4B1D-B8EC-57237DCC5B6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cd82b87-76bd-4af8-9bf7-87add066c91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C03B499-6EEB-4C41-BCEA-514AFB9391A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Price vs. Demand</vt:lpstr>
    </vt:vector>
  </TitlesOfParts>
  <Manager/>
  <Company>Syracuse University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Donald Harter</dc:creator>
  <cp:keywords/>
  <dc:description/>
  <cp:lastModifiedBy>Dan Alexander Burke</cp:lastModifiedBy>
  <cp:revision/>
  <dcterms:created xsi:type="dcterms:W3CDTF">2014-02-20T19:33:25Z</dcterms:created>
  <dcterms:modified xsi:type="dcterms:W3CDTF">2024-02-18T23:13:01Z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0x010100FEBC1ED2FC2C8E42BB0261B4F54436ED</vt:lpwstr>
  </property>
</Properties>
</file>