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291ca63619f633/Projects/Toolgun/"/>
    </mc:Choice>
  </mc:AlternateContent>
  <xr:revisionPtr revIDLastSave="253" documentId="13_ncr:1_{C99A4BE1-67A2-4024-B83B-4E7DA904E66F}" xr6:coauthVersionLast="47" xr6:coauthVersionMax="47" xr10:uidLastSave="{BCCE3FBD-A883-47C3-995E-54CEEF38A5C8}"/>
  <bookViews>
    <workbookView xWindow="-120" yWindow="-120" windowWidth="29040" windowHeight="15840" xr2:uid="{D4C4EA9C-C227-48D7-B602-5940FB5222D1}"/>
  </bookViews>
  <sheets>
    <sheet name="Raspberry PI Toolgun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E50" i="1"/>
  <c r="E48" i="1"/>
  <c r="E47" i="1"/>
  <c r="E46" i="1"/>
  <c r="E45" i="1"/>
  <c r="E44" i="1"/>
  <c r="E43" i="1"/>
  <c r="E42" i="1"/>
  <c r="E41" i="1"/>
  <c r="E40" i="1"/>
  <c r="E39" i="1"/>
  <c r="E38" i="1"/>
  <c r="E32" i="1"/>
  <c r="E31" i="1"/>
  <c r="E29" i="1"/>
  <c r="E28" i="1"/>
  <c r="E27" i="1"/>
  <c r="E11" i="1"/>
  <c r="E9" i="1"/>
  <c r="E8" i="1"/>
  <c r="E7" i="1"/>
  <c r="E6" i="1"/>
  <c r="E5" i="1"/>
  <c r="E4" i="1"/>
  <c r="E3" i="1"/>
  <c r="E30" i="1"/>
  <c r="E34" i="1" s="1"/>
  <c r="E26" i="1"/>
  <c r="E20" i="1"/>
  <c r="E22" i="1" s="1"/>
  <c r="E19" i="1"/>
  <c r="E18" i="1"/>
  <c r="E17" i="1"/>
  <c r="E10" i="1"/>
  <c r="E2" i="1"/>
  <c r="E13" i="1" l="1"/>
</calcChain>
</file>

<file path=xl/sharedStrings.xml><?xml version="1.0" encoding="utf-8"?>
<sst xmlns="http://schemas.openxmlformats.org/spreadsheetml/2006/main" count="131" uniqueCount="66">
  <si>
    <t>Price</t>
  </si>
  <si>
    <t>Link</t>
  </si>
  <si>
    <t>Display</t>
  </si>
  <si>
    <t>Battery</t>
  </si>
  <si>
    <t>Power Regulator</t>
  </si>
  <si>
    <t>Raspberry PI Zero</t>
  </si>
  <si>
    <t>Ribbon Cable</t>
  </si>
  <si>
    <t>Amplifier</t>
  </si>
  <si>
    <t>Speaker</t>
  </si>
  <si>
    <t>Motor</t>
  </si>
  <si>
    <t>Amount</t>
  </si>
  <si>
    <t>Total</t>
  </si>
  <si>
    <t>Mini-relay</t>
  </si>
  <si>
    <t>Micro SD Card</t>
  </si>
  <si>
    <t>Clothing</t>
  </si>
  <si>
    <t>Ordered</t>
  </si>
  <si>
    <t>Y</t>
  </si>
  <si>
    <t>Comments</t>
  </si>
  <si>
    <t>Was only able to get 1</t>
  </si>
  <si>
    <t>Top</t>
  </si>
  <si>
    <t>Trousers</t>
  </si>
  <si>
    <t>Shoes</t>
  </si>
  <si>
    <t xml:space="preserve">https://www.amazon.co.uk/Transcend-microSDXC-SDHC-Class-Memory/dp/B07JHGQTCY/ </t>
  </si>
  <si>
    <t xml:space="preserve">https://thepihut.com/products/adafruit-stemma-non-latching-mini-relay </t>
  </si>
  <si>
    <t xml:space="preserve">https://thepihut.com/products/micro-metal-dc-geared-motor-with-lead-screw-6v-150rpm-m4-55 </t>
  </si>
  <si>
    <t xml:space="preserve">https://www.amazon.co.uk/sourcing-map-Speaker-Electronic-Projects/dp/B082ZPWDFP </t>
  </si>
  <si>
    <t xml:space="preserve">https://thepihut.com/products/adafruit-i2s-3w-class-d-amplifier-breakout-max98357a </t>
  </si>
  <si>
    <t xml:space="preserve">https://shop.pimoroni.com/products/ribbon-cable-10-wire-3ft </t>
  </si>
  <si>
    <t xml:space="preserve">https://thepihut.com/products/raspberry-pi-zero-w </t>
  </si>
  <si>
    <t xml:space="preserve">https://thepihut.com/products/adafruit-powerboost-1000-charger-rechargeable-5v-lipo-usb-boost-1a </t>
  </si>
  <si>
    <t xml:space="preserve">https://www.amazon.co.uk/YUNIQUE-Lithium-Rechargeable-Protective-Development/dp/B07VBSYYYN </t>
  </si>
  <si>
    <t xml:space="preserve">https://thepihut.com/products/2-4-lcd-display-module-240x320 </t>
  </si>
  <si>
    <t>https://www.amazon.co.uk/Lee-Cooper-Workwear-Stretch-Regular/dp/B00Q4Z74PO/</t>
  </si>
  <si>
    <t>Thermals</t>
  </si>
  <si>
    <t xml:space="preserve">https://www.amazon.co.uk/Heatwave®-Thermal-Underwear-Baselayer-Thermals/dp/B01M0YJ2ND/ </t>
  </si>
  <si>
    <t xml:space="preserve">https://www.amazon.co.uk/KXZD-Shirts-Sleeve-Bamboo-Business/dp/B09G6PPPQG/ </t>
  </si>
  <si>
    <t xml:space="preserve">https://www.amazon.co.uk/Running-Trainers-Walking-Ligthweight-Sneakers/dp/B08XW7H2J5/ </t>
  </si>
  <si>
    <t>Decals</t>
  </si>
  <si>
    <t>Electronics</t>
  </si>
  <si>
    <t>N</t>
  </si>
  <si>
    <t>Warning Stripes</t>
  </si>
  <si>
    <t>Duct-Tape</t>
  </si>
  <si>
    <t>Copper Wire</t>
  </si>
  <si>
    <t>Paint Brushes</t>
  </si>
  <si>
    <t>Painting Mixer</t>
  </si>
  <si>
    <t>Paints</t>
  </si>
  <si>
    <t>Lighter Black</t>
  </si>
  <si>
    <t>Ligher Grey</t>
  </si>
  <si>
    <t>Wood brown (Mix)</t>
  </si>
  <si>
    <t>Beige (light)</t>
  </si>
  <si>
    <t>Yelllow</t>
  </si>
  <si>
    <t>A</t>
  </si>
  <si>
    <t>Ordered Physically At Setchfields</t>
  </si>
  <si>
    <t>Medical Stuff</t>
  </si>
  <si>
    <t>Model Supplies</t>
  </si>
  <si>
    <t>Ordered Physically At Wilko</t>
  </si>
  <si>
    <t>German Grey</t>
  </si>
  <si>
    <t>Ocean Grey</t>
  </si>
  <si>
    <t>Orange</t>
  </si>
  <si>
    <t>Yellow</t>
  </si>
  <si>
    <t>White</t>
  </si>
  <si>
    <t>Rubber Black</t>
  </si>
  <si>
    <t>N/A</t>
  </si>
  <si>
    <t xml:space="preserve">https://www.amazon.co.uk/Aluminum-Craft-Copper-Crafting-Metal/dp/B0894NVYF8/ </t>
  </si>
  <si>
    <t>Not needed anymore</t>
  </si>
  <si>
    <t>Overall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</si>
</sst>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0" fontId="1" fillId="2" borderId="2" xfId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1" applyBorder="1" applyAlignment="1">
      <alignment horizontal="center"/>
    </xf>
    <xf numFmtId="0" fontId="2" fillId="0" borderId="2" xfId="2" applyBorder="1"/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8" fontId="0" fillId="0" borderId="2" xfId="0" applyNumberFormat="1" applyBorder="1"/>
  </cellXfs>
  <cellStyles count="3">
    <cellStyle name="Check Cell" xfId="1" builtinId="23"/>
    <cellStyle name="Hyperlink" xfId="2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ED696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ED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pihut.com/products/adafruit-powerboost-1000-charger-rechargeable-5v-lipo-usb-boost-1a" TargetMode="External"/><Relationship Id="rId13" Type="http://schemas.openxmlformats.org/officeDocument/2006/relationships/hyperlink" Target="https://www.amazon.co.uk/Running-Trainers-Walking-Ligthweight-Sneakers/dp/B08XW7H2J5/" TargetMode="External"/><Relationship Id="rId3" Type="http://schemas.openxmlformats.org/officeDocument/2006/relationships/hyperlink" Target="https://thepihut.com/products/micro-metal-dc-geared-motor-with-lead-screw-6v-150rpm-m4-55" TargetMode="External"/><Relationship Id="rId7" Type="http://schemas.openxmlformats.org/officeDocument/2006/relationships/hyperlink" Target="https://thepihut.com/products/raspberry-pi-zero-w" TargetMode="External"/><Relationship Id="rId12" Type="http://schemas.openxmlformats.org/officeDocument/2006/relationships/hyperlink" Target="https://www.amazon.co.uk/KXZD-Shirts-Sleeve-Bamboo-Business/dp/B09G6PPPQG/" TargetMode="External"/><Relationship Id="rId2" Type="http://schemas.openxmlformats.org/officeDocument/2006/relationships/hyperlink" Target="https://thepihut.com/products/adafruit-stemma-non-latching-mini-relay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uk/Transcend-microSDXC-SDHC-Class-Memory/dp/B07JHGQTCY/" TargetMode="External"/><Relationship Id="rId6" Type="http://schemas.openxmlformats.org/officeDocument/2006/relationships/hyperlink" Target="https://shop.pimoroni.com/products/ribbon-cable-10-wire-3ft" TargetMode="External"/><Relationship Id="rId11" Type="http://schemas.openxmlformats.org/officeDocument/2006/relationships/hyperlink" Target="https://www.amazon.co.uk/Heatwave&#174;-Thermal-Underwear-Baselayer-Thermals/dp/B01M0YJ2ND/" TargetMode="External"/><Relationship Id="rId5" Type="http://schemas.openxmlformats.org/officeDocument/2006/relationships/hyperlink" Target="https://thepihut.com/products/adafruit-i2s-3w-class-d-amplifier-breakout-max98357a" TargetMode="External"/><Relationship Id="rId15" Type="http://schemas.openxmlformats.org/officeDocument/2006/relationships/hyperlink" Target="https://www.amazon.co.uk/Aluminum-Craft-Copper-Crafting-Metal/dp/B0894NVYF8/" TargetMode="External"/><Relationship Id="rId10" Type="http://schemas.openxmlformats.org/officeDocument/2006/relationships/hyperlink" Target="https://thepihut.com/products/2-4-lcd-display-module-240x320" TargetMode="External"/><Relationship Id="rId4" Type="http://schemas.openxmlformats.org/officeDocument/2006/relationships/hyperlink" Target="https://www.amazon.co.uk/sourcing-map-Speaker-Electronic-Projects/dp/B082ZPWDFP" TargetMode="External"/><Relationship Id="rId9" Type="http://schemas.openxmlformats.org/officeDocument/2006/relationships/hyperlink" Target="https://www.amazon.co.uk/YUNIQUE-Lithium-Rechargeable-Protective-Development/dp/B07VBSYYYN" TargetMode="External"/><Relationship Id="rId14" Type="http://schemas.openxmlformats.org/officeDocument/2006/relationships/hyperlink" Target="https://www.amazon.co.uk/Lee-Cooper-Workwear-Stretch-Regular/dp/B00Q4Z74P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975A-F4FE-45D1-9A4F-EF7B30E5DEF6}">
  <dimension ref="A1:I50"/>
  <sheetViews>
    <sheetView tabSelected="1" topLeftCell="A19" zoomScaleNormal="100" workbookViewId="0">
      <selection activeCell="H1" sqref="H1"/>
    </sheetView>
  </sheetViews>
  <sheetFormatPr defaultRowHeight="15" x14ac:dyDescent="0.25"/>
  <cols>
    <col min="1" max="1" width="20.28515625" customWidth="1"/>
    <col min="2" max="2" width="95.42578125" customWidth="1"/>
    <col min="3" max="3" width="9.7109375" style="5" customWidth="1"/>
    <col min="4" max="4" width="9.42578125" style="5" customWidth="1"/>
    <col min="5" max="5" width="12.7109375" style="5" customWidth="1"/>
    <col min="6" max="6" width="9.140625" style="5"/>
    <col min="7" max="7" width="28.140625" customWidth="1"/>
    <col min="9" max="9" width="24" customWidth="1"/>
  </cols>
  <sheetData>
    <row r="1" spans="1:9" x14ac:dyDescent="0.25">
      <c r="A1" s="2" t="s">
        <v>38</v>
      </c>
      <c r="B1" s="2" t="s">
        <v>1</v>
      </c>
      <c r="C1" s="6" t="s">
        <v>10</v>
      </c>
      <c r="D1" s="6" t="s">
        <v>0</v>
      </c>
      <c r="E1" s="6" t="s">
        <v>11</v>
      </c>
      <c r="F1" s="6" t="s">
        <v>15</v>
      </c>
      <c r="G1" s="6" t="s">
        <v>17</v>
      </c>
      <c r="I1" s="6" t="s">
        <v>65</v>
      </c>
    </row>
    <row r="2" spans="1:9" x14ac:dyDescent="0.25">
      <c r="A2" s="3" t="s">
        <v>2</v>
      </c>
      <c r="B2" s="7" t="s">
        <v>31</v>
      </c>
      <c r="C2" s="4">
        <v>2</v>
      </c>
      <c r="D2" s="8">
        <v>10.5</v>
      </c>
      <c r="E2" s="8">
        <f t="shared" ref="E2:E9" si="0">SUM(C2*D2)</f>
        <v>21</v>
      </c>
      <c r="F2" s="4" t="s">
        <v>16</v>
      </c>
      <c r="G2" s="3"/>
      <c r="I2" s="12">
        <f>SUM(E13+E22+E34+E50)</f>
        <v>366.55</v>
      </c>
    </row>
    <row r="3" spans="1:9" x14ac:dyDescent="0.25">
      <c r="A3" s="3" t="s">
        <v>3</v>
      </c>
      <c r="B3" s="7" t="s">
        <v>30</v>
      </c>
      <c r="C3" s="4">
        <v>1</v>
      </c>
      <c r="D3" s="8">
        <v>25.99</v>
      </c>
      <c r="E3" s="8">
        <f t="shared" si="0"/>
        <v>25.99</v>
      </c>
      <c r="F3" s="4" t="s">
        <v>16</v>
      </c>
      <c r="G3" s="3"/>
    </row>
    <row r="4" spans="1:9" x14ac:dyDescent="0.25">
      <c r="A4" s="3" t="s">
        <v>4</v>
      </c>
      <c r="B4" s="7" t="s">
        <v>29</v>
      </c>
      <c r="C4" s="4">
        <v>1</v>
      </c>
      <c r="D4" s="9">
        <v>17.399999999999999</v>
      </c>
      <c r="E4" s="8">
        <f t="shared" si="0"/>
        <v>17.399999999999999</v>
      </c>
      <c r="F4" s="4" t="s">
        <v>16</v>
      </c>
      <c r="G4" s="3"/>
    </row>
    <row r="5" spans="1:9" x14ac:dyDescent="0.25">
      <c r="A5" s="3" t="s">
        <v>5</v>
      </c>
      <c r="B5" s="7" t="s">
        <v>28</v>
      </c>
      <c r="C5" s="4">
        <v>2</v>
      </c>
      <c r="D5" s="8">
        <v>9.3000000000000007</v>
      </c>
      <c r="E5" s="8">
        <f t="shared" si="0"/>
        <v>18.600000000000001</v>
      </c>
      <c r="F5" s="4" t="s">
        <v>16</v>
      </c>
      <c r="G5" s="3"/>
    </row>
    <row r="6" spans="1:9" x14ac:dyDescent="0.25">
      <c r="A6" s="3" t="s">
        <v>6</v>
      </c>
      <c r="B6" s="7" t="s">
        <v>27</v>
      </c>
      <c r="C6" s="4">
        <v>1</v>
      </c>
      <c r="D6" s="8">
        <v>0.9</v>
      </c>
      <c r="E6" s="8">
        <f t="shared" si="0"/>
        <v>0.9</v>
      </c>
      <c r="F6" s="4" t="s">
        <v>16</v>
      </c>
      <c r="G6" s="3"/>
    </row>
    <row r="7" spans="1:9" x14ac:dyDescent="0.25">
      <c r="A7" s="3" t="s">
        <v>7</v>
      </c>
      <c r="B7" s="7" t="s">
        <v>26</v>
      </c>
      <c r="C7" s="4">
        <v>2</v>
      </c>
      <c r="D7" s="8">
        <v>5.2</v>
      </c>
      <c r="E7" s="8">
        <f t="shared" si="0"/>
        <v>10.4</v>
      </c>
      <c r="F7" s="4" t="s">
        <v>16</v>
      </c>
      <c r="G7" s="3"/>
    </row>
    <row r="8" spans="1:9" x14ac:dyDescent="0.25">
      <c r="A8" s="3" t="s">
        <v>8</v>
      </c>
      <c r="B8" s="7" t="s">
        <v>25</v>
      </c>
      <c r="C8" s="4">
        <v>2</v>
      </c>
      <c r="D8" s="8">
        <v>4.49</v>
      </c>
      <c r="E8" s="8">
        <f t="shared" si="0"/>
        <v>8.98</v>
      </c>
      <c r="F8" s="4" t="s">
        <v>51</v>
      </c>
      <c r="G8" s="3" t="s">
        <v>18</v>
      </c>
    </row>
    <row r="9" spans="1:9" x14ac:dyDescent="0.25">
      <c r="A9" s="3" t="s">
        <v>9</v>
      </c>
      <c r="B9" s="7" t="s">
        <v>24</v>
      </c>
      <c r="C9" s="4">
        <v>2</v>
      </c>
      <c r="D9" s="8">
        <v>9</v>
      </c>
      <c r="E9" s="8">
        <f t="shared" si="0"/>
        <v>18</v>
      </c>
      <c r="F9" s="4" t="s">
        <v>16</v>
      </c>
      <c r="G9" s="3"/>
    </row>
    <row r="10" spans="1:9" x14ac:dyDescent="0.25">
      <c r="A10" s="3" t="s">
        <v>12</v>
      </c>
      <c r="B10" s="7" t="s">
        <v>23</v>
      </c>
      <c r="C10" s="4">
        <v>2</v>
      </c>
      <c r="D10" s="8">
        <v>5.2</v>
      </c>
      <c r="E10" s="8">
        <f t="shared" ref="E10" si="1">SUM(C10*D10)</f>
        <v>10.4</v>
      </c>
      <c r="F10" s="4" t="s">
        <v>16</v>
      </c>
      <c r="G10" s="3"/>
    </row>
    <row r="11" spans="1:9" x14ac:dyDescent="0.25">
      <c r="A11" s="3" t="s">
        <v>13</v>
      </c>
      <c r="B11" s="7" t="s">
        <v>22</v>
      </c>
      <c r="C11" s="4">
        <v>1</v>
      </c>
      <c r="D11" s="8">
        <v>3.9</v>
      </c>
      <c r="E11" s="10">
        <f>SUM(C11*D11)</f>
        <v>3.9</v>
      </c>
      <c r="F11" s="4" t="s">
        <v>16</v>
      </c>
      <c r="G11" s="3"/>
    </row>
    <row r="12" spans="1:9" x14ac:dyDescent="0.25">
      <c r="B12" s="3"/>
      <c r="C12" s="4"/>
      <c r="D12" s="4"/>
      <c r="E12" s="4"/>
      <c r="F12" s="4"/>
      <c r="G12" s="3"/>
    </row>
    <row r="13" spans="1:9" x14ac:dyDescent="0.25">
      <c r="A13" s="3"/>
      <c r="B13" s="3"/>
      <c r="C13" s="4"/>
      <c r="D13" s="4" t="s">
        <v>11</v>
      </c>
      <c r="E13" s="8">
        <f>SUM(E2:E11)</f>
        <v>135.57</v>
      </c>
      <c r="F13" s="4"/>
      <c r="G13" s="3"/>
      <c r="H13" s="1"/>
    </row>
    <row r="16" spans="1:9" x14ac:dyDescent="0.25">
      <c r="A16" s="2" t="s">
        <v>14</v>
      </c>
      <c r="B16" s="2" t="s">
        <v>1</v>
      </c>
      <c r="C16" s="6" t="s">
        <v>10</v>
      </c>
      <c r="D16" s="6" t="s">
        <v>0</v>
      </c>
      <c r="E16" s="6" t="s">
        <v>11</v>
      </c>
      <c r="F16" s="6" t="s">
        <v>15</v>
      </c>
      <c r="G16" s="6" t="s">
        <v>17</v>
      </c>
    </row>
    <row r="17" spans="1:7" x14ac:dyDescent="0.25">
      <c r="A17" s="3" t="s">
        <v>19</v>
      </c>
      <c r="B17" s="7" t="s">
        <v>35</v>
      </c>
      <c r="C17" s="4">
        <v>2</v>
      </c>
      <c r="D17" s="8">
        <v>12.56</v>
      </c>
      <c r="E17" s="8">
        <f>SUM(C17*D17)</f>
        <v>25.12</v>
      </c>
      <c r="F17" s="4" t="s">
        <v>39</v>
      </c>
      <c r="G17" s="3"/>
    </row>
    <row r="18" spans="1:7" x14ac:dyDescent="0.25">
      <c r="A18" s="3" t="s">
        <v>20</v>
      </c>
      <c r="B18" s="7" t="s">
        <v>32</v>
      </c>
      <c r="C18" s="4">
        <v>2</v>
      </c>
      <c r="D18" s="8">
        <v>24.95</v>
      </c>
      <c r="E18" s="8">
        <f t="shared" ref="E18:E20" si="2">SUM(C18*D18)</f>
        <v>49.9</v>
      </c>
      <c r="F18" s="4" t="s">
        <v>39</v>
      </c>
      <c r="G18" s="3"/>
    </row>
    <row r="19" spans="1:7" x14ac:dyDescent="0.25">
      <c r="A19" s="3" t="s">
        <v>21</v>
      </c>
      <c r="B19" s="7" t="s">
        <v>36</v>
      </c>
      <c r="C19" s="4">
        <v>2</v>
      </c>
      <c r="D19" s="8">
        <v>25.91</v>
      </c>
      <c r="E19" s="8">
        <f t="shared" si="2"/>
        <v>51.82</v>
      </c>
      <c r="F19" s="4" t="s">
        <v>39</v>
      </c>
      <c r="G19" s="3"/>
    </row>
    <row r="20" spans="1:7" x14ac:dyDescent="0.25">
      <c r="A20" s="3" t="s">
        <v>33</v>
      </c>
      <c r="B20" s="7" t="s">
        <v>34</v>
      </c>
      <c r="C20" s="4">
        <v>2</v>
      </c>
      <c r="D20" s="8">
        <v>11.95</v>
      </c>
      <c r="E20" s="8">
        <f t="shared" si="2"/>
        <v>23.9</v>
      </c>
      <c r="F20" s="4" t="s">
        <v>39</v>
      </c>
      <c r="G20" s="3"/>
    </row>
    <row r="21" spans="1:7" x14ac:dyDescent="0.25">
      <c r="A21" s="3"/>
      <c r="B21" s="3"/>
      <c r="C21" s="4"/>
      <c r="D21" s="4"/>
      <c r="E21" s="4"/>
      <c r="F21" s="4"/>
      <c r="G21" s="3"/>
    </row>
    <row r="22" spans="1:7" x14ac:dyDescent="0.25">
      <c r="A22" s="3"/>
      <c r="B22" s="3"/>
      <c r="C22" s="4"/>
      <c r="D22" s="4" t="s">
        <v>11</v>
      </c>
      <c r="E22" s="8">
        <f>SUM(E17+E18+E19+E20+E21)</f>
        <v>150.74</v>
      </c>
      <c r="F22" s="4"/>
      <c r="G22" s="3"/>
    </row>
    <row r="25" spans="1:7" x14ac:dyDescent="0.25">
      <c r="A25" s="2" t="s">
        <v>37</v>
      </c>
      <c r="B25" s="2" t="s">
        <v>1</v>
      </c>
      <c r="C25" s="6" t="s">
        <v>10</v>
      </c>
      <c r="D25" s="6" t="s">
        <v>0</v>
      </c>
      <c r="E25" s="6" t="s">
        <v>11</v>
      </c>
      <c r="F25" s="6" t="s">
        <v>15</v>
      </c>
      <c r="G25" s="6" t="s">
        <v>17</v>
      </c>
    </row>
    <row r="26" spans="1:7" x14ac:dyDescent="0.25">
      <c r="A26" s="3" t="s">
        <v>40</v>
      </c>
      <c r="B26" s="3" t="s">
        <v>62</v>
      </c>
      <c r="C26" s="4">
        <v>1</v>
      </c>
      <c r="D26" s="4"/>
      <c r="E26" s="4">
        <f>SUM(C26*D26)</f>
        <v>0</v>
      </c>
      <c r="F26" s="4" t="s">
        <v>39</v>
      </c>
      <c r="G26" s="3" t="s">
        <v>64</v>
      </c>
    </row>
    <row r="27" spans="1:7" x14ac:dyDescent="0.25">
      <c r="A27" s="3" t="s">
        <v>41</v>
      </c>
      <c r="B27" s="3" t="s">
        <v>55</v>
      </c>
      <c r="C27" s="4">
        <v>1</v>
      </c>
      <c r="D27" s="8">
        <v>6</v>
      </c>
      <c r="E27" s="8">
        <f>SUM(C27*D27)</f>
        <v>6</v>
      </c>
      <c r="F27" s="4" t="s">
        <v>16</v>
      </c>
      <c r="G27" s="3"/>
    </row>
    <row r="28" spans="1:7" x14ac:dyDescent="0.25">
      <c r="A28" s="3" t="s">
        <v>54</v>
      </c>
      <c r="B28" s="3" t="s">
        <v>55</v>
      </c>
      <c r="C28" s="4">
        <v>1</v>
      </c>
      <c r="D28" s="8">
        <v>28.75</v>
      </c>
      <c r="E28" s="8">
        <f>SUM(C28*D28)</f>
        <v>28.75</v>
      </c>
      <c r="F28" s="4" t="s">
        <v>16</v>
      </c>
      <c r="G28" s="3"/>
    </row>
    <row r="29" spans="1:7" x14ac:dyDescent="0.25">
      <c r="A29" s="3" t="s">
        <v>53</v>
      </c>
      <c r="B29" s="3" t="s">
        <v>55</v>
      </c>
      <c r="C29" s="4">
        <v>1</v>
      </c>
      <c r="D29" s="8">
        <v>2.2000000000000002</v>
      </c>
      <c r="E29" s="8">
        <f>SUM(C29*D29)</f>
        <v>2.2000000000000002</v>
      </c>
      <c r="F29" s="4" t="s">
        <v>16</v>
      </c>
      <c r="G29" s="3"/>
    </row>
    <row r="30" spans="1:7" x14ac:dyDescent="0.25">
      <c r="A30" s="3" t="s">
        <v>42</v>
      </c>
      <c r="B30" s="7" t="s">
        <v>63</v>
      </c>
      <c r="C30" s="4">
        <v>1</v>
      </c>
      <c r="D30" s="8">
        <v>7.99</v>
      </c>
      <c r="E30" s="4">
        <f t="shared" ref="E30" si="3">SUM(C30*D30)</f>
        <v>7.99</v>
      </c>
      <c r="F30" s="4" t="s">
        <v>16</v>
      </c>
      <c r="G30" s="3"/>
    </row>
    <row r="31" spans="1:7" x14ac:dyDescent="0.25">
      <c r="A31" s="3" t="s">
        <v>43</v>
      </c>
      <c r="B31" s="3" t="s">
        <v>52</v>
      </c>
      <c r="C31" s="4">
        <v>1</v>
      </c>
      <c r="D31" s="8">
        <v>10</v>
      </c>
      <c r="E31" s="8">
        <f>SUM(C31*D31)</f>
        <v>10</v>
      </c>
      <c r="F31" s="4" t="s">
        <v>16</v>
      </c>
      <c r="G31" s="3"/>
    </row>
    <row r="32" spans="1:7" x14ac:dyDescent="0.25">
      <c r="A32" s="3" t="s">
        <v>44</v>
      </c>
      <c r="B32" s="3" t="s">
        <v>52</v>
      </c>
      <c r="C32" s="4">
        <v>2</v>
      </c>
      <c r="D32" s="8">
        <v>0.5</v>
      </c>
      <c r="E32" s="8">
        <f>SUM(C32*D32)</f>
        <v>1</v>
      </c>
      <c r="F32" s="4" t="s">
        <v>16</v>
      </c>
      <c r="G32" s="3"/>
    </row>
    <row r="33" spans="1:7" x14ac:dyDescent="0.25">
      <c r="A33" s="3"/>
      <c r="B33" s="3"/>
      <c r="C33" s="4"/>
      <c r="D33" s="4"/>
      <c r="E33" s="4"/>
      <c r="F33" s="4"/>
      <c r="G33" s="3"/>
    </row>
    <row r="34" spans="1:7" x14ac:dyDescent="0.25">
      <c r="A34" s="3"/>
      <c r="B34" s="3"/>
      <c r="C34" s="4"/>
      <c r="D34" s="4" t="s">
        <v>11</v>
      </c>
      <c r="E34" s="8">
        <f>SUM(E26+E27+E28+E29+E30+E31+E32)</f>
        <v>55.940000000000005</v>
      </c>
      <c r="F34" s="4"/>
      <c r="G34" s="3"/>
    </row>
    <row r="37" spans="1:7" x14ac:dyDescent="0.25">
      <c r="A37" s="2" t="s">
        <v>45</v>
      </c>
      <c r="B37" s="2" t="s">
        <v>1</v>
      </c>
      <c r="C37" s="6" t="s">
        <v>10</v>
      </c>
      <c r="D37" s="6" t="s">
        <v>0</v>
      </c>
      <c r="E37" s="6" t="s">
        <v>11</v>
      </c>
      <c r="F37" s="6" t="s">
        <v>15</v>
      </c>
      <c r="G37" s="6" t="s">
        <v>17</v>
      </c>
    </row>
    <row r="38" spans="1:7" x14ac:dyDescent="0.25">
      <c r="A38" s="3" t="s">
        <v>57</v>
      </c>
      <c r="B38" s="3" t="s">
        <v>52</v>
      </c>
      <c r="C38" s="4">
        <v>1</v>
      </c>
      <c r="D38" s="8">
        <v>1.75</v>
      </c>
      <c r="E38" s="8">
        <f>SUM(C38*D38)</f>
        <v>1.75</v>
      </c>
      <c r="F38" s="4" t="s">
        <v>16</v>
      </c>
      <c r="G38" s="3"/>
    </row>
    <row r="39" spans="1:7" x14ac:dyDescent="0.25">
      <c r="A39" s="3" t="s">
        <v>46</v>
      </c>
      <c r="B39" s="3" t="s">
        <v>52</v>
      </c>
      <c r="C39" s="4">
        <v>1</v>
      </c>
      <c r="D39" s="8">
        <v>1.75</v>
      </c>
      <c r="E39" s="8">
        <f t="shared" ref="E39:E48" si="4">SUM(C39*D39)</f>
        <v>1.75</v>
      </c>
      <c r="F39" s="4" t="s">
        <v>16</v>
      </c>
      <c r="G39" s="3"/>
    </row>
    <row r="40" spans="1:7" x14ac:dyDescent="0.25">
      <c r="A40" s="3" t="s">
        <v>47</v>
      </c>
      <c r="B40" s="3" t="s">
        <v>52</v>
      </c>
      <c r="C40" s="4">
        <v>1</v>
      </c>
      <c r="D40" s="8">
        <v>1.75</v>
      </c>
      <c r="E40" s="8">
        <f t="shared" si="4"/>
        <v>1.75</v>
      </c>
      <c r="F40" s="4" t="s">
        <v>16</v>
      </c>
      <c r="G40" s="3"/>
    </row>
    <row r="41" spans="1:7" x14ac:dyDescent="0.25">
      <c r="A41" s="3" t="s">
        <v>48</v>
      </c>
      <c r="B41" s="3" t="s">
        <v>52</v>
      </c>
      <c r="C41" s="4">
        <v>2</v>
      </c>
      <c r="D41" s="8">
        <v>3.25</v>
      </c>
      <c r="E41" s="8">
        <f t="shared" si="4"/>
        <v>6.5</v>
      </c>
      <c r="F41" s="4" t="s">
        <v>16</v>
      </c>
      <c r="G41" s="3"/>
    </row>
    <row r="42" spans="1:7" x14ac:dyDescent="0.25">
      <c r="A42" s="3" t="s">
        <v>49</v>
      </c>
      <c r="B42" s="3" t="s">
        <v>52</v>
      </c>
      <c r="C42" s="4">
        <v>1</v>
      </c>
      <c r="D42" s="8">
        <v>1.75</v>
      </c>
      <c r="E42" s="8">
        <f t="shared" si="4"/>
        <v>1.75</v>
      </c>
      <c r="F42" s="4" t="s">
        <v>16</v>
      </c>
      <c r="G42" s="3"/>
    </row>
    <row r="43" spans="1:7" x14ac:dyDescent="0.25">
      <c r="A43" s="3" t="s">
        <v>50</v>
      </c>
      <c r="B43" s="3" t="s">
        <v>52</v>
      </c>
      <c r="C43" s="4">
        <v>1</v>
      </c>
      <c r="D43" s="8">
        <v>1.75</v>
      </c>
      <c r="E43" s="8">
        <f t="shared" si="4"/>
        <v>1.75</v>
      </c>
      <c r="F43" s="4" t="s">
        <v>16</v>
      </c>
      <c r="G43" s="3"/>
    </row>
    <row r="44" spans="1:7" x14ac:dyDescent="0.25">
      <c r="A44" s="3" t="s">
        <v>56</v>
      </c>
      <c r="B44" s="3" t="s">
        <v>52</v>
      </c>
      <c r="C44" s="4">
        <v>1</v>
      </c>
      <c r="D44" s="8">
        <v>2.35</v>
      </c>
      <c r="E44" s="8">
        <f t="shared" si="4"/>
        <v>2.35</v>
      </c>
      <c r="F44" s="4" t="s">
        <v>16</v>
      </c>
      <c r="G44" s="3"/>
    </row>
    <row r="45" spans="1:7" x14ac:dyDescent="0.25">
      <c r="A45" s="3" t="s">
        <v>58</v>
      </c>
      <c r="B45" s="3" t="s">
        <v>52</v>
      </c>
      <c r="C45" s="4">
        <v>1</v>
      </c>
      <c r="D45" s="8">
        <v>2.35</v>
      </c>
      <c r="E45" s="8">
        <f t="shared" si="4"/>
        <v>2.35</v>
      </c>
      <c r="F45" s="4" t="s">
        <v>16</v>
      </c>
      <c r="G45" s="3"/>
    </row>
    <row r="46" spans="1:7" x14ac:dyDescent="0.25">
      <c r="A46" s="11" t="s">
        <v>59</v>
      </c>
      <c r="B46" s="3" t="s">
        <v>52</v>
      </c>
      <c r="C46" s="4">
        <v>1</v>
      </c>
      <c r="D46" s="8">
        <v>1</v>
      </c>
      <c r="E46" s="8">
        <f t="shared" si="4"/>
        <v>1</v>
      </c>
      <c r="F46" s="4" t="s">
        <v>16</v>
      </c>
      <c r="G46" s="3"/>
    </row>
    <row r="47" spans="1:7" x14ac:dyDescent="0.25">
      <c r="A47" s="11" t="s">
        <v>60</v>
      </c>
      <c r="B47" s="3" t="s">
        <v>52</v>
      </c>
      <c r="C47" s="4">
        <v>1</v>
      </c>
      <c r="D47" s="8">
        <v>1</v>
      </c>
      <c r="E47" s="8">
        <f t="shared" si="4"/>
        <v>1</v>
      </c>
      <c r="F47" s="4" t="s">
        <v>16</v>
      </c>
      <c r="G47" s="3"/>
    </row>
    <row r="48" spans="1:7" x14ac:dyDescent="0.25">
      <c r="A48" s="11" t="s">
        <v>61</v>
      </c>
      <c r="B48" s="3" t="s">
        <v>52</v>
      </c>
      <c r="C48" s="4">
        <v>1</v>
      </c>
      <c r="D48" s="8">
        <v>2.35</v>
      </c>
      <c r="E48" s="8">
        <f t="shared" si="4"/>
        <v>2.35</v>
      </c>
      <c r="F48" s="4" t="s">
        <v>16</v>
      </c>
      <c r="G48" s="3"/>
    </row>
    <row r="49" spans="1:7" x14ac:dyDescent="0.25">
      <c r="A49" s="3"/>
      <c r="B49" s="3"/>
      <c r="C49" s="4"/>
      <c r="D49" s="4"/>
      <c r="E49" s="4"/>
      <c r="F49" s="4"/>
      <c r="G49" s="3"/>
    </row>
    <row r="50" spans="1:7" x14ac:dyDescent="0.25">
      <c r="A50" s="3"/>
      <c r="B50" s="3"/>
      <c r="C50" s="4"/>
      <c r="D50" s="4" t="s">
        <v>11</v>
      </c>
      <c r="E50" s="8">
        <f>SUM(E38+E39+E40+E41+E42+E43+E44+E45+E46+E47+E48)</f>
        <v>24.300000000000004</v>
      </c>
      <c r="F50" s="4"/>
      <c r="G50" s="3"/>
    </row>
  </sheetData>
  <conditionalFormatting sqref="F1:F1048576">
    <cfRule type="cellIs" dxfId="2" priority="1" operator="equal">
      <formula>"A"</formula>
    </cfRule>
    <cfRule type="cellIs" dxfId="1" priority="2" operator="equal">
      <formula>"N"</formula>
    </cfRule>
    <cfRule type="cellIs" dxfId="0" priority="3" operator="equal">
      <formula>"Y"</formula>
    </cfRule>
  </conditionalFormatting>
  <hyperlinks>
    <hyperlink ref="B11" r:id="rId1" xr:uid="{519FDE6A-A6AA-4EDD-B33E-2512BEDD378D}"/>
    <hyperlink ref="B10" r:id="rId2" xr:uid="{0372C4B7-859C-4444-B592-CFCC8C77AAD2}"/>
    <hyperlink ref="B9" r:id="rId3" xr:uid="{75249C53-E1BA-4B2F-BCD2-881438BF22D9}"/>
    <hyperlink ref="B8" r:id="rId4" xr:uid="{36415971-9ACB-4866-8201-94EAAE30F6EF}"/>
    <hyperlink ref="B7" r:id="rId5" xr:uid="{77C0C1F2-11B8-4697-A55B-501C841C9A63}"/>
    <hyperlink ref="B6" r:id="rId6" xr:uid="{A809D0EF-39A1-448E-A703-2A397C985C4A}"/>
    <hyperlink ref="B5" r:id="rId7" xr:uid="{51C9456A-4CE1-44EF-A1CA-8B60B55D34D8}"/>
    <hyperlink ref="B4" r:id="rId8" xr:uid="{46B95ED4-6C17-4E19-97A7-88B5882C9CF5}"/>
    <hyperlink ref="B3" r:id="rId9" xr:uid="{4EE600FE-CFDE-487A-B86A-CF777D12170C}"/>
    <hyperlink ref="B2" r:id="rId10" xr:uid="{6DE0D3D7-5497-400C-B5DB-27AC126997FB}"/>
    <hyperlink ref="B20" r:id="rId11" xr:uid="{53A0DD01-8228-42C1-A71A-DF99BFE40FE3}"/>
    <hyperlink ref="B17" r:id="rId12" xr:uid="{986CD821-6222-46C8-B424-A4D537521024}"/>
    <hyperlink ref="B19" r:id="rId13" xr:uid="{4B6E0AA4-2974-490E-8621-ACCB81B0110B}"/>
    <hyperlink ref="B18" r:id="rId14" xr:uid="{EA6E20A0-5C7B-4ED7-BD75-6C4ACD9DC2CB}"/>
    <hyperlink ref="B30" r:id="rId15" xr:uid="{B36BD69A-FCA5-40CB-9BCF-256BAE990435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BF4-329D-4F07-87C0-3FA2BD6EE9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Raspberry PI Toolgun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Sparks</dc:creator>
  <cp:lastModifiedBy>Christopher Masters</cp:lastModifiedBy>
  <dcterms:created xsi:type="dcterms:W3CDTF">2021-10-13T22:52:40Z</dcterms:created>
  <dcterms:modified xsi:type="dcterms:W3CDTF">2021-10-16T18:52:20Z</dcterms:modified>
</cp:coreProperties>
</file>