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genco\"/>
    </mc:Choice>
  </mc:AlternateContent>
  <xr:revisionPtr revIDLastSave="0" documentId="13_ncr:1_{8284E1FA-F56F-4982-9140-9D6D6A2A638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2" sheetId="7" r:id="rId1"/>
    <sheet name="S3" sheetId="6" r:id="rId2"/>
    <sheet name="E1" sheetId="5" r:id="rId3"/>
    <sheet name="Sheet2" sheetId="9" r:id="rId4"/>
  </sheets>
  <calcPr calcId="191029" calcMode="manual"/>
</workbook>
</file>

<file path=xl/calcChain.xml><?xml version="1.0" encoding="utf-8"?>
<calcChain xmlns="http://schemas.openxmlformats.org/spreadsheetml/2006/main">
  <c r="O33" i="5" l="1"/>
  <c r="O15" i="5"/>
  <c r="O5" i="5"/>
  <c r="O6" i="5"/>
  <c r="O7" i="5"/>
  <c r="O8" i="5"/>
  <c r="O9" i="5"/>
  <c r="O10" i="5"/>
  <c r="O11" i="5"/>
  <c r="O12" i="5"/>
  <c r="O13" i="5"/>
  <c r="O14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11" i="5" s="1"/>
  <c r="O102" i="5"/>
  <c r="O103" i="5"/>
  <c r="O4" i="5"/>
  <c r="O137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4" i="6"/>
  <c r="O58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1" i="7"/>
  <c r="AA52" i="7"/>
  <c r="AA53" i="7"/>
  <c r="AA54" i="7"/>
  <c r="AA55" i="7"/>
  <c r="AA56" i="7"/>
  <c r="AA4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" i="7"/>
  <c r="O6" i="7"/>
  <c r="O7" i="7"/>
  <c r="O8" i="7"/>
  <c r="O9" i="7"/>
  <c r="O10" i="7"/>
  <c r="O11" i="7"/>
  <c r="O4" i="7"/>
  <c r="O105" i="5" l="1"/>
  <c r="O107" i="5" s="1"/>
  <c r="O109" i="5"/>
  <c r="O113" i="5" s="1"/>
</calcChain>
</file>

<file path=xl/sharedStrings.xml><?xml version="1.0" encoding="utf-8"?>
<sst xmlns="http://schemas.openxmlformats.org/spreadsheetml/2006/main" count="3270" uniqueCount="485">
  <si>
    <t>Treatment Date</t>
  </si>
  <si>
    <t>Batch No.*</t>
  </si>
  <si>
    <t>Sump No.</t>
  </si>
  <si>
    <t>Raw  Waste Water Analysis  (mg/L )</t>
  </si>
  <si>
    <t>Treated  Water  Analysis  ( mg/L )</t>
  </si>
  <si>
    <t>Process  Reagent</t>
  </si>
  <si>
    <t>Cyanide</t>
  </si>
  <si>
    <t>Total Cr</t>
  </si>
  <si>
    <t>Cu</t>
  </si>
  <si>
    <t>Mn</t>
  </si>
  <si>
    <t>Ni</t>
  </si>
  <si>
    <t>Pb</t>
  </si>
  <si>
    <t>Zn</t>
  </si>
  <si>
    <t>COD</t>
  </si>
  <si>
    <t>SS</t>
  </si>
  <si>
    <t>TDS</t>
  </si>
  <si>
    <t>Total C</t>
  </si>
  <si>
    <t>Lime</t>
  </si>
  <si>
    <t>NaOCl</t>
  </si>
  <si>
    <t>Polymer</t>
  </si>
  <si>
    <t>-</t>
  </si>
  <si>
    <t>kgs</t>
  </si>
  <si>
    <t>2 ม.ค. 63</t>
  </si>
  <si>
    <t>E200001</t>
  </si>
  <si>
    <t>ส่วนขยาย</t>
  </si>
  <si>
    <t>Yes</t>
  </si>
  <si>
    <t>&lt;0.010</t>
  </si>
  <si>
    <t>O200002</t>
  </si>
  <si>
    <t>E200003</t>
  </si>
  <si>
    <t>3 ม.ค. 63</t>
  </si>
  <si>
    <t>E200004</t>
  </si>
  <si>
    <t>E200005</t>
  </si>
  <si>
    <t>4 ม.ค. 63</t>
  </si>
  <si>
    <t>E200006</t>
  </si>
  <si>
    <t>6 ม.ค. 63</t>
  </si>
  <si>
    <t>E200007</t>
  </si>
  <si>
    <t>E200008</t>
  </si>
  <si>
    <t>7 ม.ค. 63</t>
  </si>
  <si>
    <t>E200009</t>
  </si>
  <si>
    <t>8 ม.ค. 63</t>
  </si>
  <si>
    <t>E200010</t>
  </si>
  <si>
    <t>9 ม.ค. 63</t>
  </si>
  <si>
    <t>O200011</t>
  </si>
  <si>
    <t>E200012</t>
  </si>
  <si>
    <t>E200013</t>
  </si>
  <si>
    <t>13 ม.ค. 63</t>
  </si>
  <si>
    <t>E200014</t>
  </si>
  <si>
    <t>11 ม.ค. 63</t>
  </si>
  <si>
    <t>E200015</t>
  </si>
  <si>
    <t>E200016</t>
  </si>
  <si>
    <t>E200017</t>
  </si>
  <si>
    <t>14 ม.ค. 63</t>
  </si>
  <si>
    <t>O200018</t>
  </si>
  <si>
    <t>E200019</t>
  </si>
  <si>
    <t>15 ม.ค. 63</t>
  </si>
  <si>
    <t>E200020</t>
  </si>
  <si>
    <t>O200021</t>
  </si>
  <si>
    <t>E200022</t>
  </si>
  <si>
    <t>16 ม.ค. 63</t>
  </si>
  <si>
    <t>E200023</t>
  </si>
  <si>
    <t>17 ม.ค. 63</t>
  </si>
  <si>
    <t>E200024</t>
  </si>
  <si>
    <t>22 ม.ค. 63</t>
  </si>
  <si>
    <t>E200025</t>
  </si>
  <si>
    <t>21 ม.ค. 63</t>
  </si>
  <si>
    <t>E200026</t>
  </si>
  <si>
    <t>E200027</t>
  </si>
  <si>
    <t>E200028</t>
  </si>
  <si>
    <t>23 ม.ค. 63</t>
  </si>
  <si>
    <t>E200029</t>
  </si>
  <si>
    <t>23/01/202</t>
  </si>
  <si>
    <t>O200030</t>
  </si>
  <si>
    <t>E200031</t>
  </si>
  <si>
    <t>E200032</t>
  </si>
  <si>
    <t>E200033</t>
  </si>
  <si>
    <t>24 ม.ค. 63</t>
  </si>
  <si>
    <t>O200034</t>
  </si>
  <si>
    <t>27 ม.ค. 63</t>
  </si>
  <si>
    <t>E200035</t>
  </si>
  <si>
    <t>E200036</t>
  </si>
  <si>
    <t>28 ม.ค. 63</t>
  </si>
  <si>
    <t>O200037</t>
  </si>
  <si>
    <t>E200038</t>
  </si>
  <si>
    <t>29 ม.ค. 63</t>
  </si>
  <si>
    <t>E200039</t>
  </si>
  <si>
    <t>30 ม.ค. 63</t>
  </si>
  <si>
    <t>E200040</t>
  </si>
  <si>
    <t>E200041</t>
  </si>
  <si>
    <t>31 ม.ค. 43</t>
  </si>
  <si>
    <t>O200042</t>
  </si>
  <si>
    <r>
      <rPr>
        <b/>
        <sz val="14"/>
        <rFont val="AngsanaUPC"/>
        <family val="1"/>
      </rPr>
      <t>Volume ( m</t>
    </r>
    <r>
      <rPr>
        <vertAlign val="superscript"/>
        <sz val="14"/>
        <rFont val="AngsanaUPC"/>
        <family val="1"/>
      </rPr>
      <t>3</t>
    </r>
    <r>
      <rPr>
        <sz val="14"/>
        <rFont val="AngsanaUPC"/>
        <family val="1"/>
      </rPr>
      <t xml:space="preserve"> )</t>
    </r>
  </si>
  <si>
    <r>
      <rPr>
        <b/>
        <sz val="14"/>
        <rFont val="AngsanaUPC"/>
        <family val="1"/>
      </rPr>
      <t>Meet MOI
Spec.</t>
    </r>
  </si>
  <si>
    <r>
      <rPr>
        <b/>
        <vertAlign val="subscript"/>
        <sz val="14"/>
        <rFont val="AngsanaUPC"/>
        <family val="1"/>
      </rPr>
      <t>pH</t>
    </r>
    <r>
      <rPr>
        <b/>
        <sz val="14"/>
        <rFont val="AngsanaUPC"/>
        <family val="1"/>
      </rPr>
      <t>[*]</t>
    </r>
  </si>
  <si>
    <r>
      <rPr>
        <b/>
        <sz val="14"/>
        <rFont val="AngsanaUPC"/>
        <family val="1"/>
      </rPr>
      <t>H</t>
    </r>
    <r>
      <rPr>
        <vertAlign val="subscript"/>
        <sz val="14"/>
        <rFont val="AngsanaUPC"/>
        <family val="1"/>
      </rPr>
      <t>2</t>
    </r>
    <r>
      <rPr>
        <sz val="14"/>
        <rFont val="AngsanaUPC"/>
        <family val="1"/>
      </rPr>
      <t>SO</t>
    </r>
    <r>
      <rPr>
        <vertAlign val="subscript"/>
        <sz val="14"/>
        <rFont val="AngsanaUPC"/>
        <family val="1"/>
      </rPr>
      <t>4</t>
    </r>
  </si>
  <si>
    <r>
      <rPr>
        <b/>
        <sz val="14"/>
        <rFont val="AngsanaUPC"/>
        <family val="1"/>
      </rPr>
      <t>FeSO</t>
    </r>
    <r>
      <rPr>
        <vertAlign val="subscript"/>
        <sz val="14"/>
        <rFont val="AngsanaUPC"/>
        <family val="1"/>
      </rPr>
      <t>4</t>
    </r>
  </si>
  <si>
    <r>
      <rPr>
        <b/>
        <sz val="14"/>
        <rFont val="AngsanaUPC"/>
        <family val="1"/>
      </rPr>
      <t>Na</t>
    </r>
    <r>
      <rPr>
        <vertAlign val="subscript"/>
        <sz val="14"/>
        <rFont val="AngsanaUPC"/>
        <family val="1"/>
      </rPr>
      <t>2</t>
    </r>
    <r>
      <rPr>
        <sz val="14"/>
        <rFont val="AngsanaUPC"/>
        <family val="1"/>
      </rPr>
      <t>S</t>
    </r>
    <r>
      <rPr>
        <vertAlign val="subscript"/>
        <sz val="14"/>
        <rFont val="AngsanaUPC"/>
        <family val="1"/>
      </rPr>
      <t>2</t>
    </r>
    <r>
      <rPr>
        <sz val="14"/>
        <rFont val="AngsanaUPC"/>
        <family val="1"/>
      </rPr>
      <t>O</t>
    </r>
    <r>
      <rPr>
        <vertAlign val="subscript"/>
        <sz val="14"/>
        <rFont val="AngsanaUPC"/>
        <family val="1"/>
      </rPr>
      <t>5</t>
    </r>
  </si>
  <si>
    <t>4 ก.พ. 63</t>
  </si>
  <si>
    <t>O200046</t>
  </si>
  <si>
    <t>&lt;0.001</t>
  </si>
  <si>
    <t>7 ก.พ. 63</t>
  </si>
  <si>
    <t>O200050</t>
  </si>
  <si>
    <t>12 ก.พ. 63</t>
  </si>
  <si>
    <t>O200057</t>
  </si>
  <si>
    <t>15 ก.พ. 63</t>
  </si>
  <si>
    <t>O200065</t>
  </si>
  <si>
    <t>17 ก.พ. 63</t>
  </si>
  <si>
    <t>O200066</t>
  </si>
  <si>
    <t>18 ก.พ. 63</t>
  </si>
  <si>
    <t>O200069</t>
  </si>
  <si>
    <t>22 ก.พ. 63</t>
  </si>
  <si>
    <t>O200076</t>
  </si>
  <si>
    <t>24 ก.พ. 63</t>
  </si>
  <si>
    <t>O200078</t>
  </si>
  <si>
    <t>25 ก.พ. 63</t>
  </si>
  <si>
    <t>O200080</t>
  </si>
  <si>
    <t>3 มี.ค. 63</t>
  </si>
  <si>
    <t>O200091</t>
  </si>
  <si>
    <t>9 มี.ค. 63</t>
  </si>
  <si>
    <t>O200097</t>
  </si>
  <si>
    <t>16 มี.ค. 63</t>
  </si>
  <si>
    <t>O200108</t>
  </si>
  <si>
    <t>20 มี.ค. 63</t>
  </si>
  <si>
    <t>O200117</t>
  </si>
  <si>
    <t>24 มี.ค. 63</t>
  </si>
  <si>
    <t>O200124</t>
  </si>
  <si>
    <t>30 มี.ค. 63</t>
  </si>
  <si>
    <t>O200134</t>
  </si>
  <si>
    <t>3 เม.ย. 63</t>
  </si>
  <si>
    <t>O200140</t>
  </si>
  <si>
    <t>8 เม.ย. 63</t>
  </si>
  <si>
    <t>O200144</t>
  </si>
  <si>
    <t>10 เม.ย. 63</t>
  </si>
  <si>
    <t>O200148</t>
  </si>
  <si>
    <t>16 เม.ย. 63</t>
  </si>
  <si>
    <t>O200153</t>
  </si>
  <si>
    <t>21 เม.ย. 63</t>
  </si>
  <si>
    <t>O200158</t>
  </si>
  <si>
    <t>23 เม.ย. 63</t>
  </si>
  <si>
    <t>O200162</t>
  </si>
  <si>
    <t>29 เม.ย. 63</t>
  </si>
  <si>
    <t>O200168</t>
  </si>
  <si>
    <t>2 พ.ค. 63</t>
  </si>
  <si>
    <t>O200171</t>
  </si>
  <si>
    <t>7 พ.ค. 63</t>
  </si>
  <si>
    <t>O200176</t>
  </si>
  <si>
    <t>11 พ.ค. 63</t>
  </si>
  <si>
    <t>O200183</t>
  </si>
  <si>
    <t>15 พ.ค. 63</t>
  </si>
  <si>
    <t>O200189</t>
  </si>
  <si>
    <t>O200192</t>
  </si>
  <si>
    <t>21 พ.ค. 63</t>
  </si>
  <si>
    <t>O200198</t>
  </si>
  <si>
    <t>29 พ.ค. 63</t>
  </si>
  <si>
    <t>O200207</t>
  </si>
  <si>
    <t>2 มิ.ย. 63</t>
  </si>
  <si>
    <t>O200209</t>
  </si>
  <si>
    <t>O200211</t>
  </si>
  <si>
    <t>5 มิ.ย. 63</t>
  </si>
  <si>
    <t>O200213</t>
  </si>
  <si>
    <t>6 มิ.ย. 63</t>
  </si>
  <si>
    <t>O200215</t>
  </si>
  <si>
    <t>8 มิ.ย. 63</t>
  </si>
  <si>
    <t>O200220</t>
  </si>
  <si>
    <t>11 มิ.ย. 63</t>
  </si>
  <si>
    <t>O200227</t>
  </si>
  <si>
    <t>15 มิ.ย. 63</t>
  </si>
  <si>
    <t>O200232</t>
  </si>
  <si>
    <t>17 มิ.ย. 63</t>
  </si>
  <si>
    <t>O200238</t>
  </si>
  <si>
    <t>23 มิ.ย. 63</t>
  </si>
  <si>
    <t>O200244</t>
  </si>
  <si>
    <t>27 มิ.ย. 63</t>
  </si>
  <si>
    <t>O200250</t>
  </si>
  <si>
    <t>29 มิ.ย. 63</t>
  </si>
  <si>
    <t>O200254</t>
  </si>
  <si>
    <t>2 ก.ค. 63</t>
  </si>
  <si>
    <t>O200259</t>
  </si>
  <si>
    <t>10 ก.ค. 63</t>
  </si>
  <si>
    <t>O200266</t>
  </si>
  <si>
    <t>14 ก.ค. 63</t>
  </si>
  <si>
    <t>O200269</t>
  </si>
  <si>
    <t>21 ก.ค. 63</t>
  </si>
  <si>
    <t>O200277</t>
  </si>
  <si>
    <t>29 ก.ค. 63</t>
  </si>
  <si>
    <t>O200284</t>
  </si>
  <si>
    <t>3 ก.พ. 63</t>
  </si>
  <si>
    <t>E200044</t>
  </si>
  <si>
    <t>E200045</t>
  </si>
  <si>
    <t>5 ก.พ. 63</t>
  </si>
  <si>
    <t>E200048</t>
  </si>
  <si>
    <t>6 ก.พ. 63</t>
  </si>
  <si>
    <t>E200049</t>
  </si>
  <si>
    <t>E200051</t>
  </si>
  <si>
    <t>11 ก.พ. 63</t>
  </si>
  <si>
    <t>E200053</t>
  </si>
  <si>
    <t>E200055</t>
  </si>
  <si>
    <t>13 ก.พ. 63</t>
  </si>
  <si>
    <t>E200059</t>
  </si>
  <si>
    <t>E200060</t>
  </si>
  <si>
    <t>14 ก.พ. 63</t>
  </si>
  <si>
    <t>E200063</t>
  </si>
  <si>
    <t>E200070</t>
  </si>
  <si>
    <t>19 ก.พ. 63</t>
  </si>
  <si>
    <t>E200072</t>
  </si>
  <si>
    <t>21 ก.พ. 63</t>
  </si>
  <si>
    <t>E200074</t>
  </si>
  <si>
    <t>E200077</t>
  </si>
  <si>
    <t>E200079</t>
  </si>
  <si>
    <t>26 ก.พ. 63</t>
  </si>
  <si>
    <t>E200082</t>
  </si>
  <si>
    <t>27 ก.พ. 63</t>
  </si>
  <si>
    <t>E200083</t>
  </si>
  <si>
    <t>E200084</t>
  </si>
  <si>
    <t>28 ก.พ. 63</t>
  </si>
  <si>
    <t>E200085</t>
  </si>
  <si>
    <t>2 มี.ค. 63</t>
  </si>
  <si>
    <t>E200087</t>
  </si>
  <si>
    <t>E200088</t>
  </si>
  <si>
    <t>4 มี.ค. 63</t>
  </si>
  <si>
    <t>E200092</t>
  </si>
  <si>
    <t>5 มี.ค. 63</t>
  </si>
  <si>
    <t>E200093</t>
  </si>
  <si>
    <t>6 มี.ค. 63</t>
  </si>
  <si>
    <t>E200094</t>
  </si>
  <si>
    <t>E200096</t>
  </si>
  <si>
    <t>10 มี.ค. 63</t>
  </si>
  <si>
    <t>E200099</t>
  </si>
  <si>
    <t>11 มี.ค. 63</t>
  </si>
  <si>
    <t>E200100</t>
  </si>
  <si>
    <t>12 มี.ค. 63</t>
  </si>
  <si>
    <t>E200102</t>
  </si>
  <si>
    <t>13 มี.ค. 63</t>
  </si>
  <si>
    <t>E200106</t>
  </si>
  <si>
    <t>E200107</t>
  </si>
  <si>
    <t>17 มี.ค. 63</t>
  </si>
  <si>
    <t>E200111</t>
  </si>
  <si>
    <t>E200112</t>
  </si>
  <si>
    <t>19 มี.ค. 63</t>
  </si>
  <si>
    <t>E200114</t>
  </si>
  <si>
    <t>E200115</t>
  </si>
  <si>
    <t>21 มี.ค. 63</t>
  </si>
  <si>
    <t>E200118</t>
  </si>
  <si>
    <t>23 มี.ค. 63</t>
  </si>
  <si>
    <t>E200121</t>
  </si>
  <si>
    <t>E200123</t>
  </si>
  <si>
    <t>25 มี.ค. 63</t>
  </si>
  <si>
    <t>E200126</t>
  </si>
  <si>
    <t>26 มี.ค. 63</t>
  </si>
  <si>
    <t>E200127</t>
  </si>
  <si>
    <t>E200130</t>
  </si>
  <si>
    <t>E200133</t>
  </si>
  <si>
    <t>1 เม.ย. 63</t>
  </si>
  <si>
    <t>E200135</t>
  </si>
  <si>
    <t>E200138</t>
  </si>
  <si>
    <t>E200139</t>
  </si>
  <si>
    <t>E200142</t>
  </si>
  <si>
    <t>E200145</t>
  </si>
  <si>
    <t>13 เม.ย. 63</t>
  </si>
  <si>
    <t>E200147</t>
  </si>
  <si>
    <t>15 เม.ย. 63</t>
  </si>
  <si>
    <t>E200150</t>
  </si>
  <si>
    <t>17 เม.ย. 63</t>
  </si>
  <si>
    <t>E200151</t>
  </si>
  <si>
    <t>18 เม.ย. 63</t>
  </si>
  <si>
    <t>E200155</t>
  </si>
  <si>
    <t>E200156</t>
  </si>
  <si>
    <t>E200157</t>
  </si>
  <si>
    <t>22 เม.ย. 63</t>
  </si>
  <si>
    <t>E200160</t>
  </si>
  <si>
    <t>24 เม.ย. 63</t>
  </si>
  <si>
    <t>E200161</t>
  </si>
  <si>
    <t>25 เม.ย. 63</t>
  </si>
  <si>
    <t>E200164</t>
  </si>
  <si>
    <t>28 เม.ย. 63</t>
  </si>
  <si>
    <t>E200166</t>
  </si>
  <si>
    <t>30 เม.ย. 63</t>
  </si>
  <si>
    <t>E200169</t>
  </si>
  <si>
    <t>E200170</t>
  </si>
  <si>
    <t>E200173</t>
  </si>
  <si>
    <t>4 พ.ค. 63</t>
  </si>
  <si>
    <t>E200174</t>
  </si>
  <si>
    <t>E200177</t>
  </si>
  <si>
    <t>E200178</t>
  </si>
  <si>
    <t>9 พ.ค. 63</t>
  </si>
  <si>
    <t>E200180</t>
  </si>
  <si>
    <t>E200182</t>
  </si>
  <si>
    <t>12 พ.ค. 63</t>
  </si>
  <si>
    <t>E200185</t>
  </si>
  <si>
    <t>13 พ.ค. 63</t>
  </si>
  <si>
    <t>E200186</t>
  </si>
  <si>
    <t>14 พ.ค. 63</t>
  </si>
  <si>
    <t>E200187</t>
  </si>
  <si>
    <t>E200190</t>
  </si>
  <si>
    <t>16 พ.ค. 63</t>
  </si>
  <si>
    <t>E200191</t>
  </si>
  <si>
    <t>19 พ.ค. 63</t>
  </si>
  <si>
    <t>E200194</t>
  </si>
  <si>
    <t>20 พ.ค. 63</t>
  </si>
  <si>
    <t>E200195</t>
  </si>
  <si>
    <t>E200197</t>
  </si>
  <si>
    <t>23 พ.ค. 63</t>
  </si>
  <si>
    <t>E200199</t>
  </si>
  <si>
    <t>26 พ.ค. 63</t>
  </si>
  <si>
    <t>E200201</t>
  </si>
  <si>
    <t>27 พ.ค. 63</t>
  </si>
  <si>
    <t>E200203</t>
  </si>
  <si>
    <t>28 พ.ค. 63</t>
  </si>
  <si>
    <t>E200205</t>
  </si>
  <si>
    <t>E200206</t>
  </si>
  <si>
    <t>1 มิ.ย. 63</t>
  </si>
  <si>
    <t>E200210</t>
  </si>
  <si>
    <t>E200214</t>
  </si>
  <si>
    <t>E200216</t>
  </si>
  <si>
    <t>E200219</t>
  </si>
  <si>
    <t>9 มิ.ย. 63</t>
  </si>
  <si>
    <t>E200222</t>
  </si>
  <si>
    <t>E200223</t>
  </si>
  <si>
    <t>10 มิ.ย. 63</t>
  </si>
  <si>
    <t>E200225</t>
  </si>
  <si>
    <t>12 มิ.ย. 63</t>
  </si>
  <si>
    <t>E200228</t>
  </si>
  <si>
    <t>E200229</t>
  </si>
  <si>
    <t>16 มิ.ย. 63</t>
  </si>
  <si>
    <t>E200234</t>
  </si>
  <si>
    <t>E200236</t>
  </si>
  <si>
    <t>E200237</t>
  </si>
  <si>
    <t>18 มิ.ย. 63</t>
  </si>
  <si>
    <t>E200240</t>
  </si>
  <si>
    <t>20 มิ.ย. 63</t>
  </si>
  <si>
    <t>E200241</t>
  </si>
  <si>
    <t>22 มิ.ย. 63</t>
  </si>
  <si>
    <t>E200243</t>
  </si>
  <si>
    <t>E200245</t>
  </si>
  <si>
    <t>24 มิ.ย. 63</t>
  </si>
  <si>
    <t>E200247</t>
  </si>
  <si>
    <t>E200248</t>
  </si>
  <si>
    <t>25 มิ.ย. 63</t>
  </si>
  <si>
    <t>E200249</t>
  </si>
  <si>
    <t>E200252</t>
  </si>
  <si>
    <t>E200253</t>
  </si>
  <si>
    <t>1 ก.ค. 63</t>
  </si>
  <si>
    <t>E200256</t>
  </si>
  <si>
    <t>E200258</t>
  </si>
  <si>
    <t>7 ก.ค. 63</t>
  </si>
  <si>
    <t>E200261</t>
  </si>
  <si>
    <t>8 ก.ค. 63</t>
  </si>
  <si>
    <t>E200263</t>
  </si>
  <si>
    <t>E200265</t>
  </si>
  <si>
    <t>13 ก.ค. 63</t>
  </si>
  <si>
    <t>E200267</t>
  </si>
  <si>
    <t>E200268</t>
  </si>
  <si>
    <t>15 ก.ค. 63</t>
  </si>
  <si>
    <t>E200271</t>
  </si>
  <si>
    <t>18 ก.ค. 63</t>
  </si>
  <si>
    <t>E200274</t>
  </si>
  <si>
    <t>E200276</t>
  </si>
  <si>
    <t>22 ก.ค. 63</t>
  </si>
  <si>
    <t>E200279</t>
  </si>
  <si>
    <t>24 ก.ค. 63</t>
  </si>
  <si>
    <t>E200281</t>
  </si>
  <si>
    <t>30 ก.ค. 63</t>
  </si>
  <si>
    <t>E200285</t>
  </si>
  <si>
    <t>31 ก.ค. 63</t>
  </si>
  <si>
    <t>E200287</t>
  </si>
  <si>
    <t>E200043</t>
  </si>
  <si>
    <t>E200047</t>
  </si>
  <si>
    <t>E200052</t>
  </si>
  <si>
    <t>E200054</t>
  </si>
  <si>
    <t>E200056</t>
  </si>
  <si>
    <t>E200061</t>
  </si>
  <si>
    <t>E200062</t>
  </si>
  <si>
    <t>E200064</t>
  </si>
  <si>
    <t>E200067</t>
  </si>
  <si>
    <t>69..13</t>
  </si>
  <si>
    <t>E200068</t>
  </si>
  <si>
    <t>E200071</t>
  </si>
  <si>
    <t>E200073</t>
  </si>
  <si>
    <t>E200075</t>
  </si>
  <si>
    <t>E200081</t>
  </si>
  <si>
    <t>29 ก.พ. 63</t>
  </si>
  <si>
    <t>E200086</t>
  </si>
  <si>
    <t>E200089</t>
  </si>
  <si>
    <t>E200090</t>
  </si>
  <si>
    <t>E200095</t>
  </si>
  <si>
    <t>ส่วยขยาย</t>
  </si>
  <si>
    <t>E200098</t>
  </si>
  <si>
    <t>E200101</t>
  </si>
  <si>
    <t>E200103</t>
  </si>
  <si>
    <t>14 มี.ค. 63</t>
  </si>
  <si>
    <t>E200104</t>
  </si>
  <si>
    <t>E200105</t>
  </si>
  <si>
    <t>E200109</t>
  </si>
  <si>
    <t>E200110</t>
  </si>
  <si>
    <t>18 มี.ค. 63</t>
  </si>
  <si>
    <t>E200113</t>
  </si>
  <si>
    <t>E200116</t>
  </si>
  <si>
    <t>E200119</t>
  </si>
  <si>
    <t>E200120</t>
  </si>
  <si>
    <t>E200122</t>
  </si>
  <si>
    <t>E200125</t>
  </si>
  <si>
    <t>E200128</t>
  </si>
  <si>
    <t>28 มี.ค. 63</t>
  </si>
  <si>
    <t>E200129</t>
  </si>
  <si>
    <t>E200131</t>
  </si>
  <si>
    <t>E200132</t>
  </si>
  <si>
    <t>E200136</t>
  </si>
  <si>
    <t>4 เม.ย. 63</t>
  </si>
  <si>
    <t>E200141</t>
  </si>
  <si>
    <t>7 เม.ย. 63</t>
  </si>
  <si>
    <t>E200143</t>
  </si>
  <si>
    <t>9 เม.ย. 63</t>
  </si>
  <si>
    <t>E200146</t>
  </si>
  <si>
    <t>11 เม.ย. 63</t>
  </si>
  <si>
    <t>E200149</t>
  </si>
  <si>
    <t>E200152</t>
  </si>
  <si>
    <t>E200154</t>
  </si>
  <si>
    <t>E200159</t>
  </si>
  <si>
    <t>E200163</t>
  </si>
  <si>
    <t>27 เม.ย. 63</t>
  </si>
  <si>
    <t>E200165</t>
  </si>
  <si>
    <t>E200167</t>
  </si>
  <si>
    <t>E200172</t>
  </si>
  <si>
    <t>5 พ.ค. 63</t>
  </si>
  <si>
    <t>E200175</t>
  </si>
  <si>
    <t>8 พ.ค. 63</t>
  </si>
  <si>
    <t>E200179</t>
  </si>
  <si>
    <t>E200181</t>
  </si>
  <si>
    <t>E200184</t>
  </si>
  <si>
    <t>E200188</t>
  </si>
  <si>
    <t>18 พ.ค. 63</t>
  </si>
  <si>
    <t>E200193</t>
  </si>
  <si>
    <t>E200196</t>
  </si>
  <si>
    <t>E200200</t>
  </si>
  <si>
    <t>E200202</t>
  </si>
  <si>
    <t>E200204</t>
  </si>
  <si>
    <t>30 พ.ค. 63</t>
  </si>
  <si>
    <t>E200208</t>
  </si>
  <si>
    <t>E200212</t>
  </si>
  <si>
    <t>E200217</t>
  </si>
  <si>
    <t>E200218</t>
  </si>
  <si>
    <t>E200221</t>
  </si>
  <si>
    <t>.</t>
  </si>
  <si>
    <t>E200224</t>
  </si>
  <si>
    <t>10 มิ.ย. 45</t>
  </si>
  <si>
    <t>E200226</t>
  </si>
  <si>
    <t>E200230</t>
  </si>
  <si>
    <t>13 มิ.ย. 63</t>
  </si>
  <si>
    <t>E200231</t>
  </si>
  <si>
    <t>E200233</t>
  </si>
  <si>
    <t>E200235</t>
  </si>
  <si>
    <t>E200239</t>
  </si>
  <si>
    <t>E200242</t>
  </si>
  <si>
    <t>E200246</t>
  </si>
  <si>
    <t>26 มิ.ย. 63</t>
  </si>
  <si>
    <t>E200251</t>
  </si>
  <si>
    <t>E200255</t>
  </si>
  <si>
    <t>E200257</t>
  </si>
  <si>
    <t>3 ก.ค. 63</t>
  </si>
  <si>
    <t>E200260</t>
  </si>
  <si>
    <t>E200262</t>
  </si>
  <si>
    <t>E200264</t>
  </si>
  <si>
    <t>E200270</t>
  </si>
  <si>
    <t>E200272</t>
  </si>
  <si>
    <t>16 ก.ค. 63</t>
  </si>
  <si>
    <t>E200273</t>
  </si>
  <si>
    <t>E200275</t>
  </si>
  <si>
    <t>E200278</t>
  </si>
  <si>
    <t>23 ก.ค. 63</t>
  </si>
  <si>
    <t>E200280</t>
  </si>
  <si>
    <t>E200282</t>
  </si>
  <si>
    <t>25 ก.ค. 63</t>
  </si>
  <si>
    <t>E200283</t>
  </si>
  <si>
    <t>E200286</t>
  </si>
  <si>
    <t>Sum metal</t>
  </si>
  <si>
    <t>sum metal</t>
  </si>
  <si>
    <t>avg</t>
  </si>
  <si>
    <t>SD</t>
  </si>
  <si>
    <t>Max</t>
  </si>
  <si>
    <t>Min</t>
  </si>
  <si>
    <t>Rang</t>
  </si>
  <si>
    <t>Metal Total</t>
  </si>
  <si>
    <t>S3</t>
  </si>
  <si>
    <t>S2</t>
  </si>
  <si>
    <t>E1</t>
  </si>
  <si>
    <t>จำนวนข้อมูล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</si>
</sst>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color rgb="FF000000"/>
      <name val="Times New Roman"/>
      <charset val="204"/>
    </font>
    <font>
      <b/>
      <sz val="14"/>
      <name val="AngsanaUPC"/>
      <family val="1"/>
    </font>
    <font>
      <sz val="14"/>
      <color rgb="FF000000"/>
      <name val="AngsanaUPC"/>
      <family val="1"/>
    </font>
    <font>
      <vertAlign val="superscript"/>
      <sz val="14"/>
      <name val="AngsanaUPC"/>
      <family val="1"/>
    </font>
    <font>
      <sz val="14"/>
      <name val="AngsanaUPC"/>
      <family val="1"/>
    </font>
    <font>
      <b/>
      <vertAlign val="subscript"/>
      <sz val="14"/>
      <name val="AngsanaUPC"/>
      <family val="1"/>
    </font>
    <font>
      <vertAlign val="subscript"/>
      <sz val="14"/>
      <name val="AngsanaUPC"/>
      <family val="1"/>
    </font>
  </fonts>
  <fills count="4">
    <fill>
      <patternFill patternType="none"/>
    </fill>
    <fill>
      <patternFill patternType="gray125"/>
    </fill>
    <fill>
      <patternFill patternType="solid">
        <fgColor rgb="FFCCFFCC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Fill="1" applyBorder="1" applyAlignment="1">
      <alignment horizontal="left" vertical="top"/>
    </xf>
    <xf numFmtId="0" fontId="2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right" vertical="top" wrapText="1"/>
    </xf>
    <xf numFmtId="0" fontId="1" fillId="0" borderId="1" xfId="0" applyFont="1" applyFill="1" applyBorder="1" applyAlignment="1">
      <alignment horizontal="left" vertical="top" wrapText="1" indent="1"/>
    </xf>
    <xf numFmtId="0" fontId="1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vertical="top" wrapText="1"/>
    </xf>
    <xf numFmtId="164" fontId="2" fillId="2" borderId="1" xfId="0" applyNumberFormat="1" applyFont="1" applyFill="1" applyBorder="1" applyAlignment="1">
      <alignment horizontal="center" vertical="top" shrinkToFit="1"/>
    </xf>
    <xf numFmtId="2" fontId="2" fillId="2" borderId="1" xfId="0" applyNumberFormat="1" applyFont="1" applyFill="1" applyBorder="1" applyAlignment="1">
      <alignment horizontal="right" vertical="top" shrinkToFit="1"/>
    </xf>
    <xf numFmtId="164" fontId="2" fillId="2" borderId="1" xfId="0" applyNumberFormat="1" applyFont="1" applyFill="1" applyBorder="1" applyAlignment="1">
      <alignment horizontal="left" vertical="top" shrinkToFit="1"/>
    </xf>
    <xf numFmtId="0" fontId="2" fillId="2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 indent="1"/>
    </xf>
    <xf numFmtId="0" fontId="1" fillId="0" borderId="2" xfId="0" applyFont="1" applyFill="1" applyBorder="1" applyAlignment="1">
      <alignment horizontal="left" vertical="top" wrapText="1" indent="1"/>
    </xf>
    <xf numFmtId="0" fontId="1" fillId="0" borderId="4" xfId="0" applyFont="1" applyFill="1" applyBorder="1" applyAlignment="1">
      <alignment horizontal="left" vertical="top" wrapText="1" indent="1"/>
    </xf>
    <xf numFmtId="0" fontId="1" fillId="0" borderId="2" xfId="0" applyFont="1" applyFill="1" applyBorder="1" applyAlignment="1">
      <alignment horizontal="left" vertical="top" wrapText="1" indent="1"/>
    </xf>
    <xf numFmtId="0" fontId="1" fillId="0" borderId="4" xfId="0" applyFont="1" applyFill="1" applyBorder="1" applyAlignment="1">
      <alignment horizontal="left" vertical="top" wrapText="1" indent="1"/>
    </xf>
    <xf numFmtId="0" fontId="0" fillId="3" borderId="0" xfId="0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 wrapText="1" indent="1"/>
    </xf>
    <xf numFmtId="0" fontId="1" fillId="3" borderId="4" xfId="0" applyFont="1" applyFill="1" applyBorder="1" applyAlignment="1">
      <alignment horizontal="left" vertical="top" wrapText="1" indent="1"/>
    </xf>
    <xf numFmtId="0" fontId="1" fillId="0" borderId="8" xfId="0" applyFont="1" applyFill="1" applyBorder="1" applyAlignment="1">
      <alignment horizontal="left" vertical="top" wrapText="1" indent="8"/>
    </xf>
    <xf numFmtId="0" fontId="1" fillId="0" borderId="9" xfId="0" applyFont="1" applyFill="1" applyBorder="1" applyAlignment="1">
      <alignment horizontal="left" vertical="top" wrapText="1" indent="8"/>
    </xf>
    <xf numFmtId="0" fontId="1" fillId="0" borderId="10" xfId="0" applyFont="1" applyFill="1" applyBorder="1" applyAlignment="1">
      <alignment horizontal="left" vertical="top" wrapText="1" indent="8"/>
    </xf>
    <xf numFmtId="0" fontId="1" fillId="0" borderId="8" xfId="0" applyFont="1" applyFill="1" applyBorder="1" applyAlignment="1">
      <alignment horizontal="left" vertical="top" wrapText="1" indent="5"/>
    </xf>
    <xf numFmtId="0" fontId="1" fillId="0" borderId="9" xfId="0" applyFont="1" applyFill="1" applyBorder="1" applyAlignment="1">
      <alignment horizontal="left" vertical="top" wrapText="1" indent="5"/>
    </xf>
    <xf numFmtId="0" fontId="1" fillId="0" borderId="10" xfId="0" applyFont="1" applyFill="1" applyBorder="1" applyAlignment="1">
      <alignment horizontal="left" vertical="top" wrapText="1" indent="5"/>
    </xf>
    <xf numFmtId="0" fontId="2" fillId="0" borderId="2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 indent="1"/>
    </xf>
    <xf numFmtId="0" fontId="1" fillId="0" borderId="4" xfId="0" applyFont="1" applyFill="1" applyBorder="1" applyAlignment="1">
      <alignment horizontal="left" vertical="top" wrapText="1" indent="1"/>
    </xf>
    <xf numFmtId="0" fontId="1" fillId="0" borderId="2" xfId="0" applyFont="1" applyFill="1" applyBorder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8" xfId="0" applyFont="1" applyFill="1" applyBorder="1" applyAlignment="1">
      <alignment horizontal="left" vertical="top" wrapText="1" indent="9"/>
    </xf>
    <xf numFmtId="0" fontId="1" fillId="0" borderId="9" xfId="0" applyFont="1" applyFill="1" applyBorder="1" applyAlignment="1">
      <alignment horizontal="left" vertical="top" wrapText="1" indent="9"/>
    </xf>
    <xf numFmtId="0" fontId="1" fillId="0" borderId="10" xfId="0" applyFont="1" applyFill="1" applyBorder="1" applyAlignment="1">
      <alignment horizontal="left" vertical="top" wrapText="1" indent="9"/>
    </xf>
    <xf numFmtId="0" fontId="1" fillId="0" borderId="3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'S2'!$K$1:$K$3</c:f>
              <c:strCache>
                <c:ptCount val="3"/>
                <c:pt idx="0">
                  <c:v>Raw  Waste Water Analysis  (mg/L )</c:v>
                </c:pt>
                <c:pt idx="1">
                  <c:v>Mn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'S2'!$A$4:$A$56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xVal>
          <c:yVal>
            <c:numRef>
              <c:f>'S2'!$K$4:$K$56</c:f>
              <c:numCache>
                <c:formatCode>General</c:formatCode>
                <c:ptCount val="53"/>
                <c:pt idx="0">
                  <c:v>10.24</c:v>
                </c:pt>
                <c:pt idx="1">
                  <c:v>14.88</c:v>
                </c:pt>
                <c:pt idx="2">
                  <c:v>12.2</c:v>
                </c:pt>
                <c:pt idx="3">
                  <c:v>20.85</c:v>
                </c:pt>
                <c:pt idx="4">
                  <c:v>16.95</c:v>
                </c:pt>
                <c:pt idx="5">
                  <c:v>21.69</c:v>
                </c:pt>
                <c:pt idx="6">
                  <c:v>10.039999999999999</c:v>
                </c:pt>
                <c:pt idx="7">
                  <c:v>13.91</c:v>
                </c:pt>
                <c:pt idx="8">
                  <c:v>21.88</c:v>
                </c:pt>
                <c:pt idx="9">
                  <c:v>21.8</c:v>
                </c:pt>
                <c:pt idx="10">
                  <c:v>10.16</c:v>
                </c:pt>
                <c:pt idx="11">
                  <c:v>10.63</c:v>
                </c:pt>
                <c:pt idx="12">
                  <c:v>36.020000000000003</c:v>
                </c:pt>
                <c:pt idx="13">
                  <c:v>0.875</c:v>
                </c:pt>
                <c:pt idx="14">
                  <c:v>27.06</c:v>
                </c:pt>
                <c:pt idx="15">
                  <c:v>24.84</c:v>
                </c:pt>
                <c:pt idx="16">
                  <c:v>10.16</c:v>
                </c:pt>
                <c:pt idx="17">
                  <c:v>12.65</c:v>
                </c:pt>
                <c:pt idx="18">
                  <c:v>16.14</c:v>
                </c:pt>
                <c:pt idx="19">
                  <c:v>19.48</c:v>
                </c:pt>
                <c:pt idx="20">
                  <c:v>24.09</c:v>
                </c:pt>
                <c:pt idx="21">
                  <c:v>10.199999999999999</c:v>
                </c:pt>
                <c:pt idx="22">
                  <c:v>27.83</c:v>
                </c:pt>
                <c:pt idx="23">
                  <c:v>13.41</c:v>
                </c:pt>
                <c:pt idx="24">
                  <c:v>18.97</c:v>
                </c:pt>
                <c:pt idx="25">
                  <c:v>32.65</c:v>
                </c:pt>
                <c:pt idx="26">
                  <c:v>13.42</c:v>
                </c:pt>
                <c:pt idx="27">
                  <c:v>12.77</c:v>
                </c:pt>
                <c:pt idx="28">
                  <c:v>19.14</c:v>
                </c:pt>
                <c:pt idx="29">
                  <c:v>10.050000000000001</c:v>
                </c:pt>
                <c:pt idx="30">
                  <c:v>19.05</c:v>
                </c:pt>
                <c:pt idx="31">
                  <c:v>26.77</c:v>
                </c:pt>
                <c:pt idx="32">
                  <c:v>19.22</c:v>
                </c:pt>
                <c:pt idx="33">
                  <c:v>7.9210000000000003</c:v>
                </c:pt>
                <c:pt idx="34">
                  <c:v>6.7779999999999996</c:v>
                </c:pt>
                <c:pt idx="35">
                  <c:v>9.6669999999999998</c:v>
                </c:pt>
                <c:pt idx="36">
                  <c:v>10.39</c:v>
                </c:pt>
                <c:pt idx="37">
                  <c:v>9.1110000000000007</c:v>
                </c:pt>
                <c:pt idx="38">
                  <c:v>10.25</c:v>
                </c:pt>
                <c:pt idx="39">
                  <c:v>25.6</c:v>
                </c:pt>
                <c:pt idx="40">
                  <c:v>12.85</c:v>
                </c:pt>
                <c:pt idx="41">
                  <c:v>25.6</c:v>
                </c:pt>
                <c:pt idx="42">
                  <c:v>20.059999999999999</c:v>
                </c:pt>
                <c:pt idx="43">
                  <c:v>20.21</c:v>
                </c:pt>
                <c:pt idx="44">
                  <c:v>11.29</c:v>
                </c:pt>
                <c:pt idx="45">
                  <c:v>11.98</c:v>
                </c:pt>
                <c:pt idx="46">
                  <c:v>47.56</c:v>
                </c:pt>
                <c:pt idx="47">
                  <c:v>22.75</c:v>
                </c:pt>
                <c:pt idx="48">
                  <c:v>17.850000000000001</c:v>
                </c:pt>
                <c:pt idx="49">
                  <c:v>20.03</c:v>
                </c:pt>
                <c:pt idx="50">
                  <c:v>12.19</c:v>
                </c:pt>
                <c:pt idx="51">
                  <c:v>18.95</c:v>
                </c:pt>
                <c:pt idx="52">
                  <c:v>25.24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2F-4A2A-A778-C5B00F893263}"/>
            </c:ext>
          </c:extLst>
        </c:ser>
        <c:ser>
          <c:idx val="1"/>
          <c:order val="1"/>
          <c:tx>
            <c:strRef>
              <c:f>'S2'!$W$1:$W$3</c:f>
              <c:strCache>
                <c:ptCount val="3"/>
                <c:pt idx="0">
                  <c:v>Treated  Water  Analysis  ( mg/L )</c:v>
                </c:pt>
                <c:pt idx="1">
                  <c:v>Mn</c:v>
                </c:pt>
                <c:pt idx="2">
                  <c:v>5.0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'S2'!$A$4:$A$56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xVal>
          <c:yVal>
            <c:numRef>
              <c:f>'S2'!$W$4:$W$56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2.1999999999999999E-2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0.11799999999999999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2.0009999999999999</c:v>
                </c:pt>
                <c:pt idx="31">
                  <c:v>0</c:v>
                </c:pt>
                <c:pt idx="32">
                  <c:v>0</c:v>
                </c:pt>
                <c:pt idx="33">
                  <c:v>4.2000000000000003E-2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0.02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2F-4A2A-A778-C5B00F893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20944"/>
        <c:axId val="151607216"/>
      </c:scatterChart>
      <c:valAx>
        <c:axId val="15162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07216"/>
        <c:crosses val="autoZero"/>
        <c:crossBetween val="midCat"/>
      </c:valAx>
      <c:valAx>
        <c:axId val="15160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2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'S2'!$L$1:$L$3</c:f>
              <c:strCache>
                <c:ptCount val="3"/>
                <c:pt idx="0">
                  <c:v>Raw  Waste Water Analysis  (mg/L )</c:v>
                </c:pt>
                <c:pt idx="1">
                  <c:v>Ni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'S2'!$A$4:$A$56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xVal>
          <c:yVal>
            <c:numRef>
              <c:f>'S2'!$L$4:$L$56</c:f>
              <c:numCache>
                <c:formatCode>General</c:formatCode>
                <c:ptCount val="53"/>
                <c:pt idx="0">
                  <c:v>23.95</c:v>
                </c:pt>
                <c:pt idx="1">
                  <c:v>231.4</c:v>
                </c:pt>
                <c:pt idx="2">
                  <c:v>40.42</c:v>
                </c:pt>
                <c:pt idx="3">
                  <c:v>67.61</c:v>
                </c:pt>
                <c:pt idx="4">
                  <c:v>78.14</c:v>
                </c:pt>
                <c:pt idx="5">
                  <c:v>65.069999999999993</c:v>
                </c:pt>
                <c:pt idx="6">
                  <c:v>25.69</c:v>
                </c:pt>
                <c:pt idx="7">
                  <c:v>45.68</c:v>
                </c:pt>
                <c:pt idx="8">
                  <c:v>49.35</c:v>
                </c:pt>
                <c:pt idx="9">
                  <c:v>29.36</c:v>
                </c:pt>
                <c:pt idx="10">
                  <c:v>25.91</c:v>
                </c:pt>
                <c:pt idx="11">
                  <c:v>45.78</c:v>
                </c:pt>
                <c:pt idx="12">
                  <c:v>47.11</c:v>
                </c:pt>
                <c:pt idx="13">
                  <c:v>8.6720000000000006</c:v>
                </c:pt>
                <c:pt idx="14">
                  <c:v>53.32</c:v>
                </c:pt>
                <c:pt idx="15">
                  <c:v>86.05</c:v>
                </c:pt>
                <c:pt idx="16">
                  <c:v>39.270000000000003</c:v>
                </c:pt>
                <c:pt idx="17">
                  <c:v>43.81</c:v>
                </c:pt>
                <c:pt idx="18">
                  <c:v>48.02</c:v>
                </c:pt>
                <c:pt idx="19">
                  <c:v>35.65</c:v>
                </c:pt>
                <c:pt idx="20">
                  <c:v>39.44</c:v>
                </c:pt>
                <c:pt idx="21">
                  <c:v>33.72</c:v>
                </c:pt>
                <c:pt idx="22">
                  <c:v>70.510000000000005</c:v>
                </c:pt>
                <c:pt idx="23">
                  <c:v>47.26</c:v>
                </c:pt>
                <c:pt idx="24">
                  <c:v>57.6</c:v>
                </c:pt>
                <c:pt idx="25">
                  <c:v>47.33</c:v>
                </c:pt>
                <c:pt idx="26">
                  <c:v>40.75</c:v>
                </c:pt>
                <c:pt idx="27">
                  <c:v>49.08</c:v>
                </c:pt>
                <c:pt idx="28">
                  <c:v>30.61</c:v>
                </c:pt>
                <c:pt idx="29">
                  <c:v>27.54</c:v>
                </c:pt>
                <c:pt idx="30">
                  <c:v>45.86</c:v>
                </c:pt>
                <c:pt idx="31">
                  <c:v>75.41</c:v>
                </c:pt>
                <c:pt idx="32">
                  <c:v>65.17</c:v>
                </c:pt>
                <c:pt idx="33">
                  <c:v>21.35</c:v>
                </c:pt>
                <c:pt idx="34">
                  <c:v>65.19</c:v>
                </c:pt>
                <c:pt idx="35">
                  <c:v>21.85</c:v>
                </c:pt>
                <c:pt idx="36">
                  <c:v>27.35</c:v>
                </c:pt>
                <c:pt idx="37">
                  <c:v>26.78</c:v>
                </c:pt>
                <c:pt idx="38">
                  <c:v>34.29</c:v>
                </c:pt>
                <c:pt idx="39">
                  <c:v>37.26</c:v>
                </c:pt>
                <c:pt idx="40">
                  <c:v>31.02</c:v>
                </c:pt>
                <c:pt idx="41">
                  <c:v>97.52</c:v>
                </c:pt>
                <c:pt idx="42">
                  <c:v>89.76</c:v>
                </c:pt>
                <c:pt idx="43">
                  <c:v>87.11</c:v>
                </c:pt>
                <c:pt idx="44">
                  <c:v>30.25</c:v>
                </c:pt>
                <c:pt idx="45">
                  <c:v>31.27</c:v>
                </c:pt>
                <c:pt idx="46">
                  <c:v>23.36</c:v>
                </c:pt>
                <c:pt idx="47">
                  <c:v>67.02</c:v>
                </c:pt>
                <c:pt idx="48">
                  <c:v>29.74</c:v>
                </c:pt>
                <c:pt idx="49">
                  <c:v>67.94</c:v>
                </c:pt>
                <c:pt idx="50">
                  <c:v>59.84</c:v>
                </c:pt>
                <c:pt idx="51">
                  <c:v>29.88</c:v>
                </c:pt>
                <c:pt idx="52">
                  <c:v>78.150000000000006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0D-4A1C-BE62-13D8D80958EE}"/>
            </c:ext>
          </c:extLst>
        </c:ser>
        <c:ser>
          <c:idx val="1"/>
          <c:order val="1"/>
          <c:tx>
            <c:strRef>
              <c:f>'S2'!$X$1:$X$3</c:f>
              <c:strCache>
                <c:ptCount val="3"/>
                <c:pt idx="0">
                  <c:v>Treated  Water  Analysis  ( mg/L )</c:v>
                </c:pt>
                <c:pt idx="1">
                  <c:v>Ni</c:v>
                </c:pt>
                <c:pt idx="2">
                  <c:v>1.0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'S2'!$A$4:$A$56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xVal>
          <c:yVal>
            <c:numRef>
              <c:f>'S2'!$X$4:$X$56</c:f>
              <c:numCache>
                <c:formatCode>General</c:formatCode>
                <c:ptCount val="53"/>
                <c:pt idx="0">
                  <c:v>0.216</c:v>
                </c:pt>
                <c:pt idx="1">
                  <c:v>0.31</c:v>
                </c:pt>
                <c:pt idx="2">
                  <c:v>9.7000000000000003E-2</c:v>
                </c:pt>
                <c:pt idx="3">
                  <c:v>9.1999999999999998E-2</c:v>
                </c:pt>
                <c:pt idx="4">
                  <c:v>0.25800000000000001</c:v>
                </c:pt>
                <c:pt idx="5">
                  <c:v>0.27600000000000002</c:v>
                </c:pt>
                <c:pt idx="6">
                  <c:v>0.32900000000000001</c:v>
                </c:pt>
                <c:pt idx="7">
                  <c:v>0.218</c:v>
                </c:pt>
                <c:pt idx="8">
                  <c:v>0.17599999999999999</c:v>
                </c:pt>
                <c:pt idx="9">
                  <c:v>0</c:v>
                </c:pt>
                <c:pt idx="10">
                  <c:v>0.41499999999999998</c:v>
                </c:pt>
                <c:pt idx="11">
                  <c:v>0.40799999999999997</c:v>
                </c:pt>
                <c:pt idx="12">
                  <c:v>0.41699999999999998</c:v>
                </c:pt>
                <c:pt idx="13">
                  <c:v>0.34200000000000003</c:v>
                </c:pt>
                <c:pt idx="14">
                  <c:v>0</c:v>
                </c:pt>
                <c:pt idx="15">
                  <c:v>0.27600000000000002</c:v>
                </c:pt>
                <c:pt idx="16">
                  <c:v>9.6000000000000002E-2</c:v>
                </c:pt>
                <c:pt idx="17">
                  <c:v>0.16500000000000001</c:v>
                </c:pt>
                <c:pt idx="18">
                  <c:v>0.12</c:v>
                </c:pt>
                <c:pt idx="19">
                  <c:v>0.32900000000000001</c:v>
                </c:pt>
                <c:pt idx="20">
                  <c:v>0</c:v>
                </c:pt>
                <c:pt idx="21">
                  <c:v>0.27800000000000002</c:v>
                </c:pt>
                <c:pt idx="22">
                  <c:v>0.108</c:v>
                </c:pt>
                <c:pt idx="23">
                  <c:v>0.25900000000000001</c:v>
                </c:pt>
                <c:pt idx="24">
                  <c:v>0.129</c:v>
                </c:pt>
                <c:pt idx="25">
                  <c:v>0.29899999999999999</c:v>
                </c:pt>
                <c:pt idx="26">
                  <c:v>0.19500000000000001</c:v>
                </c:pt>
                <c:pt idx="27">
                  <c:v>0.1</c:v>
                </c:pt>
                <c:pt idx="28">
                  <c:v>0.22700000000000001</c:v>
                </c:pt>
                <c:pt idx="29">
                  <c:v>0</c:v>
                </c:pt>
                <c:pt idx="30">
                  <c:v>8.0000000000000002E-3</c:v>
                </c:pt>
                <c:pt idx="31">
                  <c:v>0</c:v>
                </c:pt>
                <c:pt idx="32">
                  <c:v>0.11799999999999999</c:v>
                </c:pt>
                <c:pt idx="33">
                  <c:v>0.25</c:v>
                </c:pt>
                <c:pt idx="34">
                  <c:v>0.16500000000000001</c:v>
                </c:pt>
                <c:pt idx="35">
                  <c:v>0.255</c:v>
                </c:pt>
                <c:pt idx="36">
                  <c:v>0.27100000000000002</c:v>
                </c:pt>
                <c:pt idx="37">
                  <c:v>0.26200000000000001</c:v>
                </c:pt>
                <c:pt idx="38">
                  <c:v>0.20899999999999999</c:v>
                </c:pt>
                <c:pt idx="39">
                  <c:v>7.0000000000000007E-2</c:v>
                </c:pt>
                <c:pt idx="40">
                  <c:v>0.129</c:v>
                </c:pt>
                <c:pt idx="41">
                  <c:v>0.107</c:v>
                </c:pt>
                <c:pt idx="42">
                  <c:v>0.17199999999999999</c:v>
                </c:pt>
                <c:pt idx="43">
                  <c:v>0.20499999999999999</c:v>
                </c:pt>
                <c:pt idx="44">
                  <c:v>0</c:v>
                </c:pt>
                <c:pt idx="45">
                  <c:v>0.17499999999999999</c:v>
                </c:pt>
                <c:pt idx="46">
                  <c:v>0.19500000000000001</c:v>
                </c:pt>
                <c:pt idx="47">
                  <c:v>8.6999999999999994E-2</c:v>
                </c:pt>
                <c:pt idx="48">
                  <c:v>0.10299999999999999</c:v>
                </c:pt>
                <c:pt idx="49">
                  <c:v>0</c:v>
                </c:pt>
                <c:pt idx="50">
                  <c:v>7.2999999999999995E-2</c:v>
                </c:pt>
                <c:pt idx="51">
                  <c:v>0.221</c:v>
                </c:pt>
                <c:pt idx="52">
                  <c:v>0.25800000000000001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0D-4A1C-BE62-13D8D8095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79184"/>
        <c:axId val="151661296"/>
      </c:scatterChart>
      <c:valAx>
        <c:axId val="15167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61296"/>
        <c:crosses val="autoZero"/>
        <c:crossBetween val="midCat"/>
      </c:valAx>
      <c:valAx>
        <c:axId val="15166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7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Pb</a:t>
            </a:r>
          </a:p>
        </c:rich>
      </c:tx>
      <c:layout>
        <c:manualLayout>
          <c:xMode val="edge"/>
          <c:yMode val="edge"/>
          <c:x val="0.3761596675415573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'S2'!$M$1:$M$3</c:f>
              <c:strCache>
                <c:ptCount val="3"/>
                <c:pt idx="0">
                  <c:v>Raw  Waste Water Analysis  (mg/L )</c:v>
                </c:pt>
                <c:pt idx="1">
                  <c:v>Pb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'S2'!$A$4:$A$56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xVal>
          <c:yVal>
            <c:numRef>
              <c:f>'S2'!$M$4:$M$56</c:f>
              <c:numCache>
                <c:formatCode>General</c:formatCode>
                <c:ptCount val="53"/>
                <c:pt idx="0">
                  <c:v>5.702</c:v>
                </c:pt>
                <c:pt idx="1">
                  <c:v>2.7810000000000001</c:v>
                </c:pt>
                <c:pt idx="2">
                  <c:v>5.7290000000000001</c:v>
                </c:pt>
                <c:pt idx="3">
                  <c:v>10.23</c:v>
                </c:pt>
                <c:pt idx="4">
                  <c:v>10.07</c:v>
                </c:pt>
                <c:pt idx="5">
                  <c:v>12.33</c:v>
                </c:pt>
                <c:pt idx="6">
                  <c:v>3.992</c:v>
                </c:pt>
                <c:pt idx="7">
                  <c:v>15.07</c:v>
                </c:pt>
                <c:pt idx="8">
                  <c:v>3.9940000000000002</c:v>
                </c:pt>
                <c:pt idx="9">
                  <c:v>8.1999999999999993</c:v>
                </c:pt>
                <c:pt idx="10">
                  <c:v>2.883</c:v>
                </c:pt>
                <c:pt idx="11">
                  <c:v>3.0419999999999998</c:v>
                </c:pt>
                <c:pt idx="12">
                  <c:v>3.7959999999999998</c:v>
                </c:pt>
                <c:pt idx="13">
                  <c:v>4.3999999999999997E-2</c:v>
                </c:pt>
                <c:pt idx="14">
                  <c:v>0.33800000000000002</c:v>
                </c:pt>
                <c:pt idx="15">
                  <c:v>10.71</c:v>
                </c:pt>
                <c:pt idx="16">
                  <c:v>4.218</c:v>
                </c:pt>
                <c:pt idx="17">
                  <c:v>6.7910000000000004</c:v>
                </c:pt>
                <c:pt idx="18">
                  <c:v>10.77</c:v>
                </c:pt>
                <c:pt idx="19">
                  <c:v>3.2909999999999999</c:v>
                </c:pt>
                <c:pt idx="20">
                  <c:v>3.7109999999999999</c:v>
                </c:pt>
                <c:pt idx="21">
                  <c:v>4.0670000000000002</c:v>
                </c:pt>
                <c:pt idx="22">
                  <c:v>10.06</c:v>
                </c:pt>
                <c:pt idx="23">
                  <c:v>5.0129999999999999</c:v>
                </c:pt>
                <c:pt idx="24">
                  <c:v>3.2</c:v>
                </c:pt>
                <c:pt idx="25">
                  <c:v>3.4649999999999999</c:v>
                </c:pt>
                <c:pt idx="26">
                  <c:v>6.2149999999999999</c:v>
                </c:pt>
                <c:pt idx="27">
                  <c:v>0.91200000000000003</c:v>
                </c:pt>
                <c:pt idx="28">
                  <c:v>3.7149999999999999</c:v>
                </c:pt>
                <c:pt idx="29">
                  <c:v>2.194</c:v>
                </c:pt>
                <c:pt idx="30">
                  <c:v>10.119999999999999</c:v>
                </c:pt>
                <c:pt idx="31">
                  <c:v>3.0910000000000002</c:v>
                </c:pt>
                <c:pt idx="32">
                  <c:v>6.0979999999999999</c:v>
                </c:pt>
                <c:pt idx="33">
                  <c:v>2.0179999999999998</c:v>
                </c:pt>
                <c:pt idx="34">
                  <c:v>0.70299999999999996</c:v>
                </c:pt>
                <c:pt idx="35">
                  <c:v>2.0110000000000001</c:v>
                </c:pt>
                <c:pt idx="36">
                  <c:v>0.496</c:v>
                </c:pt>
                <c:pt idx="37">
                  <c:v>0.30099999999999999</c:v>
                </c:pt>
                <c:pt idx="38">
                  <c:v>1.0940000000000001</c:v>
                </c:pt>
                <c:pt idx="39">
                  <c:v>4.9930000000000003</c:v>
                </c:pt>
                <c:pt idx="40">
                  <c:v>3.4950000000000001</c:v>
                </c:pt>
                <c:pt idx="41">
                  <c:v>16.079999999999998</c:v>
                </c:pt>
                <c:pt idx="42">
                  <c:v>5.8479999999999999</c:v>
                </c:pt>
                <c:pt idx="43">
                  <c:v>2.089</c:v>
                </c:pt>
                <c:pt idx="44">
                  <c:v>1.0860000000000001</c:v>
                </c:pt>
                <c:pt idx="45">
                  <c:v>3.2010000000000001</c:v>
                </c:pt>
                <c:pt idx="46">
                  <c:v>4.8559999999999999</c:v>
                </c:pt>
                <c:pt idx="47">
                  <c:v>6.718</c:v>
                </c:pt>
                <c:pt idx="48">
                  <c:v>4.92</c:v>
                </c:pt>
                <c:pt idx="49">
                  <c:v>12.75</c:v>
                </c:pt>
                <c:pt idx="50">
                  <c:v>10.64</c:v>
                </c:pt>
                <c:pt idx="51">
                  <c:v>3.92</c:v>
                </c:pt>
                <c:pt idx="52">
                  <c:v>5.9080000000000004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39-41A7-9576-2AC170E89C83}"/>
            </c:ext>
          </c:extLst>
        </c:ser>
        <c:ser>
          <c:idx val="1"/>
          <c:order val="1"/>
          <c:tx>
            <c:strRef>
              <c:f>'S2'!$Y$1:$Y$3</c:f>
              <c:strCache>
                <c:ptCount val="3"/>
                <c:pt idx="0">
                  <c:v>Treated  Water  Analysis  ( mg/L )</c:v>
                </c:pt>
                <c:pt idx="1">
                  <c:v>Pb</c:v>
                </c:pt>
                <c:pt idx="2">
                  <c:v>0.2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'S2'!$A$4:$A$56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xVal>
          <c:yVal>
            <c:numRef>
              <c:f>'S2'!$Y$4:$Y$56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0.19800000000000001</c:v>
                </c:pt>
                <c:pt idx="30">
                  <c:v>8.5999999999999993E-2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39-41A7-9576-2AC170E89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23856"/>
        <c:axId val="151631344"/>
      </c:scatterChart>
      <c:valAx>
        <c:axId val="15162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31344"/>
        <c:crosses val="autoZero"/>
        <c:crossBetween val="midCat"/>
      </c:valAx>
      <c:valAx>
        <c:axId val="15163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2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'S2'!$N$1:$N$3</c:f>
              <c:strCache>
                <c:ptCount val="3"/>
                <c:pt idx="0">
                  <c:v>Raw  Waste Water Analysis  (mg/L )</c:v>
                </c:pt>
                <c:pt idx="1">
                  <c:v>Zn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'S2'!$A$4:$A$56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xVal>
          <c:yVal>
            <c:numRef>
              <c:f>'S2'!$N$4:$N$56</c:f>
              <c:numCache>
                <c:formatCode>General</c:formatCode>
                <c:ptCount val="53"/>
                <c:pt idx="0">
                  <c:v>23.28</c:v>
                </c:pt>
                <c:pt idx="1">
                  <c:v>1700</c:v>
                </c:pt>
                <c:pt idx="2">
                  <c:v>12.45</c:v>
                </c:pt>
                <c:pt idx="3">
                  <c:v>16.22</c:v>
                </c:pt>
                <c:pt idx="4">
                  <c:v>13.86</c:v>
                </c:pt>
                <c:pt idx="5">
                  <c:v>14.76</c:v>
                </c:pt>
                <c:pt idx="6">
                  <c:v>21.83</c:v>
                </c:pt>
                <c:pt idx="7">
                  <c:v>32.97</c:v>
                </c:pt>
                <c:pt idx="8">
                  <c:v>26.84</c:v>
                </c:pt>
                <c:pt idx="9">
                  <c:v>45.19</c:v>
                </c:pt>
                <c:pt idx="10">
                  <c:v>21.3</c:v>
                </c:pt>
                <c:pt idx="11">
                  <c:v>12.64</c:v>
                </c:pt>
                <c:pt idx="12">
                  <c:v>13.44</c:v>
                </c:pt>
                <c:pt idx="13">
                  <c:v>10.39</c:v>
                </c:pt>
                <c:pt idx="14">
                  <c:v>690.9</c:v>
                </c:pt>
                <c:pt idx="15">
                  <c:v>10.76</c:v>
                </c:pt>
                <c:pt idx="16">
                  <c:v>41.76</c:v>
                </c:pt>
                <c:pt idx="17">
                  <c:v>13.85</c:v>
                </c:pt>
                <c:pt idx="18">
                  <c:v>32.19</c:v>
                </c:pt>
                <c:pt idx="19">
                  <c:v>67.930000000000007</c:v>
                </c:pt>
                <c:pt idx="20">
                  <c:v>10.06</c:v>
                </c:pt>
                <c:pt idx="21">
                  <c:v>35.83</c:v>
                </c:pt>
                <c:pt idx="22">
                  <c:v>13.14</c:v>
                </c:pt>
                <c:pt idx="23">
                  <c:v>10.25</c:v>
                </c:pt>
                <c:pt idx="24">
                  <c:v>66.489999999999995</c:v>
                </c:pt>
                <c:pt idx="25">
                  <c:v>19.21</c:v>
                </c:pt>
                <c:pt idx="26">
                  <c:v>9.7609999999999992</c:v>
                </c:pt>
                <c:pt idx="27">
                  <c:v>10.09</c:v>
                </c:pt>
                <c:pt idx="28">
                  <c:v>10.78</c:v>
                </c:pt>
                <c:pt idx="29">
                  <c:v>22.73</c:v>
                </c:pt>
                <c:pt idx="30">
                  <c:v>12.95</c:v>
                </c:pt>
                <c:pt idx="31">
                  <c:v>10.77</c:v>
                </c:pt>
                <c:pt idx="32">
                  <c:v>10.25</c:v>
                </c:pt>
                <c:pt idx="33">
                  <c:v>27.4</c:v>
                </c:pt>
                <c:pt idx="34">
                  <c:v>6.9139999999999997</c:v>
                </c:pt>
                <c:pt idx="35">
                  <c:v>24.3</c:v>
                </c:pt>
                <c:pt idx="36">
                  <c:v>40.159999999999997</c:v>
                </c:pt>
                <c:pt idx="37">
                  <c:v>50.77</c:v>
                </c:pt>
                <c:pt idx="38">
                  <c:v>10.63</c:v>
                </c:pt>
                <c:pt idx="39">
                  <c:v>60.54</c:v>
                </c:pt>
                <c:pt idx="40">
                  <c:v>19.86</c:v>
                </c:pt>
                <c:pt idx="41">
                  <c:v>11.55</c:v>
                </c:pt>
                <c:pt idx="42">
                  <c:v>10.02</c:v>
                </c:pt>
                <c:pt idx="43">
                  <c:v>9.0180000000000007</c:v>
                </c:pt>
                <c:pt idx="44">
                  <c:v>5.0419999999999998</c:v>
                </c:pt>
                <c:pt idx="45">
                  <c:v>25.16</c:v>
                </c:pt>
                <c:pt idx="46">
                  <c:v>54.69</c:v>
                </c:pt>
                <c:pt idx="47">
                  <c:v>12.24</c:v>
                </c:pt>
                <c:pt idx="48">
                  <c:v>22.31</c:v>
                </c:pt>
                <c:pt idx="49">
                  <c:v>20.29</c:v>
                </c:pt>
                <c:pt idx="50">
                  <c:v>23.42</c:v>
                </c:pt>
                <c:pt idx="51">
                  <c:v>27.33</c:v>
                </c:pt>
                <c:pt idx="52">
                  <c:v>20.77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40-4F1C-B2E4-848792573E93}"/>
            </c:ext>
          </c:extLst>
        </c:ser>
        <c:ser>
          <c:idx val="1"/>
          <c:order val="1"/>
          <c:tx>
            <c:strRef>
              <c:f>'S2'!$Z$1:$Z$3</c:f>
              <c:strCache>
                <c:ptCount val="3"/>
                <c:pt idx="0">
                  <c:v>Treated  Water  Analysis  ( mg/L )</c:v>
                </c:pt>
                <c:pt idx="1">
                  <c:v>Zn</c:v>
                </c:pt>
                <c:pt idx="2">
                  <c:v>5.0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'S2'!$A$4:$A$56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xVal>
          <c:yVal>
            <c:numRef>
              <c:f>'S2'!$Z$4:$Z$56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0.113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0.19400000000000001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0.29399999999999998</c:v>
                </c:pt>
                <c:pt idx="19">
                  <c:v>0</c:v>
                </c:pt>
                <c:pt idx="20">
                  <c:v>0</c:v>
                </c:pt>
                <c:pt idx="21">
                  <c:v>0.14399999999999999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2.5000000000000001E-2</c:v>
                </c:pt>
                <c:pt idx="26">
                  <c:v>0</c:v>
                </c:pt>
                <c:pt idx="27">
                  <c:v>0.12</c:v>
                </c:pt>
                <c:pt idx="28">
                  <c:v>1.6E-2</c:v>
                </c:pt>
                <c:pt idx="29">
                  <c:v>1.018</c:v>
                </c:pt>
                <c:pt idx="30">
                  <c:v>2.004</c:v>
                </c:pt>
                <c:pt idx="31">
                  <c:v>0</c:v>
                </c:pt>
                <c:pt idx="32">
                  <c:v>0</c:v>
                </c:pt>
                <c:pt idx="33">
                  <c:v>0.22600000000000001</c:v>
                </c:pt>
                <c:pt idx="34">
                  <c:v>0</c:v>
                </c:pt>
                <c:pt idx="35">
                  <c:v>0.18099999999999999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1.7999999999999999E-2</c:v>
                </c:pt>
                <c:pt idx="51">
                  <c:v>0.1</c:v>
                </c:pt>
                <c:pt idx="52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40-4F1C-B2E4-848792573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84752"/>
        <c:axId val="151587664"/>
      </c:scatterChart>
      <c:valAx>
        <c:axId val="15158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87664"/>
        <c:crosses val="autoZero"/>
        <c:crossBetween val="midCat"/>
      </c:valAx>
      <c:valAx>
        <c:axId val="15158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84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metal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'S2'!$O$1:$O$3</c:f>
              <c:strCache>
                <c:ptCount val="3"/>
                <c:pt idx="0">
                  <c:v>Raw  Waste Water Analysis  (mg/L )</c:v>
                </c:pt>
                <c:pt idx="1">
                  <c:v>Sum metal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'S2'!$A$4:$A$56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xVal>
          <c:yVal>
            <c:numRef>
              <c:f>'S2'!$O$4:$O$56</c:f>
              <c:numCache>
                <c:formatCode>General</c:formatCode>
                <c:ptCount val="53"/>
                <c:pt idx="0">
                  <c:v>263.12199999999996</c:v>
                </c:pt>
                <c:pt idx="1">
                  <c:v>3249.9610000000002</c:v>
                </c:pt>
                <c:pt idx="2">
                  <c:v>178.559</c:v>
                </c:pt>
                <c:pt idx="3">
                  <c:v>276.44000000000005</c:v>
                </c:pt>
                <c:pt idx="4">
                  <c:v>348.15</c:v>
                </c:pt>
                <c:pt idx="5">
                  <c:v>336.52</c:v>
                </c:pt>
                <c:pt idx="6">
                  <c:v>143.52199999999999</c:v>
                </c:pt>
                <c:pt idx="7">
                  <c:v>301.05000000000007</c:v>
                </c:pt>
                <c:pt idx="8">
                  <c:v>1203.364</c:v>
                </c:pt>
                <c:pt idx="9">
                  <c:v>305.72000000000003</c:v>
                </c:pt>
                <c:pt idx="10">
                  <c:v>135.773</c:v>
                </c:pt>
                <c:pt idx="11">
                  <c:v>272.71199999999993</c:v>
                </c:pt>
                <c:pt idx="12">
                  <c:v>247.18599999999998</c:v>
                </c:pt>
                <c:pt idx="13">
                  <c:v>81.277000000000001</c:v>
                </c:pt>
                <c:pt idx="14">
                  <c:v>960.11799999999994</c:v>
                </c:pt>
                <c:pt idx="15">
                  <c:v>637.55999999999995</c:v>
                </c:pt>
                <c:pt idx="16">
                  <c:v>371.64800000000002</c:v>
                </c:pt>
                <c:pt idx="17">
                  <c:v>277.74100000000004</c:v>
                </c:pt>
                <c:pt idx="18">
                  <c:v>341.74999999999994</c:v>
                </c:pt>
                <c:pt idx="19">
                  <c:v>498.851</c:v>
                </c:pt>
                <c:pt idx="20">
                  <c:v>496.40100000000001</c:v>
                </c:pt>
                <c:pt idx="21">
                  <c:v>217.25700000000001</c:v>
                </c:pt>
                <c:pt idx="22">
                  <c:v>1531.1399999999999</c:v>
                </c:pt>
                <c:pt idx="23">
                  <c:v>311.29300000000001</c:v>
                </c:pt>
                <c:pt idx="24">
                  <c:v>844.36000000000013</c:v>
                </c:pt>
                <c:pt idx="25">
                  <c:v>1259.355</c:v>
                </c:pt>
                <c:pt idx="26">
                  <c:v>191.10599999999999</c:v>
                </c:pt>
                <c:pt idx="27">
                  <c:v>854.95200000000011</c:v>
                </c:pt>
                <c:pt idx="28">
                  <c:v>241.97500000000002</c:v>
                </c:pt>
                <c:pt idx="29">
                  <c:v>143.63400000000001</c:v>
                </c:pt>
                <c:pt idx="30">
                  <c:v>238.81</c:v>
                </c:pt>
                <c:pt idx="31">
                  <c:v>340.59100000000001</c:v>
                </c:pt>
                <c:pt idx="32">
                  <c:v>318.76800000000003</c:v>
                </c:pt>
                <c:pt idx="33">
                  <c:v>106.07900000000001</c:v>
                </c:pt>
                <c:pt idx="34">
                  <c:v>460.39499999999998</c:v>
                </c:pt>
                <c:pt idx="35">
                  <c:v>156.898</c:v>
                </c:pt>
                <c:pt idx="36">
                  <c:v>215.566</c:v>
                </c:pt>
                <c:pt idx="37">
                  <c:v>3147.3820000000001</c:v>
                </c:pt>
                <c:pt idx="38">
                  <c:v>1147.1640000000002</c:v>
                </c:pt>
                <c:pt idx="39">
                  <c:v>1743.2929999999999</c:v>
                </c:pt>
                <c:pt idx="40">
                  <c:v>551.95500000000004</c:v>
                </c:pt>
                <c:pt idx="41">
                  <c:v>532.07999999999993</c:v>
                </c:pt>
                <c:pt idx="42">
                  <c:v>753.2879999999999</c:v>
                </c:pt>
                <c:pt idx="43">
                  <c:v>445.92700000000002</c:v>
                </c:pt>
                <c:pt idx="44">
                  <c:v>139.428</c:v>
                </c:pt>
                <c:pt idx="45">
                  <c:v>365.85100000000006</c:v>
                </c:pt>
                <c:pt idx="46">
                  <c:v>510.86599999999999</c:v>
                </c:pt>
                <c:pt idx="47">
                  <c:v>306.56800000000004</c:v>
                </c:pt>
                <c:pt idx="48">
                  <c:v>175.07999999999998</c:v>
                </c:pt>
                <c:pt idx="49">
                  <c:v>344.25000000000006</c:v>
                </c:pt>
                <c:pt idx="50">
                  <c:v>185.87</c:v>
                </c:pt>
                <c:pt idx="51">
                  <c:v>395.56</c:v>
                </c:pt>
                <c:pt idx="52">
                  <c:v>489.23800000000006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DC-4A42-AE25-29B702E2CF49}"/>
            </c:ext>
          </c:extLst>
        </c:ser>
        <c:ser>
          <c:idx val="1"/>
          <c:order val="1"/>
          <c:tx>
            <c:strRef>
              <c:f>'S2'!$AA$1:$AA$3</c:f>
              <c:strCache>
                <c:ptCount val="3"/>
                <c:pt idx="0">
                  <c:v>Treated  Water  Analysis  ( mg/L )</c:v>
                </c:pt>
                <c:pt idx="1">
                  <c:v>sum metal</c:v>
                </c:pt>
                <c:pt idx="2">
                  <c:v>5.0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'S2'!$A$4:$A$56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xVal>
          <c:yVal>
            <c:numRef>
              <c:f>'S2'!$AA$4:$AA$56</c:f>
              <c:numCache>
                <c:formatCode>General</c:formatCode>
                <c:ptCount val="53"/>
                <c:pt idx="0">
                  <c:v>0.216</c:v>
                </c:pt>
                <c:pt idx="1">
                  <c:v>0.441</c:v>
                </c:pt>
                <c:pt idx="2">
                  <c:v>9.7000000000000003E-2</c:v>
                </c:pt>
                <c:pt idx="3">
                  <c:v>0.113</c:v>
                </c:pt>
                <c:pt idx="4">
                  <c:v>0.372</c:v>
                </c:pt>
                <c:pt idx="5">
                  <c:v>0.63600000000000001</c:v>
                </c:pt>
                <c:pt idx="6">
                  <c:v>0.85099999999999998</c:v>
                </c:pt>
                <c:pt idx="7">
                  <c:v>0.67</c:v>
                </c:pt>
                <c:pt idx="8">
                  <c:v>0.17599999999999999</c:v>
                </c:pt>
                <c:pt idx="9">
                  <c:v>0.17799999999999999</c:v>
                </c:pt>
                <c:pt idx="10">
                  <c:v>0.96899999999999986</c:v>
                </c:pt>
                <c:pt idx="11">
                  <c:v>0.67100000000000004</c:v>
                </c:pt>
                <c:pt idx="12">
                  <c:v>0.41699999999999998</c:v>
                </c:pt>
                <c:pt idx="13">
                  <c:v>0.34200000000000003</c:v>
                </c:pt>
                <c:pt idx="14">
                  <c:v>0</c:v>
                </c:pt>
                <c:pt idx="15">
                  <c:v>0.54900000000000004</c:v>
                </c:pt>
                <c:pt idx="16">
                  <c:v>9.6000000000000002E-2</c:v>
                </c:pt>
                <c:pt idx="17">
                  <c:v>0.36199999999999999</c:v>
                </c:pt>
                <c:pt idx="18">
                  <c:v>0.66999999999999993</c:v>
                </c:pt>
                <c:pt idx="19">
                  <c:v>0.45100000000000001</c:v>
                </c:pt>
                <c:pt idx="20">
                  <c:v>0</c:v>
                </c:pt>
                <c:pt idx="21">
                  <c:v>0.57900000000000007</c:v>
                </c:pt>
                <c:pt idx="22">
                  <c:v>0.108</c:v>
                </c:pt>
                <c:pt idx="23">
                  <c:v>0.57499999999999996</c:v>
                </c:pt>
                <c:pt idx="24">
                  <c:v>0.129</c:v>
                </c:pt>
                <c:pt idx="25">
                  <c:v>0.96299999999999997</c:v>
                </c:pt>
                <c:pt idx="26">
                  <c:v>0.3</c:v>
                </c:pt>
                <c:pt idx="27">
                  <c:v>0.32800000000000001</c:v>
                </c:pt>
                <c:pt idx="28">
                  <c:v>0.44600000000000006</c:v>
                </c:pt>
                <c:pt idx="29">
                  <c:v>1.3440000000000001</c:v>
                </c:pt>
                <c:pt idx="30">
                  <c:v>4.202</c:v>
                </c:pt>
                <c:pt idx="31">
                  <c:v>0.124</c:v>
                </c:pt>
                <c:pt idx="32">
                  <c:v>0.22099999999999997</c:v>
                </c:pt>
                <c:pt idx="33">
                  <c:v>0.91500000000000004</c:v>
                </c:pt>
                <c:pt idx="34">
                  <c:v>0.16500000000000001</c:v>
                </c:pt>
                <c:pt idx="35">
                  <c:v>0.68500000000000005</c:v>
                </c:pt>
                <c:pt idx="36">
                  <c:v>0.6140000000000001</c:v>
                </c:pt>
                <c:pt idx="37">
                  <c:v>0.45700000000000002</c:v>
                </c:pt>
                <c:pt idx="38">
                  <c:v>0.64600000000000002</c:v>
                </c:pt>
                <c:pt idx="39">
                  <c:v>7.0000000000000007E-2</c:v>
                </c:pt>
                <c:pt idx="40">
                  <c:v>0.65600000000000003</c:v>
                </c:pt>
                <c:pt idx="41">
                  <c:v>0.38300000000000001</c:v>
                </c:pt>
                <c:pt idx="42">
                  <c:v>0.23899999999999999</c:v>
                </c:pt>
                <c:pt idx="43">
                  <c:v>0.54200000000000004</c:v>
                </c:pt>
                <c:pt idx="44">
                  <c:v>6.8000000000000005E-2</c:v>
                </c:pt>
                <c:pt idx="45">
                  <c:v>0.48199999999999998</c:v>
                </c:pt>
                <c:pt idx="46">
                  <c:v>0.32600000000000001</c:v>
                </c:pt>
                <c:pt idx="47">
                  <c:v>0.50800000000000001</c:v>
                </c:pt>
                <c:pt idx="48">
                  <c:v>0.191</c:v>
                </c:pt>
                <c:pt idx="49">
                  <c:v>9.7000000000000003E-2</c:v>
                </c:pt>
                <c:pt idx="50">
                  <c:v>0.17999999999999997</c:v>
                </c:pt>
                <c:pt idx="51">
                  <c:v>0.53600000000000003</c:v>
                </c:pt>
                <c:pt idx="52">
                  <c:v>0.441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DC-4A42-AE25-29B702E2C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61712"/>
        <c:axId val="118872528"/>
      </c:scatterChart>
      <c:valAx>
        <c:axId val="11886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72528"/>
        <c:crosses val="autoZero"/>
        <c:crossBetween val="midCat"/>
      </c:valAx>
      <c:valAx>
        <c:axId val="11887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61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'S2'!$O$1:$O$3</c:f>
              <c:strCache>
                <c:ptCount val="3"/>
                <c:pt idx="0">
                  <c:v>Raw  Waste Water Analysis  (mg/L )</c:v>
                </c:pt>
                <c:pt idx="1">
                  <c:v>Sum metal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'S2'!$A$4:$A$56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xVal>
          <c:yVal>
            <c:numRef>
              <c:f>'S2'!$O$4:$O$56</c:f>
              <c:numCache>
                <c:formatCode>General</c:formatCode>
                <c:ptCount val="53"/>
                <c:pt idx="0">
                  <c:v>263.12199999999996</c:v>
                </c:pt>
                <c:pt idx="1">
                  <c:v>3249.9610000000002</c:v>
                </c:pt>
                <c:pt idx="2">
                  <c:v>178.559</c:v>
                </c:pt>
                <c:pt idx="3">
                  <c:v>276.44000000000005</c:v>
                </c:pt>
                <c:pt idx="4">
                  <c:v>348.15</c:v>
                </c:pt>
                <c:pt idx="5">
                  <c:v>336.52</c:v>
                </c:pt>
                <c:pt idx="6">
                  <c:v>143.52199999999999</c:v>
                </c:pt>
                <c:pt idx="7">
                  <c:v>301.05000000000007</c:v>
                </c:pt>
                <c:pt idx="8">
                  <c:v>1203.364</c:v>
                </c:pt>
                <c:pt idx="9">
                  <c:v>305.72000000000003</c:v>
                </c:pt>
                <c:pt idx="10">
                  <c:v>135.773</c:v>
                </c:pt>
                <c:pt idx="11">
                  <c:v>272.71199999999993</c:v>
                </c:pt>
                <c:pt idx="12">
                  <c:v>247.18599999999998</c:v>
                </c:pt>
                <c:pt idx="13">
                  <c:v>81.277000000000001</c:v>
                </c:pt>
                <c:pt idx="14">
                  <c:v>960.11799999999994</c:v>
                </c:pt>
                <c:pt idx="15">
                  <c:v>637.55999999999995</c:v>
                </c:pt>
                <c:pt idx="16">
                  <c:v>371.64800000000002</c:v>
                </c:pt>
                <c:pt idx="17">
                  <c:v>277.74100000000004</c:v>
                </c:pt>
                <c:pt idx="18">
                  <c:v>341.74999999999994</c:v>
                </c:pt>
                <c:pt idx="19">
                  <c:v>498.851</c:v>
                </c:pt>
                <c:pt idx="20">
                  <c:v>496.40100000000001</c:v>
                </c:pt>
                <c:pt idx="21">
                  <c:v>217.25700000000001</c:v>
                </c:pt>
                <c:pt idx="22">
                  <c:v>1531.1399999999999</c:v>
                </c:pt>
                <c:pt idx="23">
                  <c:v>311.29300000000001</c:v>
                </c:pt>
                <c:pt idx="24">
                  <c:v>844.36000000000013</c:v>
                </c:pt>
                <c:pt idx="25">
                  <c:v>1259.355</c:v>
                </c:pt>
                <c:pt idx="26">
                  <c:v>191.10599999999999</c:v>
                </c:pt>
                <c:pt idx="27">
                  <c:v>854.95200000000011</c:v>
                </c:pt>
                <c:pt idx="28">
                  <c:v>241.97500000000002</c:v>
                </c:pt>
                <c:pt idx="29">
                  <c:v>143.63400000000001</c:v>
                </c:pt>
                <c:pt idx="30">
                  <c:v>238.81</c:v>
                </c:pt>
                <c:pt idx="31">
                  <c:v>340.59100000000001</c:v>
                </c:pt>
                <c:pt idx="32">
                  <c:v>318.76800000000003</c:v>
                </c:pt>
                <c:pt idx="33">
                  <c:v>106.07900000000001</c:v>
                </c:pt>
                <c:pt idx="34">
                  <c:v>460.39499999999998</c:v>
                </c:pt>
                <c:pt idx="35">
                  <c:v>156.898</c:v>
                </c:pt>
                <c:pt idx="36">
                  <c:v>215.566</c:v>
                </c:pt>
                <c:pt idx="37">
                  <c:v>3147.3820000000001</c:v>
                </c:pt>
                <c:pt idx="38">
                  <c:v>1147.1640000000002</c:v>
                </c:pt>
                <c:pt idx="39">
                  <c:v>1743.2929999999999</c:v>
                </c:pt>
                <c:pt idx="40">
                  <c:v>551.95500000000004</c:v>
                </c:pt>
                <c:pt idx="41">
                  <c:v>532.07999999999993</c:v>
                </c:pt>
                <c:pt idx="42">
                  <c:v>753.2879999999999</c:v>
                </c:pt>
                <c:pt idx="43">
                  <c:v>445.92700000000002</c:v>
                </c:pt>
                <c:pt idx="44">
                  <c:v>139.428</c:v>
                </c:pt>
                <c:pt idx="45">
                  <c:v>365.85100000000006</c:v>
                </c:pt>
                <c:pt idx="46">
                  <c:v>510.86599999999999</c:v>
                </c:pt>
                <c:pt idx="47">
                  <c:v>306.56800000000004</c:v>
                </c:pt>
                <c:pt idx="48">
                  <c:v>175.07999999999998</c:v>
                </c:pt>
                <c:pt idx="49">
                  <c:v>344.25000000000006</c:v>
                </c:pt>
                <c:pt idx="50">
                  <c:v>185.87</c:v>
                </c:pt>
                <c:pt idx="51">
                  <c:v>395.56</c:v>
                </c:pt>
                <c:pt idx="52">
                  <c:v>489.23800000000006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5D-46B3-AC74-582657EBE853}"/>
            </c:ext>
          </c:extLst>
        </c:ser>
        <c:ser>
          <c:idx val="1"/>
          <c:order val="1"/>
          <c:tx>
            <c:strRef>
              <c:f>'S2'!$R$1:$R$3</c:f>
              <c:strCache>
                <c:ptCount val="3"/>
                <c:pt idx="0">
                  <c:v>Raw  Waste Water Analysis  (mg/L )</c:v>
                </c:pt>
                <c:pt idx="1">
                  <c:v>TDS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'S2'!$A$4:$A$56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xVal>
          <c:yVal>
            <c:numRef>
              <c:f>'S2'!$R$4:$R$56</c:f>
              <c:numCache>
                <c:formatCode>General</c:formatCode>
                <c:ptCount val="53"/>
                <c:pt idx="0">
                  <c:v>10290</c:v>
                </c:pt>
                <c:pt idx="1">
                  <c:v>9280</c:v>
                </c:pt>
                <c:pt idx="2">
                  <c:v>10650</c:v>
                </c:pt>
                <c:pt idx="3">
                  <c:v>9330</c:v>
                </c:pt>
                <c:pt idx="4">
                  <c:v>10970</c:v>
                </c:pt>
                <c:pt idx="5">
                  <c:v>10020</c:v>
                </c:pt>
                <c:pt idx="6">
                  <c:v>9940</c:v>
                </c:pt>
                <c:pt idx="7">
                  <c:v>11250</c:v>
                </c:pt>
                <c:pt idx="8">
                  <c:v>10370</c:v>
                </c:pt>
                <c:pt idx="9">
                  <c:v>9920</c:v>
                </c:pt>
                <c:pt idx="10">
                  <c:v>10450</c:v>
                </c:pt>
                <c:pt idx="11">
                  <c:v>10300</c:v>
                </c:pt>
                <c:pt idx="12">
                  <c:v>10170</c:v>
                </c:pt>
                <c:pt idx="13">
                  <c:v>11090</c:v>
                </c:pt>
                <c:pt idx="14">
                  <c:v>10480</c:v>
                </c:pt>
                <c:pt idx="15">
                  <c:v>9460</c:v>
                </c:pt>
                <c:pt idx="16">
                  <c:v>10660</c:v>
                </c:pt>
                <c:pt idx="17">
                  <c:v>9030</c:v>
                </c:pt>
                <c:pt idx="18">
                  <c:v>10250</c:v>
                </c:pt>
                <c:pt idx="19">
                  <c:v>10220</c:v>
                </c:pt>
                <c:pt idx="20">
                  <c:v>12060</c:v>
                </c:pt>
                <c:pt idx="21">
                  <c:v>9900</c:v>
                </c:pt>
                <c:pt idx="22">
                  <c:v>9440</c:v>
                </c:pt>
                <c:pt idx="23">
                  <c:v>9880</c:v>
                </c:pt>
                <c:pt idx="24">
                  <c:v>11080</c:v>
                </c:pt>
                <c:pt idx="25">
                  <c:v>8690</c:v>
                </c:pt>
                <c:pt idx="26">
                  <c:v>10250</c:v>
                </c:pt>
                <c:pt idx="27">
                  <c:v>10290</c:v>
                </c:pt>
                <c:pt idx="28">
                  <c:v>8960</c:v>
                </c:pt>
                <c:pt idx="29">
                  <c:v>9880</c:v>
                </c:pt>
                <c:pt idx="30">
                  <c:v>10250</c:v>
                </c:pt>
                <c:pt idx="31">
                  <c:v>11290</c:v>
                </c:pt>
                <c:pt idx="32">
                  <c:v>8770</c:v>
                </c:pt>
                <c:pt idx="33">
                  <c:v>8450</c:v>
                </c:pt>
                <c:pt idx="34">
                  <c:v>11040</c:v>
                </c:pt>
                <c:pt idx="35">
                  <c:v>9570</c:v>
                </c:pt>
                <c:pt idx="36">
                  <c:v>9930</c:v>
                </c:pt>
                <c:pt idx="37">
                  <c:v>10660</c:v>
                </c:pt>
                <c:pt idx="38">
                  <c:v>9270</c:v>
                </c:pt>
                <c:pt idx="39">
                  <c:v>12000</c:v>
                </c:pt>
                <c:pt idx="40">
                  <c:v>11270</c:v>
                </c:pt>
                <c:pt idx="41">
                  <c:v>11420</c:v>
                </c:pt>
                <c:pt idx="42">
                  <c:v>10050</c:v>
                </c:pt>
                <c:pt idx="43">
                  <c:v>10250</c:v>
                </c:pt>
                <c:pt idx="44">
                  <c:v>9920</c:v>
                </c:pt>
                <c:pt idx="45">
                  <c:v>11030</c:v>
                </c:pt>
                <c:pt idx="46">
                  <c:v>10220</c:v>
                </c:pt>
                <c:pt idx="47">
                  <c:v>10310</c:v>
                </c:pt>
                <c:pt idx="48">
                  <c:v>9840</c:v>
                </c:pt>
                <c:pt idx="49">
                  <c:v>9920</c:v>
                </c:pt>
                <c:pt idx="50">
                  <c:v>9290</c:v>
                </c:pt>
                <c:pt idx="51">
                  <c:v>9760</c:v>
                </c:pt>
                <c:pt idx="52">
                  <c:v>10060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5D-46B3-AC74-582657EBE853}"/>
            </c:ext>
          </c:extLst>
        </c:ser>
        <c:ser>
          <c:idx val="2"/>
          <c:order val="2"/>
          <c:tx>
            <c:strRef>
              <c:f>'S2'!$AA$1:$AA$3</c:f>
              <c:strCache>
                <c:ptCount val="3"/>
                <c:pt idx="0">
                  <c:v>Treated  Water  Analysis  ( mg/L )</c:v>
                </c:pt>
                <c:pt idx="1">
                  <c:v>sum metal</c:v>
                </c:pt>
                <c:pt idx="2">
                  <c:v>5.0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'S2'!$A$4:$A$56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xVal>
          <c:yVal>
            <c:numRef>
              <c:f>'S2'!$AA$4:$AA$56</c:f>
              <c:numCache>
                <c:formatCode>General</c:formatCode>
                <c:ptCount val="53"/>
                <c:pt idx="0">
                  <c:v>0.216</c:v>
                </c:pt>
                <c:pt idx="1">
                  <c:v>0.441</c:v>
                </c:pt>
                <c:pt idx="2">
                  <c:v>9.7000000000000003E-2</c:v>
                </c:pt>
                <c:pt idx="3">
                  <c:v>0.113</c:v>
                </c:pt>
                <c:pt idx="4">
                  <c:v>0.372</c:v>
                </c:pt>
                <c:pt idx="5">
                  <c:v>0.63600000000000001</c:v>
                </c:pt>
                <c:pt idx="6">
                  <c:v>0.85099999999999998</c:v>
                </c:pt>
                <c:pt idx="7">
                  <c:v>0.67</c:v>
                </c:pt>
                <c:pt idx="8">
                  <c:v>0.17599999999999999</c:v>
                </c:pt>
                <c:pt idx="9">
                  <c:v>0.17799999999999999</c:v>
                </c:pt>
                <c:pt idx="10">
                  <c:v>0.96899999999999986</c:v>
                </c:pt>
                <c:pt idx="11">
                  <c:v>0.67100000000000004</c:v>
                </c:pt>
                <c:pt idx="12">
                  <c:v>0.41699999999999998</c:v>
                </c:pt>
                <c:pt idx="13">
                  <c:v>0.34200000000000003</c:v>
                </c:pt>
                <c:pt idx="14">
                  <c:v>0</c:v>
                </c:pt>
                <c:pt idx="15">
                  <c:v>0.54900000000000004</c:v>
                </c:pt>
                <c:pt idx="16">
                  <c:v>9.6000000000000002E-2</c:v>
                </c:pt>
                <c:pt idx="17">
                  <c:v>0.36199999999999999</c:v>
                </c:pt>
                <c:pt idx="18">
                  <c:v>0.66999999999999993</c:v>
                </c:pt>
                <c:pt idx="19">
                  <c:v>0.45100000000000001</c:v>
                </c:pt>
                <c:pt idx="20">
                  <c:v>0</c:v>
                </c:pt>
                <c:pt idx="21">
                  <c:v>0.57900000000000007</c:v>
                </c:pt>
                <c:pt idx="22">
                  <c:v>0.108</c:v>
                </c:pt>
                <c:pt idx="23">
                  <c:v>0.57499999999999996</c:v>
                </c:pt>
                <c:pt idx="24">
                  <c:v>0.129</c:v>
                </c:pt>
                <c:pt idx="25">
                  <c:v>0.96299999999999997</c:v>
                </c:pt>
                <c:pt idx="26">
                  <c:v>0.3</c:v>
                </c:pt>
                <c:pt idx="27">
                  <c:v>0.32800000000000001</c:v>
                </c:pt>
                <c:pt idx="28">
                  <c:v>0.44600000000000006</c:v>
                </c:pt>
                <c:pt idx="29">
                  <c:v>1.3440000000000001</c:v>
                </c:pt>
                <c:pt idx="30">
                  <c:v>4.202</c:v>
                </c:pt>
                <c:pt idx="31">
                  <c:v>0.124</c:v>
                </c:pt>
                <c:pt idx="32">
                  <c:v>0.22099999999999997</c:v>
                </c:pt>
                <c:pt idx="33">
                  <c:v>0.91500000000000004</c:v>
                </c:pt>
                <c:pt idx="34">
                  <c:v>0.16500000000000001</c:v>
                </c:pt>
                <c:pt idx="35">
                  <c:v>0.68500000000000005</c:v>
                </c:pt>
                <c:pt idx="36">
                  <c:v>0.6140000000000001</c:v>
                </c:pt>
                <c:pt idx="37">
                  <c:v>0.45700000000000002</c:v>
                </c:pt>
                <c:pt idx="38">
                  <c:v>0.64600000000000002</c:v>
                </c:pt>
                <c:pt idx="39">
                  <c:v>7.0000000000000007E-2</c:v>
                </c:pt>
                <c:pt idx="40">
                  <c:v>0.65600000000000003</c:v>
                </c:pt>
                <c:pt idx="41">
                  <c:v>0.38300000000000001</c:v>
                </c:pt>
                <c:pt idx="42">
                  <c:v>0.23899999999999999</c:v>
                </c:pt>
                <c:pt idx="43">
                  <c:v>0.54200000000000004</c:v>
                </c:pt>
                <c:pt idx="44">
                  <c:v>6.8000000000000005E-2</c:v>
                </c:pt>
                <c:pt idx="45">
                  <c:v>0.48199999999999998</c:v>
                </c:pt>
                <c:pt idx="46">
                  <c:v>0.32600000000000001</c:v>
                </c:pt>
                <c:pt idx="47">
                  <c:v>0.50800000000000001</c:v>
                </c:pt>
                <c:pt idx="48">
                  <c:v>0.191</c:v>
                </c:pt>
                <c:pt idx="49">
                  <c:v>9.7000000000000003E-2</c:v>
                </c:pt>
                <c:pt idx="50">
                  <c:v>0.17999999999999997</c:v>
                </c:pt>
                <c:pt idx="51">
                  <c:v>0.53600000000000003</c:v>
                </c:pt>
                <c:pt idx="52">
                  <c:v>0.441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5D-46B3-AC74-582657EBE853}"/>
            </c:ext>
          </c:extLst>
        </c:ser>
        <c:ser>
          <c:idx val="3"/>
          <c:order val="3"/>
          <c:tx>
            <c:strRef>
              <c:f>'S2'!$AD$1:$AD$3</c:f>
              <c:strCache>
                <c:ptCount val="3"/>
                <c:pt idx="0">
                  <c:v>Treated  Water  Analysis  ( mg/L )</c:v>
                </c:pt>
                <c:pt idx="1">
                  <c:v>TDS</c:v>
                </c:pt>
                <c:pt idx="2">
                  <c:v>5.0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'S2'!$A$4:$A$56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xVal>
          <c:yVal>
            <c:numRef>
              <c:f>'S2'!$AD$4:$AD$56</c:f>
              <c:numCache>
                <c:formatCode>General</c:formatCode>
                <c:ptCount val="53"/>
                <c:pt idx="0">
                  <c:v>12660</c:v>
                </c:pt>
                <c:pt idx="1">
                  <c:v>11030</c:v>
                </c:pt>
                <c:pt idx="2">
                  <c:v>12470</c:v>
                </c:pt>
                <c:pt idx="3">
                  <c:v>12190</c:v>
                </c:pt>
                <c:pt idx="4">
                  <c:v>13460</c:v>
                </c:pt>
                <c:pt idx="5">
                  <c:v>13680</c:v>
                </c:pt>
                <c:pt idx="6">
                  <c:v>11870</c:v>
                </c:pt>
                <c:pt idx="7">
                  <c:v>13780</c:v>
                </c:pt>
                <c:pt idx="8">
                  <c:v>13280</c:v>
                </c:pt>
                <c:pt idx="9">
                  <c:v>11360</c:v>
                </c:pt>
                <c:pt idx="10">
                  <c:v>12680</c:v>
                </c:pt>
                <c:pt idx="11">
                  <c:v>12950</c:v>
                </c:pt>
                <c:pt idx="12">
                  <c:v>13360</c:v>
                </c:pt>
                <c:pt idx="13">
                  <c:v>14270</c:v>
                </c:pt>
                <c:pt idx="14">
                  <c:v>13090</c:v>
                </c:pt>
                <c:pt idx="15">
                  <c:v>12880</c:v>
                </c:pt>
                <c:pt idx="16">
                  <c:v>13020</c:v>
                </c:pt>
                <c:pt idx="17">
                  <c:v>11620</c:v>
                </c:pt>
                <c:pt idx="18">
                  <c:v>12740</c:v>
                </c:pt>
                <c:pt idx="19">
                  <c:v>12560</c:v>
                </c:pt>
                <c:pt idx="20">
                  <c:v>14030</c:v>
                </c:pt>
                <c:pt idx="21">
                  <c:v>11870</c:v>
                </c:pt>
                <c:pt idx="22">
                  <c:v>12680</c:v>
                </c:pt>
                <c:pt idx="23">
                  <c:v>11300</c:v>
                </c:pt>
                <c:pt idx="24">
                  <c:v>13170</c:v>
                </c:pt>
                <c:pt idx="25">
                  <c:v>13020</c:v>
                </c:pt>
                <c:pt idx="26">
                  <c:v>12490</c:v>
                </c:pt>
                <c:pt idx="27">
                  <c:v>12260</c:v>
                </c:pt>
                <c:pt idx="28">
                  <c:v>11020</c:v>
                </c:pt>
                <c:pt idx="29">
                  <c:v>11720</c:v>
                </c:pt>
                <c:pt idx="30">
                  <c:v>12640</c:v>
                </c:pt>
                <c:pt idx="31">
                  <c:v>13050</c:v>
                </c:pt>
                <c:pt idx="32">
                  <c:v>11500</c:v>
                </c:pt>
                <c:pt idx="33">
                  <c:v>11730</c:v>
                </c:pt>
                <c:pt idx="34">
                  <c:v>13720</c:v>
                </c:pt>
                <c:pt idx="35">
                  <c:v>12140</c:v>
                </c:pt>
                <c:pt idx="36">
                  <c:v>11850</c:v>
                </c:pt>
                <c:pt idx="37">
                  <c:v>12280</c:v>
                </c:pt>
                <c:pt idx="38">
                  <c:v>11080</c:v>
                </c:pt>
                <c:pt idx="39">
                  <c:v>14020</c:v>
                </c:pt>
                <c:pt idx="40">
                  <c:v>13480</c:v>
                </c:pt>
                <c:pt idx="41">
                  <c:v>13630</c:v>
                </c:pt>
                <c:pt idx="42">
                  <c:v>12860</c:v>
                </c:pt>
                <c:pt idx="43">
                  <c:v>12510</c:v>
                </c:pt>
                <c:pt idx="44">
                  <c:v>12060</c:v>
                </c:pt>
                <c:pt idx="45">
                  <c:v>13890</c:v>
                </c:pt>
                <c:pt idx="46">
                  <c:v>12660</c:v>
                </c:pt>
                <c:pt idx="47">
                  <c:v>12580</c:v>
                </c:pt>
                <c:pt idx="48">
                  <c:v>11080</c:v>
                </c:pt>
                <c:pt idx="49">
                  <c:v>11740</c:v>
                </c:pt>
                <c:pt idx="50">
                  <c:v>11370</c:v>
                </c:pt>
                <c:pt idx="51">
                  <c:v>12410</c:v>
                </c:pt>
                <c:pt idx="52">
                  <c:v>12500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5D-46B3-AC74-582657EBE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81840"/>
        <c:axId val="118777264"/>
      </c:scatterChart>
      <c:valAx>
        <c:axId val="11878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77264"/>
        <c:crosses val="autoZero"/>
        <c:crossBetween val="midCat"/>
      </c:valAx>
      <c:valAx>
        <c:axId val="11877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8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363142</xdr:colOff>
      <xdr:row>58</xdr:row>
      <xdr:rowOff>67072</xdr:rowOff>
    </xdr:from>
    <xdr:to>
      <xdr:col>33</xdr:col>
      <xdr:colOff>113111</xdr:colOff>
      <xdr:row>75</xdr:row>
      <xdr:rowOff>111522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D8BF44-62DE-4121-9315-F34606D4E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358179</xdr:colOff>
      <xdr:row>76</xdr:row>
      <xdr:rowOff>76993</xdr:rowOff>
    </xdr:from>
    <xdr:to>
      <xdr:col>13</xdr:col>
      <xdr:colOff>108148</xdr:colOff>
      <xdr:row>93</xdr:row>
      <xdr:rowOff>121443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4F4FA9-B667-4B43-8B15-57C8D9F97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432595</xdr:colOff>
      <xdr:row>76</xdr:row>
      <xdr:rowOff>86915</xdr:rowOff>
    </xdr:from>
    <xdr:to>
      <xdr:col>23</xdr:col>
      <xdr:colOff>182563</xdr:colOff>
      <xdr:row>93</xdr:row>
      <xdr:rowOff>131365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05A3AC9-BB4F-455E-9343-71C134848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373063</xdr:colOff>
      <xdr:row>76</xdr:row>
      <xdr:rowOff>146446</xdr:rowOff>
    </xdr:from>
    <xdr:to>
      <xdr:col>33</xdr:col>
      <xdr:colOff>123032</xdr:colOff>
      <xdr:row>94</xdr:row>
      <xdr:rowOff>32146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D852E29-A5F0-4DAC-88D0-4AE51B051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96</xdr:row>
      <xdr:rowOff>0</xdr:rowOff>
    </xdr:from>
    <xdr:to>
      <xdr:col>13</xdr:col>
      <xdr:colOff>285750</xdr:colOff>
      <xdr:row>113</xdr:row>
      <xdr:rowOff>44450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6F66350-3A99-48C1-AD63-18895CD80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15876</xdr:colOff>
      <xdr:row>96</xdr:row>
      <xdr:rowOff>37307</xdr:rowOff>
    </xdr:from>
    <xdr:to>
      <xdr:col>22</xdr:col>
      <xdr:colOff>301626</xdr:colOff>
      <xdr:row>113</xdr:row>
      <xdr:rowOff>81757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D52A7C1-C57F-4934-A7C0-85086619A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2B3DA-696A-4CE2-8863-8FC67A58F5BB}">
  <dimension ref="A1:AJ58"/>
  <sheetViews>
    <sheetView tabSelected="1" topLeftCell="A28" zoomScale="96" zoomScaleNormal="96" workbookViewId="0">
      <selection activeCell="O2" sqref="O1:O1048576"/>
    </sheetView>
  </sheetViews>
  <sheetFormatPr defaultRowHeight="12.75" x14ac:dyDescent="0.2"/>
  <cols>
    <col min="3" max="3" width="16.1640625" customWidth="1"/>
  </cols>
  <sheetData>
    <row r="1" spans="1:36" ht="21" x14ac:dyDescent="0.2">
      <c r="B1" s="29" t="s">
        <v>0</v>
      </c>
      <c r="C1" s="39" t="s">
        <v>1</v>
      </c>
      <c r="D1" s="42" t="s">
        <v>2</v>
      </c>
      <c r="E1" s="27" t="s">
        <v>90</v>
      </c>
      <c r="F1" s="27" t="s">
        <v>91</v>
      </c>
      <c r="G1" s="35" t="s">
        <v>3</v>
      </c>
      <c r="H1" s="36"/>
      <c r="I1" s="36"/>
      <c r="J1" s="36"/>
      <c r="K1" s="36"/>
      <c r="L1" s="36"/>
      <c r="M1" s="36"/>
      <c r="N1" s="36"/>
      <c r="O1" s="36"/>
      <c r="P1" s="36"/>
      <c r="Q1" s="36"/>
      <c r="R1" s="37"/>
      <c r="S1" s="21" t="s">
        <v>4</v>
      </c>
      <c r="T1" s="22"/>
      <c r="U1" s="22"/>
      <c r="V1" s="22"/>
      <c r="W1" s="22"/>
      <c r="X1" s="22"/>
      <c r="Y1" s="22"/>
      <c r="Z1" s="22"/>
      <c r="AA1" s="22"/>
      <c r="AB1" s="22"/>
      <c r="AC1" s="22"/>
      <c r="AD1" s="23"/>
      <c r="AE1" s="24" t="s">
        <v>5</v>
      </c>
      <c r="AF1" s="25"/>
      <c r="AG1" s="25"/>
      <c r="AH1" s="25"/>
      <c r="AI1" s="25"/>
      <c r="AJ1" s="26"/>
    </row>
    <row r="2" spans="1:36" ht="42" x14ac:dyDescent="0.2">
      <c r="B2" s="38"/>
      <c r="C2" s="40"/>
      <c r="D2" s="43"/>
      <c r="E2" s="45"/>
      <c r="F2" s="45"/>
      <c r="G2" s="27" t="s">
        <v>92</v>
      </c>
      <c r="H2" s="29" t="s">
        <v>6</v>
      </c>
      <c r="I2" s="29" t="s">
        <v>7</v>
      </c>
      <c r="J2" s="31" t="s">
        <v>8</v>
      </c>
      <c r="K2" s="31" t="s">
        <v>9</v>
      </c>
      <c r="L2" s="33" t="s">
        <v>10</v>
      </c>
      <c r="M2" s="31" t="s">
        <v>11</v>
      </c>
      <c r="N2" s="31" t="s">
        <v>12</v>
      </c>
      <c r="O2" s="14" t="s">
        <v>473</v>
      </c>
      <c r="P2" s="29" t="s">
        <v>13</v>
      </c>
      <c r="Q2" s="33" t="s">
        <v>14</v>
      </c>
      <c r="R2" s="29" t="s">
        <v>15</v>
      </c>
      <c r="S2" s="1" t="s">
        <v>92</v>
      </c>
      <c r="T2" s="2" t="s">
        <v>6</v>
      </c>
      <c r="U2" s="3" t="s">
        <v>16</v>
      </c>
      <c r="V2" s="2" t="s">
        <v>8</v>
      </c>
      <c r="W2" s="2" t="s">
        <v>9</v>
      </c>
      <c r="X2" s="4" t="s">
        <v>10</v>
      </c>
      <c r="Y2" s="2" t="s">
        <v>11</v>
      </c>
      <c r="Z2" s="2" t="s">
        <v>12</v>
      </c>
      <c r="AA2" s="2" t="s">
        <v>474</v>
      </c>
      <c r="AB2" s="3" t="s">
        <v>13</v>
      </c>
      <c r="AC2" s="3" t="s">
        <v>14</v>
      </c>
      <c r="AD2" s="5" t="s">
        <v>15</v>
      </c>
      <c r="AE2" s="2" t="s">
        <v>17</v>
      </c>
      <c r="AF2" s="2" t="s">
        <v>18</v>
      </c>
      <c r="AG2" s="6" t="s">
        <v>93</v>
      </c>
      <c r="AH2" s="1" t="s">
        <v>94</v>
      </c>
      <c r="AI2" s="1" t="s">
        <v>95</v>
      </c>
      <c r="AJ2" s="2" t="s">
        <v>19</v>
      </c>
    </row>
    <row r="3" spans="1:36" ht="21" x14ac:dyDescent="0.45">
      <c r="B3" s="30"/>
      <c r="C3" s="41"/>
      <c r="D3" s="44"/>
      <c r="E3" s="28"/>
      <c r="F3" s="28"/>
      <c r="G3" s="28"/>
      <c r="H3" s="30"/>
      <c r="I3" s="30"/>
      <c r="J3" s="32"/>
      <c r="K3" s="32"/>
      <c r="L3" s="34"/>
      <c r="M3" s="32"/>
      <c r="N3" s="32"/>
      <c r="O3" s="15"/>
      <c r="P3" s="30"/>
      <c r="Q3" s="34"/>
      <c r="R3" s="30"/>
      <c r="S3" s="7" t="s">
        <v>20</v>
      </c>
      <c r="T3" s="8">
        <v>0.2</v>
      </c>
      <c r="U3" s="9">
        <v>0.25</v>
      </c>
      <c r="V3" s="8">
        <v>2</v>
      </c>
      <c r="W3" s="8">
        <v>5</v>
      </c>
      <c r="X3" s="10">
        <v>1</v>
      </c>
      <c r="Y3" s="8">
        <v>0.2</v>
      </c>
      <c r="Z3" s="8">
        <v>5</v>
      </c>
      <c r="AA3" s="8"/>
      <c r="AB3" s="11"/>
      <c r="AC3" s="11"/>
      <c r="AD3" s="11"/>
      <c r="AE3" s="12" t="s">
        <v>21</v>
      </c>
      <c r="AF3" s="12" t="s">
        <v>21</v>
      </c>
      <c r="AG3" s="13" t="s">
        <v>21</v>
      </c>
      <c r="AH3" s="12" t="s">
        <v>21</v>
      </c>
      <c r="AI3" s="12" t="s">
        <v>21</v>
      </c>
      <c r="AJ3" s="12" t="s">
        <v>21</v>
      </c>
    </row>
    <row r="4" spans="1:36" x14ac:dyDescent="0.2">
      <c r="A4">
        <v>1</v>
      </c>
      <c r="B4" t="s">
        <v>22</v>
      </c>
      <c r="C4" t="s">
        <v>27</v>
      </c>
      <c r="D4">
        <v>2</v>
      </c>
      <c r="E4">
        <v>91</v>
      </c>
      <c r="F4" t="s">
        <v>25</v>
      </c>
      <c r="G4">
        <v>1.62</v>
      </c>
      <c r="H4">
        <v>52.55</v>
      </c>
      <c r="I4">
        <v>107.5</v>
      </c>
      <c r="J4">
        <v>92.45</v>
      </c>
      <c r="K4">
        <v>10.24</v>
      </c>
      <c r="L4">
        <v>23.95</v>
      </c>
      <c r="M4">
        <v>5.702</v>
      </c>
      <c r="N4">
        <v>23.28</v>
      </c>
      <c r="O4">
        <f>SUM(I4:N4)</f>
        <v>263.12199999999996</v>
      </c>
      <c r="P4">
        <v>2195</v>
      </c>
      <c r="Q4">
        <v>136</v>
      </c>
      <c r="R4">
        <v>10290</v>
      </c>
      <c r="S4">
        <v>11.29</v>
      </c>
      <c r="T4" t="s">
        <v>26</v>
      </c>
      <c r="U4" t="s">
        <v>26</v>
      </c>
      <c r="V4" t="s">
        <v>26</v>
      </c>
      <c r="W4" t="s">
        <v>26</v>
      </c>
      <c r="X4">
        <v>0.216</v>
      </c>
      <c r="Y4" t="s">
        <v>26</v>
      </c>
      <c r="Z4" t="s">
        <v>26</v>
      </c>
      <c r="AA4">
        <f>SUM(U4:Z4)</f>
        <v>0.216</v>
      </c>
      <c r="AB4">
        <v>813</v>
      </c>
      <c r="AC4">
        <v>90</v>
      </c>
      <c r="AD4">
        <v>12660</v>
      </c>
      <c r="AE4">
        <v>1000</v>
      </c>
      <c r="AF4">
        <v>2806</v>
      </c>
      <c r="AG4" t="s">
        <v>20</v>
      </c>
      <c r="AH4">
        <v>2000</v>
      </c>
      <c r="AI4" t="s">
        <v>20</v>
      </c>
      <c r="AJ4">
        <v>0.5</v>
      </c>
    </row>
    <row r="5" spans="1:36" x14ac:dyDescent="0.2">
      <c r="A5">
        <v>2</v>
      </c>
      <c r="B5" t="s">
        <v>41</v>
      </c>
      <c r="C5" t="s">
        <v>42</v>
      </c>
      <c r="D5">
        <v>2</v>
      </c>
      <c r="E5">
        <v>91</v>
      </c>
      <c r="F5" t="s">
        <v>25</v>
      </c>
      <c r="G5">
        <v>1.75</v>
      </c>
      <c r="H5">
        <v>48.22</v>
      </c>
      <c r="I5">
        <v>198.9</v>
      </c>
      <c r="J5">
        <v>1102</v>
      </c>
      <c r="K5">
        <v>14.88</v>
      </c>
      <c r="L5">
        <v>231.4</v>
      </c>
      <c r="M5">
        <v>2.7810000000000001</v>
      </c>
      <c r="N5">
        <v>1700</v>
      </c>
      <c r="O5">
        <f t="shared" ref="O5:O56" si="0">SUM(I5:N5)</f>
        <v>3249.9610000000002</v>
      </c>
      <c r="P5">
        <v>4063</v>
      </c>
      <c r="Q5">
        <v>120</v>
      </c>
      <c r="R5">
        <v>9280</v>
      </c>
      <c r="S5">
        <v>11.51</v>
      </c>
      <c r="T5" t="s">
        <v>26</v>
      </c>
      <c r="U5" t="s">
        <v>26</v>
      </c>
      <c r="V5">
        <v>0.13100000000000001</v>
      </c>
      <c r="W5" t="s">
        <v>26</v>
      </c>
      <c r="X5">
        <v>0.31</v>
      </c>
      <c r="Y5" t="s">
        <v>26</v>
      </c>
      <c r="Z5" t="s">
        <v>26</v>
      </c>
      <c r="AA5">
        <f t="shared" ref="AA5:AA56" si="1">SUM(U5:Z5)</f>
        <v>0.441</v>
      </c>
      <c r="AB5">
        <v>1546</v>
      </c>
      <c r="AC5">
        <v>88</v>
      </c>
      <c r="AD5">
        <v>11030</v>
      </c>
      <c r="AE5">
        <v>1100</v>
      </c>
      <c r="AF5">
        <v>2928</v>
      </c>
      <c r="AG5" t="s">
        <v>20</v>
      </c>
      <c r="AH5">
        <v>2000</v>
      </c>
      <c r="AI5" t="s">
        <v>20</v>
      </c>
      <c r="AJ5">
        <v>0.5</v>
      </c>
    </row>
    <row r="6" spans="1:36" x14ac:dyDescent="0.2">
      <c r="A6">
        <v>3</v>
      </c>
      <c r="B6" t="s">
        <v>51</v>
      </c>
      <c r="C6" t="s">
        <v>52</v>
      </c>
      <c r="D6">
        <v>2</v>
      </c>
      <c r="E6">
        <v>60.22</v>
      </c>
      <c r="F6" t="s">
        <v>25</v>
      </c>
      <c r="G6">
        <v>2.4500000000000002</v>
      </c>
      <c r="H6">
        <v>55.26</v>
      </c>
      <c r="I6">
        <v>49.16</v>
      </c>
      <c r="J6">
        <v>58.6</v>
      </c>
      <c r="K6">
        <v>12.2</v>
      </c>
      <c r="L6">
        <v>40.42</v>
      </c>
      <c r="M6">
        <v>5.7290000000000001</v>
      </c>
      <c r="N6">
        <v>12.45</v>
      </c>
      <c r="O6">
        <f t="shared" si="0"/>
        <v>178.559</v>
      </c>
      <c r="P6">
        <v>656</v>
      </c>
      <c r="Q6">
        <v>116</v>
      </c>
      <c r="R6">
        <v>10650</v>
      </c>
      <c r="S6">
        <v>11.03</v>
      </c>
      <c r="T6" t="s">
        <v>26</v>
      </c>
      <c r="U6" t="s">
        <v>26</v>
      </c>
      <c r="V6" t="s">
        <v>26</v>
      </c>
      <c r="W6" t="s">
        <v>26</v>
      </c>
      <c r="X6">
        <v>9.7000000000000003E-2</v>
      </c>
      <c r="Y6" t="s">
        <v>26</v>
      </c>
      <c r="Z6" t="s">
        <v>26</v>
      </c>
      <c r="AA6">
        <f t="shared" si="1"/>
        <v>9.7000000000000003E-2</v>
      </c>
      <c r="AB6">
        <v>555</v>
      </c>
      <c r="AC6">
        <v>76</v>
      </c>
      <c r="AD6">
        <v>12470</v>
      </c>
      <c r="AE6">
        <v>800</v>
      </c>
      <c r="AF6">
        <v>2440</v>
      </c>
      <c r="AG6" t="s">
        <v>20</v>
      </c>
      <c r="AH6">
        <v>1200</v>
      </c>
      <c r="AI6" t="s">
        <v>20</v>
      </c>
      <c r="AJ6">
        <v>0.5</v>
      </c>
    </row>
    <row r="7" spans="1:36" x14ac:dyDescent="0.2">
      <c r="A7">
        <v>4</v>
      </c>
      <c r="B7" t="s">
        <v>54</v>
      </c>
      <c r="C7" t="s">
        <v>56</v>
      </c>
      <c r="D7">
        <v>2</v>
      </c>
      <c r="E7">
        <v>60.22</v>
      </c>
      <c r="F7" t="s">
        <v>25</v>
      </c>
      <c r="G7">
        <v>2.76</v>
      </c>
      <c r="H7">
        <v>57</v>
      </c>
      <c r="I7">
        <v>75.39</v>
      </c>
      <c r="J7">
        <v>86.14</v>
      </c>
      <c r="K7">
        <v>20.85</v>
      </c>
      <c r="L7">
        <v>67.61</v>
      </c>
      <c r="M7">
        <v>10.23</v>
      </c>
      <c r="N7">
        <v>16.22</v>
      </c>
      <c r="O7">
        <f t="shared" si="0"/>
        <v>276.44000000000005</v>
      </c>
      <c r="P7">
        <v>833</v>
      </c>
      <c r="Q7">
        <v>112</v>
      </c>
      <c r="R7">
        <v>9330</v>
      </c>
      <c r="S7">
        <v>11.09</v>
      </c>
      <c r="T7" t="s">
        <v>26</v>
      </c>
      <c r="U7" t="s">
        <v>26</v>
      </c>
      <c r="V7">
        <v>2.1000000000000001E-2</v>
      </c>
      <c r="W7" t="s">
        <v>26</v>
      </c>
      <c r="X7">
        <v>9.1999999999999998E-2</v>
      </c>
      <c r="Y7" t="s">
        <v>26</v>
      </c>
      <c r="Z7" t="s">
        <v>26</v>
      </c>
      <c r="AA7">
        <f t="shared" si="1"/>
        <v>0.113</v>
      </c>
      <c r="AB7">
        <v>392</v>
      </c>
      <c r="AC7">
        <v>70</v>
      </c>
      <c r="AD7">
        <v>12190</v>
      </c>
      <c r="AE7">
        <v>700</v>
      </c>
      <c r="AF7">
        <v>1464</v>
      </c>
      <c r="AG7" t="s">
        <v>20</v>
      </c>
      <c r="AH7">
        <v>1000</v>
      </c>
      <c r="AI7" t="s">
        <v>20</v>
      </c>
      <c r="AJ7">
        <v>0.5</v>
      </c>
    </row>
    <row r="8" spans="1:36" x14ac:dyDescent="0.2">
      <c r="A8">
        <v>5</v>
      </c>
      <c r="B8" t="s">
        <v>70</v>
      </c>
      <c r="C8" t="s">
        <v>71</v>
      </c>
      <c r="D8">
        <v>2</v>
      </c>
      <c r="E8">
        <v>91</v>
      </c>
      <c r="F8" t="s">
        <v>25</v>
      </c>
      <c r="G8">
        <v>1.47</v>
      </c>
      <c r="H8">
        <v>46.32</v>
      </c>
      <c r="I8">
        <v>130.4</v>
      </c>
      <c r="J8">
        <v>98.73</v>
      </c>
      <c r="K8">
        <v>16.95</v>
      </c>
      <c r="L8">
        <v>78.14</v>
      </c>
      <c r="M8">
        <v>10.07</v>
      </c>
      <c r="N8">
        <v>13.86</v>
      </c>
      <c r="O8">
        <f t="shared" si="0"/>
        <v>348.15</v>
      </c>
      <c r="P8">
        <v>1125</v>
      </c>
      <c r="Q8">
        <v>128</v>
      </c>
      <c r="R8">
        <v>10970</v>
      </c>
      <c r="S8">
        <v>11.28</v>
      </c>
      <c r="T8" t="s">
        <v>26</v>
      </c>
      <c r="U8" t="s">
        <v>26</v>
      </c>
      <c r="V8">
        <v>0.114</v>
      </c>
      <c r="W8" t="s">
        <v>26</v>
      </c>
      <c r="X8">
        <v>0.25800000000000001</v>
      </c>
      <c r="Y8" t="s">
        <v>26</v>
      </c>
      <c r="Z8" t="s">
        <v>26</v>
      </c>
      <c r="AA8">
        <f t="shared" si="1"/>
        <v>0.372</v>
      </c>
      <c r="AB8">
        <v>318</v>
      </c>
      <c r="AC8">
        <v>78</v>
      </c>
      <c r="AD8">
        <v>13460</v>
      </c>
      <c r="AE8">
        <v>1000</v>
      </c>
      <c r="AF8">
        <v>2440</v>
      </c>
      <c r="AG8" t="s">
        <v>20</v>
      </c>
      <c r="AH8">
        <v>1800</v>
      </c>
      <c r="AI8" t="s">
        <v>20</v>
      </c>
      <c r="AJ8">
        <v>0.5</v>
      </c>
    </row>
    <row r="9" spans="1:36" x14ac:dyDescent="0.2">
      <c r="A9">
        <v>6</v>
      </c>
      <c r="B9" t="s">
        <v>75</v>
      </c>
      <c r="C9" t="s">
        <v>76</v>
      </c>
      <c r="D9">
        <v>2</v>
      </c>
      <c r="E9">
        <v>60.22</v>
      </c>
      <c r="F9" t="s">
        <v>25</v>
      </c>
      <c r="G9">
        <v>1.17</v>
      </c>
      <c r="H9">
        <v>30.25</v>
      </c>
      <c r="I9">
        <v>132.9</v>
      </c>
      <c r="J9">
        <v>89.77</v>
      </c>
      <c r="K9">
        <v>21.69</v>
      </c>
      <c r="L9">
        <v>65.069999999999993</v>
      </c>
      <c r="M9">
        <v>12.33</v>
      </c>
      <c r="N9">
        <v>14.76</v>
      </c>
      <c r="O9">
        <f t="shared" si="0"/>
        <v>336.52</v>
      </c>
      <c r="P9">
        <v>2588</v>
      </c>
      <c r="Q9">
        <v>130</v>
      </c>
      <c r="R9">
        <v>10020</v>
      </c>
      <c r="S9">
        <v>11.09</v>
      </c>
      <c r="T9" t="s">
        <v>26</v>
      </c>
      <c r="U9">
        <v>4.2000000000000003E-2</v>
      </c>
      <c r="V9">
        <v>0.318</v>
      </c>
      <c r="W9" t="s">
        <v>26</v>
      </c>
      <c r="X9">
        <v>0.27600000000000002</v>
      </c>
      <c r="Y9" t="s">
        <v>26</v>
      </c>
      <c r="Z9" t="s">
        <v>26</v>
      </c>
      <c r="AA9">
        <f t="shared" si="1"/>
        <v>0.63600000000000001</v>
      </c>
      <c r="AB9">
        <v>719</v>
      </c>
      <c r="AC9">
        <v>92</v>
      </c>
      <c r="AD9">
        <v>13680</v>
      </c>
      <c r="AE9">
        <v>1700</v>
      </c>
      <c r="AF9">
        <v>976</v>
      </c>
      <c r="AG9" t="s">
        <v>20</v>
      </c>
      <c r="AH9">
        <v>800</v>
      </c>
      <c r="AI9" t="s">
        <v>20</v>
      </c>
      <c r="AJ9">
        <v>0.5</v>
      </c>
    </row>
    <row r="10" spans="1:36" x14ac:dyDescent="0.2">
      <c r="A10">
        <v>7</v>
      </c>
      <c r="B10" t="s">
        <v>80</v>
      </c>
      <c r="C10" t="s">
        <v>81</v>
      </c>
      <c r="D10">
        <v>2</v>
      </c>
      <c r="E10">
        <v>91</v>
      </c>
      <c r="F10" t="s">
        <v>25</v>
      </c>
      <c r="G10">
        <v>2.09</v>
      </c>
      <c r="H10">
        <v>56</v>
      </c>
      <c r="I10">
        <v>39.799999999999997</v>
      </c>
      <c r="J10">
        <v>42.17</v>
      </c>
      <c r="K10">
        <v>10.039999999999999</v>
      </c>
      <c r="L10">
        <v>25.69</v>
      </c>
      <c r="M10">
        <v>3.992</v>
      </c>
      <c r="N10">
        <v>21.83</v>
      </c>
      <c r="O10">
        <f t="shared" si="0"/>
        <v>143.52199999999999</v>
      </c>
      <c r="P10">
        <v>515</v>
      </c>
      <c r="Q10">
        <v>124</v>
      </c>
      <c r="R10">
        <v>9940</v>
      </c>
      <c r="S10">
        <v>11.38</v>
      </c>
      <c r="T10" t="s">
        <v>26</v>
      </c>
      <c r="U10" t="s">
        <v>26</v>
      </c>
      <c r="V10">
        <v>0.40899999999999997</v>
      </c>
      <c r="W10" t="s">
        <v>26</v>
      </c>
      <c r="X10">
        <v>0.32900000000000001</v>
      </c>
      <c r="Y10" t="s">
        <v>26</v>
      </c>
      <c r="Z10">
        <v>0.113</v>
      </c>
      <c r="AA10">
        <f t="shared" si="1"/>
        <v>0.85099999999999998</v>
      </c>
      <c r="AB10">
        <v>266</v>
      </c>
      <c r="AC10">
        <v>82</v>
      </c>
      <c r="AD10">
        <v>11870</v>
      </c>
      <c r="AE10">
        <v>1100</v>
      </c>
      <c r="AF10">
        <v>2196</v>
      </c>
      <c r="AG10" t="s">
        <v>20</v>
      </c>
      <c r="AH10">
        <v>1500</v>
      </c>
      <c r="AI10" t="s">
        <v>20</v>
      </c>
      <c r="AJ10">
        <v>0.5</v>
      </c>
    </row>
    <row r="11" spans="1:36" x14ac:dyDescent="0.2">
      <c r="A11">
        <v>8</v>
      </c>
      <c r="B11" t="s">
        <v>88</v>
      </c>
      <c r="C11" t="s">
        <v>89</v>
      </c>
      <c r="D11">
        <v>2</v>
      </c>
      <c r="E11">
        <v>91</v>
      </c>
      <c r="F11" t="s">
        <v>25</v>
      </c>
      <c r="G11">
        <v>2.68</v>
      </c>
      <c r="H11">
        <v>46.35</v>
      </c>
      <c r="I11">
        <v>107.8</v>
      </c>
      <c r="J11">
        <v>85.62</v>
      </c>
      <c r="K11">
        <v>13.91</v>
      </c>
      <c r="L11">
        <v>45.68</v>
      </c>
      <c r="M11">
        <v>15.07</v>
      </c>
      <c r="N11">
        <v>32.97</v>
      </c>
      <c r="O11">
        <f t="shared" si="0"/>
        <v>301.05000000000007</v>
      </c>
      <c r="P11">
        <v>1326</v>
      </c>
      <c r="Q11">
        <v>108</v>
      </c>
      <c r="R11">
        <v>11250</v>
      </c>
      <c r="S11">
        <v>11.18</v>
      </c>
      <c r="T11" t="s">
        <v>26</v>
      </c>
      <c r="U11" t="s">
        <v>26</v>
      </c>
      <c r="V11">
        <v>0.45200000000000001</v>
      </c>
      <c r="W11" t="s">
        <v>26</v>
      </c>
      <c r="X11">
        <v>0.218</v>
      </c>
      <c r="Y11" t="s">
        <v>26</v>
      </c>
      <c r="Z11" t="s">
        <v>26</v>
      </c>
      <c r="AA11">
        <f t="shared" si="1"/>
        <v>0.67</v>
      </c>
      <c r="AB11">
        <v>541</v>
      </c>
      <c r="AC11">
        <v>80</v>
      </c>
      <c r="AD11">
        <v>13780</v>
      </c>
      <c r="AE11">
        <v>1200</v>
      </c>
      <c r="AF11">
        <v>2440</v>
      </c>
      <c r="AG11" t="s">
        <v>20</v>
      </c>
      <c r="AH11">
        <v>1500</v>
      </c>
      <c r="AI11" t="s">
        <v>20</v>
      </c>
      <c r="AJ11">
        <v>0.5</v>
      </c>
    </row>
    <row r="12" spans="1:36" x14ac:dyDescent="0.2">
      <c r="A12">
        <v>9</v>
      </c>
      <c r="B12" t="s">
        <v>96</v>
      </c>
      <c r="C12" t="s">
        <v>97</v>
      </c>
      <c r="D12">
        <v>2</v>
      </c>
      <c r="E12">
        <v>91</v>
      </c>
      <c r="F12" t="s">
        <v>25</v>
      </c>
      <c r="G12">
        <v>1.47</v>
      </c>
      <c r="H12">
        <v>52.32</v>
      </c>
      <c r="I12">
        <v>604.20000000000005</v>
      </c>
      <c r="J12">
        <v>497.1</v>
      </c>
      <c r="K12">
        <v>21.88</v>
      </c>
      <c r="L12">
        <v>49.35</v>
      </c>
      <c r="M12">
        <v>3.9940000000000002</v>
      </c>
      <c r="N12">
        <v>26.84</v>
      </c>
      <c r="O12">
        <f t="shared" si="0"/>
        <v>1203.364</v>
      </c>
      <c r="P12">
        <v>1681</v>
      </c>
      <c r="Q12">
        <v>112</v>
      </c>
      <c r="R12">
        <v>10370</v>
      </c>
      <c r="S12">
        <v>11.03</v>
      </c>
      <c r="T12" t="s">
        <v>26</v>
      </c>
      <c r="U12" t="s">
        <v>98</v>
      </c>
      <c r="V12" t="s">
        <v>98</v>
      </c>
      <c r="W12" t="s">
        <v>98</v>
      </c>
      <c r="X12">
        <v>0.17599999999999999</v>
      </c>
      <c r="Y12" t="s">
        <v>98</v>
      </c>
      <c r="Z12" t="s">
        <v>98</v>
      </c>
      <c r="AA12">
        <f t="shared" si="1"/>
        <v>0.17599999999999999</v>
      </c>
      <c r="AC12">
        <v>76</v>
      </c>
      <c r="AD12">
        <v>13280</v>
      </c>
      <c r="AE12">
        <v>1700</v>
      </c>
      <c r="AF12">
        <v>2196</v>
      </c>
      <c r="AG12" t="s">
        <v>20</v>
      </c>
      <c r="AH12">
        <v>2000</v>
      </c>
      <c r="AI12" t="s">
        <v>20</v>
      </c>
      <c r="AJ12">
        <v>0.5</v>
      </c>
    </row>
    <row r="13" spans="1:36" x14ac:dyDescent="0.2">
      <c r="A13">
        <v>10</v>
      </c>
      <c r="B13" t="s">
        <v>99</v>
      </c>
      <c r="C13" t="s">
        <v>100</v>
      </c>
      <c r="D13">
        <v>2</v>
      </c>
      <c r="E13">
        <v>91</v>
      </c>
      <c r="F13" t="s">
        <v>25</v>
      </c>
      <c r="G13">
        <v>1.94</v>
      </c>
      <c r="H13">
        <v>56.22</v>
      </c>
      <c r="I13">
        <v>106.8</v>
      </c>
      <c r="J13">
        <v>94.37</v>
      </c>
      <c r="K13">
        <v>21.8</v>
      </c>
      <c r="L13">
        <v>29.36</v>
      </c>
      <c r="M13">
        <v>8.1999999999999993</v>
      </c>
      <c r="N13">
        <v>45.19</v>
      </c>
      <c r="O13">
        <f t="shared" si="0"/>
        <v>305.72000000000003</v>
      </c>
      <c r="P13">
        <v>2828</v>
      </c>
      <c r="Q13">
        <v>116</v>
      </c>
      <c r="R13">
        <v>9920</v>
      </c>
      <c r="S13">
        <v>11.2</v>
      </c>
      <c r="T13" t="s">
        <v>26</v>
      </c>
      <c r="U13" t="s">
        <v>98</v>
      </c>
      <c r="V13">
        <v>0.17799999999999999</v>
      </c>
      <c r="W13" t="s">
        <v>98</v>
      </c>
      <c r="X13" t="s">
        <v>98</v>
      </c>
      <c r="Y13" t="s">
        <v>98</v>
      </c>
      <c r="Z13" t="s">
        <v>98</v>
      </c>
      <c r="AA13">
        <f t="shared" si="1"/>
        <v>0.17799999999999999</v>
      </c>
      <c r="AB13">
        <v>920</v>
      </c>
      <c r="AC13">
        <v>78</v>
      </c>
      <c r="AD13">
        <v>11360</v>
      </c>
      <c r="AE13">
        <v>1300</v>
      </c>
      <c r="AF13">
        <v>2196</v>
      </c>
      <c r="AH13">
        <v>1400</v>
      </c>
      <c r="AI13" t="s">
        <v>20</v>
      </c>
      <c r="AJ13">
        <v>0.5</v>
      </c>
    </row>
    <row r="14" spans="1:36" x14ac:dyDescent="0.2">
      <c r="A14">
        <v>11</v>
      </c>
      <c r="B14" t="s">
        <v>101</v>
      </c>
      <c r="C14" t="s">
        <v>102</v>
      </c>
      <c r="D14">
        <v>2</v>
      </c>
      <c r="E14">
        <v>70</v>
      </c>
      <c r="F14" t="s">
        <v>25</v>
      </c>
      <c r="G14">
        <v>1.65</v>
      </c>
      <c r="H14">
        <v>52.11</v>
      </c>
      <c r="I14">
        <v>40.1</v>
      </c>
      <c r="J14">
        <v>35.42</v>
      </c>
      <c r="K14">
        <v>10.16</v>
      </c>
      <c r="L14">
        <v>25.91</v>
      </c>
      <c r="M14">
        <v>2.883</v>
      </c>
      <c r="N14">
        <v>21.3</v>
      </c>
      <c r="O14">
        <f t="shared" si="0"/>
        <v>135.773</v>
      </c>
      <c r="P14">
        <v>2070</v>
      </c>
      <c r="Q14">
        <v>136</v>
      </c>
      <c r="R14">
        <v>10450</v>
      </c>
      <c r="S14">
        <v>10.73</v>
      </c>
      <c r="T14" t="s">
        <v>26</v>
      </c>
      <c r="U14" t="s">
        <v>98</v>
      </c>
      <c r="V14">
        <v>0.36</v>
      </c>
      <c r="W14" t="s">
        <v>98</v>
      </c>
      <c r="X14">
        <v>0.41499999999999998</v>
      </c>
      <c r="Y14" t="s">
        <v>98</v>
      </c>
      <c r="Z14">
        <v>0.19400000000000001</v>
      </c>
      <c r="AA14">
        <f t="shared" si="1"/>
        <v>0.96899999999999986</v>
      </c>
      <c r="AB14">
        <v>468</v>
      </c>
      <c r="AC14">
        <v>86</v>
      </c>
      <c r="AD14">
        <v>12680</v>
      </c>
      <c r="AE14">
        <v>1000</v>
      </c>
      <c r="AF14">
        <v>1952</v>
      </c>
      <c r="AG14" t="s">
        <v>20</v>
      </c>
      <c r="AH14">
        <v>1500</v>
      </c>
      <c r="AI14" t="s">
        <v>20</v>
      </c>
      <c r="AJ14">
        <v>0.5</v>
      </c>
    </row>
    <row r="15" spans="1:36" x14ac:dyDescent="0.2">
      <c r="A15">
        <v>12</v>
      </c>
      <c r="B15" t="s">
        <v>103</v>
      </c>
      <c r="C15" t="s">
        <v>104</v>
      </c>
      <c r="D15">
        <v>2</v>
      </c>
      <c r="E15">
        <v>94.5</v>
      </c>
      <c r="F15" t="s">
        <v>25</v>
      </c>
      <c r="G15">
        <v>1.76</v>
      </c>
      <c r="H15">
        <v>55.55</v>
      </c>
      <c r="I15">
        <v>130.9</v>
      </c>
      <c r="J15">
        <v>69.72</v>
      </c>
      <c r="K15">
        <v>10.63</v>
      </c>
      <c r="L15">
        <v>45.78</v>
      </c>
      <c r="M15">
        <v>3.0419999999999998</v>
      </c>
      <c r="N15">
        <v>12.64</v>
      </c>
      <c r="O15">
        <f t="shared" si="0"/>
        <v>272.71199999999993</v>
      </c>
      <c r="P15">
        <v>542</v>
      </c>
      <c r="Q15">
        <v>114</v>
      </c>
      <c r="R15">
        <v>10300</v>
      </c>
      <c r="S15">
        <v>11.02</v>
      </c>
      <c r="T15" t="s">
        <v>26</v>
      </c>
      <c r="U15">
        <v>4.2000000000000003E-2</v>
      </c>
      <c r="V15">
        <v>0.221</v>
      </c>
      <c r="W15" t="s">
        <v>98</v>
      </c>
      <c r="X15">
        <v>0.40799999999999997</v>
      </c>
      <c r="Y15" t="s">
        <v>98</v>
      </c>
      <c r="Z15" t="s">
        <v>98</v>
      </c>
      <c r="AA15">
        <f t="shared" si="1"/>
        <v>0.67100000000000004</v>
      </c>
      <c r="AB15">
        <v>246</v>
      </c>
      <c r="AC15">
        <v>82</v>
      </c>
      <c r="AD15">
        <v>12950</v>
      </c>
      <c r="AE15">
        <v>1000</v>
      </c>
      <c r="AF15">
        <v>1830</v>
      </c>
      <c r="AG15" t="s">
        <v>20</v>
      </c>
      <c r="AH15">
        <v>1200</v>
      </c>
      <c r="AI15" t="s">
        <v>20</v>
      </c>
      <c r="AJ15">
        <v>0.5</v>
      </c>
    </row>
    <row r="16" spans="1:36" x14ac:dyDescent="0.2">
      <c r="A16">
        <v>13</v>
      </c>
      <c r="B16" t="s">
        <v>105</v>
      </c>
      <c r="C16" t="s">
        <v>106</v>
      </c>
      <c r="D16">
        <v>2</v>
      </c>
      <c r="E16">
        <v>60.22</v>
      </c>
      <c r="F16" t="s">
        <v>25</v>
      </c>
      <c r="G16">
        <v>1.54</v>
      </c>
      <c r="H16">
        <v>41.33</v>
      </c>
      <c r="I16">
        <v>87.08</v>
      </c>
      <c r="J16">
        <v>59.74</v>
      </c>
      <c r="K16">
        <v>36.020000000000003</v>
      </c>
      <c r="L16">
        <v>47.11</v>
      </c>
      <c r="M16">
        <v>3.7959999999999998</v>
      </c>
      <c r="N16">
        <v>13.44</v>
      </c>
      <c r="O16">
        <f t="shared" si="0"/>
        <v>247.18599999999998</v>
      </c>
      <c r="P16">
        <v>2178</v>
      </c>
      <c r="Q16">
        <v>118</v>
      </c>
      <c r="R16">
        <v>10170</v>
      </c>
      <c r="S16">
        <v>11.2</v>
      </c>
      <c r="T16" t="s">
        <v>26</v>
      </c>
      <c r="U16" t="s">
        <v>98</v>
      </c>
      <c r="V16" t="s">
        <v>98</v>
      </c>
      <c r="W16" t="s">
        <v>98</v>
      </c>
      <c r="X16">
        <v>0.41699999999999998</v>
      </c>
      <c r="Y16" t="s">
        <v>98</v>
      </c>
      <c r="Z16" t="s">
        <v>98</v>
      </c>
      <c r="AA16">
        <f t="shared" si="1"/>
        <v>0.41699999999999998</v>
      </c>
      <c r="AB16">
        <v>1016</v>
      </c>
      <c r="AC16">
        <v>80</v>
      </c>
      <c r="AD16">
        <v>13360</v>
      </c>
      <c r="AE16">
        <v>900</v>
      </c>
      <c r="AF16">
        <v>1830</v>
      </c>
      <c r="AG16" t="s">
        <v>20</v>
      </c>
      <c r="AH16">
        <v>1200</v>
      </c>
      <c r="AI16" t="s">
        <v>20</v>
      </c>
      <c r="AJ16">
        <v>0.5</v>
      </c>
    </row>
    <row r="17" spans="1:36" x14ac:dyDescent="0.2">
      <c r="A17">
        <v>14</v>
      </c>
      <c r="B17" t="s">
        <v>107</v>
      </c>
      <c r="C17" t="s">
        <v>108</v>
      </c>
      <c r="D17">
        <v>2</v>
      </c>
      <c r="E17">
        <v>80.5</v>
      </c>
      <c r="F17" t="s">
        <v>25</v>
      </c>
      <c r="G17">
        <v>3.09</v>
      </c>
      <c r="H17" t="s">
        <v>26</v>
      </c>
      <c r="I17">
        <v>4.7060000000000004</v>
      </c>
      <c r="J17">
        <v>56.59</v>
      </c>
      <c r="K17">
        <v>0.875</v>
      </c>
      <c r="L17">
        <v>8.6720000000000006</v>
      </c>
      <c r="M17">
        <v>4.3999999999999997E-2</v>
      </c>
      <c r="N17">
        <v>10.39</v>
      </c>
      <c r="O17">
        <f t="shared" si="0"/>
        <v>81.277000000000001</v>
      </c>
      <c r="P17">
        <v>2483</v>
      </c>
      <c r="Q17">
        <v>118</v>
      </c>
      <c r="R17">
        <v>11090</v>
      </c>
      <c r="S17">
        <v>11.08</v>
      </c>
      <c r="T17" t="s">
        <v>26</v>
      </c>
      <c r="U17" t="s">
        <v>98</v>
      </c>
      <c r="V17" t="s">
        <v>98</v>
      </c>
      <c r="W17" t="s">
        <v>98</v>
      </c>
      <c r="X17">
        <v>0.34200000000000003</v>
      </c>
      <c r="Y17" t="s">
        <v>98</v>
      </c>
      <c r="Z17" t="s">
        <v>98</v>
      </c>
      <c r="AA17">
        <f t="shared" si="1"/>
        <v>0.34200000000000003</v>
      </c>
      <c r="AB17">
        <v>1306</v>
      </c>
      <c r="AC17">
        <v>78</v>
      </c>
      <c r="AD17">
        <v>14270</v>
      </c>
      <c r="AE17">
        <v>800</v>
      </c>
      <c r="AF17">
        <v>976</v>
      </c>
      <c r="AG17" t="s">
        <v>20</v>
      </c>
      <c r="AH17">
        <v>1000</v>
      </c>
      <c r="AI17" t="s">
        <v>20</v>
      </c>
      <c r="AJ17">
        <v>0.5</v>
      </c>
    </row>
    <row r="18" spans="1:36" x14ac:dyDescent="0.2">
      <c r="A18">
        <v>15</v>
      </c>
      <c r="B18" t="s">
        <v>109</v>
      </c>
      <c r="C18" t="s">
        <v>110</v>
      </c>
      <c r="D18">
        <v>2</v>
      </c>
      <c r="E18">
        <v>60.22</v>
      </c>
      <c r="F18" t="s">
        <v>25</v>
      </c>
      <c r="G18">
        <v>2.0299999999999998</v>
      </c>
      <c r="H18">
        <v>45.21</v>
      </c>
      <c r="I18">
        <v>139.4</v>
      </c>
      <c r="J18">
        <v>49.1</v>
      </c>
      <c r="K18">
        <v>27.06</v>
      </c>
      <c r="L18">
        <v>53.32</v>
      </c>
      <c r="M18">
        <v>0.33800000000000002</v>
      </c>
      <c r="N18">
        <v>690.9</v>
      </c>
      <c r="O18">
        <f t="shared" si="0"/>
        <v>960.11799999999994</v>
      </c>
      <c r="P18">
        <v>4983</v>
      </c>
      <c r="Q18">
        <v>122</v>
      </c>
      <c r="R18">
        <v>10480</v>
      </c>
      <c r="S18">
        <v>11.25</v>
      </c>
      <c r="T18" t="s">
        <v>26</v>
      </c>
      <c r="U18" t="s">
        <v>98</v>
      </c>
      <c r="V18" t="s">
        <v>98</v>
      </c>
      <c r="W18" t="s">
        <v>98</v>
      </c>
      <c r="X18" t="s">
        <v>98</v>
      </c>
      <c r="Y18" t="s">
        <v>98</v>
      </c>
      <c r="Z18" t="s">
        <v>98</v>
      </c>
      <c r="AA18">
        <f t="shared" si="1"/>
        <v>0</v>
      </c>
      <c r="AB18">
        <v>2524</v>
      </c>
      <c r="AC18">
        <v>90</v>
      </c>
      <c r="AD18">
        <v>13090</v>
      </c>
      <c r="AE18">
        <v>1000</v>
      </c>
      <c r="AF18">
        <v>1220</v>
      </c>
      <c r="AG18" t="s">
        <v>20</v>
      </c>
      <c r="AH18">
        <v>600</v>
      </c>
      <c r="AI18" t="s">
        <v>20</v>
      </c>
      <c r="AJ18">
        <v>0.5</v>
      </c>
    </row>
    <row r="19" spans="1:36" x14ac:dyDescent="0.2">
      <c r="A19">
        <v>16</v>
      </c>
      <c r="B19" t="s">
        <v>111</v>
      </c>
      <c r="C19" t="s">
        <v>112</v>
      </c>
      <c r="D19">
        <v>2</v>
      </c>
      <c r="E19">
        <v>91</v>
      </c>
      <c r="F19" t="s">
        <v>25</v>
      </c>
      <c r="G19">
        <v>2.38</v>
      </c>
      <c r="H19">
        <v>54.21</v>
      </c>
      <c r="I19">
        <v>397.9</v>
      </c>
      <c r="J19">
        <v>107.3</v>
      </c>
      <c r="K19">
        <v>24.84</v>
      </c>
      <c r="L19">
        <v>86.05</v>
      </c>
      <c r="M19">
        <v>10.71</v>
      </c>
      <c r="N19">
        <v>10.76</v>
      </c>
      <c r="O19">
        <f t="shared" si="0"/>
        <v>637.55999999999995</v>
      </c>
      <c r="P19">
        <v>110</v>
      </c>
      <c r="Q19">
        <v>112</v>
      </c>
      <c r="R19">
        <v>9460</v>
      </c>
      <c r="S19">
        <v>11.17</v>
      </c>
      <c r="T19" t="s">
        <v>26</v>
      </c>
      <c r="U19">
        <v>6.9000000000000006E-2</v>
      </c>
      <c r="V19">
        <v>0.182</v>
      </c>
      <c r="W19">
        <v>2.1999999999999999E-2</v>
      </c>
      <c r="X19">
        <v>0.27600000000000002</v>
      </c>
      <c r="Y19" t="s">
        <v>98</v>
      </c>
      <c r="Z19" t="s">
        <v>98</v>
      </c>
      <c r="AA19">
        <f t="shared" si="1"/>
        <v>0.54900000000000004</v>
      </c>
      <c r="AB19">
        <v>92</v>
      </c>
      <c r="AC19">
        <v>74</v>
      </c>
      <c r="AD19">
        <v>12880</v>
      </c>
      <c r="AE19">
        <v>1000</v>
      </c>
      <c r="AF19">
        <v>1830</v>
      </c>
      <c r="AG19" t="s">
        <v>20</v>
      </c>
      <c r="AH19">
        <v>2500</v>
      </c>
      <c r="AI19" t="s">
        <v>20</v>
      </c>
      <c r="AJ19">
        <v>0.5</v>
      </c>
    </row>
    <row r="20" spans="1:36" x14ac:dyDescent="0.2">
      <c r="A20">
        <v>17</v>
      </c>
      <c r="B20" t="s">
        <v>113</v>
      </c>
      <c r="C20" t="s">
        <v>114</v>
      </c>
      <c r="D20">
        <v>2</v>
      </c>
      <c r="E20">
        <v>60.22</v>
      </c>
      <c r="F20" t="s">
        <v>25</v>
      </c>
      <c r="G20">
        <v>2.8</v>
      </c>
      <c r="H20">
        <v>54.22</v>
      </c>
      <c r="I20">
        <v>207.3</v>
      </c>
      <c r="J20">
        <v>68.94</v>
      </c>
      <c r="K20">
        <v>10.16</v>
      </c>
      <c r="L20">
        <v>39.270000000000003</v>
      </c>
      <c r="M20">
        <v>4.218</v>
      </c>
      <c r="N20">
        <v>41.76</v>
      </c>
      <c r="O20">
        <f t="shared" si="0"/>
        <v>371.64800000000002</v>
      </c>
      <c r="P20">
        <v>1124</v>
      </c>
      <c r="Q20">
        <v>110</v>
      </c>
      <c r="R20">
        <v>10660</v>
      </c>
      <c r="S20">
        <v>11.36</v>
      </c>
      <c r="T20" t="s">
        <v>26</v>
      </c>
      <c r="U20" t="s">
        <v>98</v>
      </c>
      <c r="V20" t="s">
        <v>98</v>
      </c>
      <c r="W20" t="s">
        <v>98</v>
      </c>
      <c r="X20">
        <v>9.6000000000000002E-2</v>
      </c>
      <c r="Y20" t="s">
        <v>98</v>
      </c>
      <c r="Z20" t="s">
        <v>98</v>
      </c>
      <c r="AA20">
        <f t="shared" si="1"/>
        <v>9.6000000000000002E-2</v>
      </c>
      <c r="AB20">
        <v>647</v>
      </c>
      <c r="AC20">
        <v>72</v>
      </c>
      <c r="AD20">
        <v>13020</v>
      </c>
      <c r="AE20">
        <v>800</v>
      </c>
      <c r="AF20">
        <v>1952</v>
      </c>
      <c r="AG20" t="s">
        <v>20</v>
      </c>
      <c r="AH20">
        <v>1600</v>
      </c>
      <c r="AI20" t="s">
        <v>20</v>
      </c>
      <c r="AJ20">
        <v>0.5</v>
      </c>
    </row>
    <row r="21" spans="1:36" x14ac:dyDescent="0.2">
      <c r="A21">
        <v>18</v>
      </c>
      <c r="B21" t="s">
        <v>115</v>
      </c>
      <c r="C21" t="s">
        <v>116</v>
      </c>
      <c r="D21">
        <v>2</v>
      </c>
      <c r="E21">
        <v>91</v>
      </c>
      <c r="F21" t="s">
        <v>25</v>
      </c>
      <c r="G21">
        <v>1.54</v>
      </c>
      <c r="H21">
        <v>52.32</v>
      </c>
      <c r="I21">
        <v>107.9</v>
      </c>
      <c r="J21">
        <v>92.74</v>
      </c>
      <c r="K21">
        <v>12.65</v>
      </c>
      <c r="L21">
        <v>43.81</v>
      </c>
      <c r="M21">
        <v>6.7910000000000004</v>
      </c>
      <c r="N21">
        <v>13.85</v>
      </c>
      <c r="O21">
        <f t="shared" si="0"/>
        <v>277.74100000000004</v>
      </c>
      <c r="P21">
        <v>881</v>
      </c>
      <c r="Q21">
        <v>126</v>
      </c>
      <c r="R21">
        <v>9030</v>
      </c>
      <c r="S21">
        <v>11.08</v>
      </c>
      <c r="T21" t="s">
        <v>26</v>
      </c>
      <c r="U21" t="s">
        <v>98</v>
      </c>
      <c r="V21">
        <v>0.19700000000000001</v>
      </c>
      <c r="W21" t="s">
        <v>98</v>
      </c>
      <c r="X21">
        <v>0.16500000000000001</v>
      </c>
      <c r="Y21" t="s">
        <v>98</v>
      </c>
      <c r="Z21" t="s">
        <v>98</v>
      </c>
      <c r="AA21">
        <f t="shared" si="1"/>
        <v>0.36199999999999999</v>
      </c>
      <c r="AB21">
        <v>372</v>
      </c>
      <c r="AC21">
        <v>90</v>
      </c>
      <c r="AD21">
        <v>11620</v>
      </c>
      <c r="AE21">
        <v>1600</v>
      </c>
      <c r="AF21">
        <v>2196</v>
      </c>
      <c r="AG21" t="s">
        <v>20</v>
      </c>
      <c r="AH21">
        <v>1500</v>
      </c>
      <c r="AI21" t="s">
        <v>20</v>
      </c>
      <c r="AJ21">
        <v>0.5</v>
      </c>
    </row>
    <row r="22" spans="1:36" x14ac:dyDescent="0.2">
      <c r="A22">
        <v>19</v>
      </c>
      <c r="B22" t="s">
        <v>117</v>
      </c>
      <c r="C22" t="s">
        <v>118</v>
      </c>
      <c r="D22">
        <v>2</v>
      </c>
      <c r="E22">
        <v>60.22</v>
      </c>
      <c r="F22" t="s">
        <v>25</v>
      </c>
      <c r="G22">
        <v>1.68</v>
      </c>
      <c r="H22">
        <v>56.32</v>
      </c>
      <c r="I22">
        <v>139.6</v>
      </c>
      <c r="J22">
        <v>95.03</v>
      </c>
      <c r="K22">
        <v>16.14</v>
      </c>
      <c r="L22">
        <v>48.02</v>
      </c>
      <c r="M22">
        <v>10.77</v>
      </c>
      <c r="N22">
        <v>32.19</v>
      </c>
      <c r="O22">
        <f t="shared" si="0"/>
        <v>341.74999999999994</v>
      </c>
      <c r="P22">
        <v>1897</v>
      </c>
      <c r="Q22">
        <v>124</v>
      </c>
      <c r="R22">
        <v>10250</v>
      </c>
      <c r="S22">
        <v>11.06</v>
      </c>
      <c r="T22" t="s">
        <v>26</v>
      </c>
      <c r="U22" t="s">
        <v>98</v>
      </c>
      <c r="V22">
        <v>0.25600000000000001</v>
      </c>
      <c r="W22" t="s">
        <v>98</v>
      </c>
      <c r="X22">
        <v>0.12</v>
      </c>
      <c r="Y22" t="s">
        <v>98</v>
      </c>
      <c r="Z22">
        <v>0.29399999999999998</v>
      </c>
      <c r="AA22">
        <f t="shared" si="1"/>
        <v>0.66999999999999993</v>
      </c>
      <c r="AB22">
        <v>924</v>
      </c>
      <c r="AC22">
        <v>86</v>
      </c>
      <c r="AD22">
        <v>12740</v>
      </c>
      <c r="AE22">
        <v>1100</v>
      </c>
      <c r="AF22">
        <v>1830</v>
      </c>
      <c r="AG22" t="s">
        <v>20</v>
      </c>
      <c r="AH22">
        <v>1500</v>
      </c>
      <c r="AI22" t="s">
        <v>20</v>
      </c>
      <c r="AJ22">
        <v>0.5</v>
      </c>
    </row>
    <row r="23" spans="1:36" x14ac:dyDescent="0.2">
      <c r="A23">
        <v>20</v>
      </c>
      <c r="B23" t="s">
        <v>119</v>
      </c>
      <c r="C23" t="s">
        <v>120</v>
      </c>
      <c r="D23">
        <v>2</v>
      </c>
      <c r="E23">
        <v>60.22</v>
      </c>
      <c r="F23" t="s">
        <v>25</v>
      </c>
      <c r="G23">
        <v>1.62</v>
      </c>
      <c r="H23">
        <v>44.36</v>
      </c>
      <c r="I23">
        <v>209.8</v>
      </c>
      <c r="J23">
        <v>162.69999999999999</v>
      </c>
      <c r="K23">
        <v>19.48</v>
      </c>
      <c r="L23">
        <v>35.65</v>
      </c>
      <c r="M23">
        <v>3.2909999999999999</v>
      </c>
      <c r="N23">
        <v>67.930000000000007</v>
      </c>
      <c r="O23">
        <f t="shared" si="0"/>
        <v>498.851</v>
      </c>
      <c r="P23">
        <v>1133</v>
      </c>
      <c r="Q23">
        <v>122</v>
      </c>
      <c r="R23">
        <v>10220</v>
      </c>
      <c r="S23">
        <v>11.09</v>
      </c>
      <c r="T23" t="s">
        <v>26</v>
      </c>
      <c r="U23" t="s">
        <v>98</v>
      </c>
      <c r="V23">
        <v>0.122</v>
      </c>
      <c r="W23" t="s">
        <v>98</v>
      </c>
      <c r="X23">
        <v>0.32900000000000001</v>
      </c>
      <c r="Y23" t="s">
        <v>98</v>
      </c>
      <c r="Z23" t="s">
        <v>98</v>
      </c>
      <c r="AA23">
        <f t="shared" si="1"/>
        <v>0.45100000000000001</v>
      </c>
      <c r="AB23">
        <v>418</v>
      </c>
      <c r="AC23">
        <v>80</v>
      </c>
      <c r="AD23">
        <v>12560</v>
      </c>
      <c r="AE23">
        <v>1000</v>
      </c>
      <c r="AF23">
        <v>1220</v>
      </c>
      <c r="AG23" t="s">
        <v>20</v>
      </c>
      <c r="AH23">
        <v>1200</v>
      </c>
      <c r="AI23" t="s">
        <v>20</v>
      </c>
      <c r="AJ23">
        <v>0.5</v>
      </c>
    </row>
    <row r="24" spans="1:36" x14ac:dyDescent="0.2">
      <c r="A24">
        <v>21</v>
      </c>
      <c r="B24" t="s">
        <v>121</v>
      </c>
      <c r="C24" t="s">
        <v>122</v>
      </c>
      <c r="D24">
        <v>2</v>
      </c>
      <c r="E24">
        <v>60.22</v>
      </c>
      <c r="F24" t="s">
        <v>25</v>
      </c>
      <c r="G24">
        <v>3.12</v>
      </c>
      <c r="H24">
        <v>45.36</v>
      </c>
      <c r="I24">
        <v>297.60000000000002</v>
      </c>
      <c r="J24">
        <v>121.5</v>
      </c>
      <c r="K24">
        <v>24.09</v>
      </c>
      <c r="L24">
        <v>39.44</v>
      </c>
      <c r="M24">
        <v>3.7109999999999999</v>
      </c>
      <c r="N24">
        <v>10.06</v>
      </c>
      <c r="O24">
        <f t="shared" si="0"/>
        <v>496.40100000000001</v>
      </c>
      <c r="P24">
        <v>246</v>
      </c>
      <c r="Q24">
        <v>136</v>
      </c>
      <c r="R24">
        <v>12060</v>
      </c>
      <c r="S24">
        <v>11.17</v>
      </c>
      <c r="T24" t="s">
        <v>26</v>
      </c>
      <c r="U24" t="s">
        <v>98</v>
      </c>
      <c r="V24" t="s">
        <v>98</v>
      </c>
      <c r="W24" t="s">
        <v>98</v>
      </c>
      <c r="X24" t="s">
        <v>98</v>
      </c>
      <c r="Y24" t="s">
        <v>98</v>
      </c>
      <c r="Z24" t="s">
        <v>98</v>
      </c>
      <c r="AA24">
        <f t="shared" si="1"/>
        <v>0</v>
      </c>
      <c r="AB24">
        <v>106</v>
      </c>
      <c r="AC24">
        <v>88</v>
      </c>
      <c r="AD24">
        <v>14030</v>
      </c>
      <c r="AE24">
        <v>800</v>
      </c>
      <c r="AF24">
        <v>1464</v>
      </c>
      <c r="AG24" t="s">
        <v>20</v>
      </c>
      <c r="AH24">
        <v>1500</v>
      </c>
      <c r="AI24" t="s">
        <v>20</v>
      </c>
      <c r="AJ24">
        <v>0.5</v>
      </c>
    </row>
    <row r="25" spans="1:36" x14ac:dyDescent="0.2">
      <c r="A25">
        <v>22</v>
      </c>
      <c r="B25" t="s">
        <v>123</v>
      </c>
      <c r="C25" t="s">
        <v>124</v>
      </c>
      <c r="D25">
        <v>2</v>
      </c>
      <c r="E25">
        <v>60.22</v>
      </c>
      <c r="F25" t="s">
        <v>25</v>
      </c>
      <c r="G25">
        <v>3.55</v>
      </c>
      <c r="H25">
        <v>48.77</v>
      </c>
      <c r="I25">
        <v>70.290000000000006</v>
      </c>
      <c r="J25">
        <v>63.15</v>
      </c>
      <c r="K25">
        <v>10.199999999999999</v>
      </c>
      <c r="L25">
        <v>33.72</v>
      </c>
      <c r="M25">
        <v>4.0670000000000002</v>
      </c>
      <c r="N25">
        <v>35.83</v>
      </c>
      <c r="O25">
        <f t="shared" si="0"/>
        <v>217.25700000000001</v>
      </c>
      <c r="P25">
        <v>1863</v>
      </c>
      <c r="Q25">
        <v>120</v>
      </c>
      <c r="R25">
        <v>9900</v>
      </c>
      <c r="S25">
        <v>11.08</v>
      </c>
      <c r="T25" t="s">
        <v>26</v>
      </c>
      <c r="U25" t="s">
        <v>98</v>
      </c>
      <c r="V25">
        <v>0.157</v>
      </c>
      <c r="W25" t="s">
        <v>98</v>
      </c>
      <c r="X25">
        <v>0.27800000000000002</v>
      </c>
      <c r="Y25" t="s">
        <v>98</v>
      </c>
      <c r="Z25">
        <v>0.14399999999999999</v>
      </c>
      <c r="AA25">
        <f t="shared" si="1"/>
        <v>0.57900000000000007</v>
      </c>
      <c r="AB25">
        <v>852</v>
      </c>
      <c r="AC25">
        <v>82</v>
      </c>
      <c r="AD25">
        <v>11870</v>
      </c>
      <c r="AE25">
        <v>700</v>
      </c>
      <c r="AF25">
        <v>1708</v>
      </c>
      <c r="AG25" t="s">
        <v>20</v>
      </c>
      <c r="AH25">
        <v>1200</v>
      </c>
      <c r="AI25" t="s">
        <v>20</v>
      </c>
      <c r="AJ25">
        <v>0.5</v>
      </c>
    </row>
    <row r="26" spans="1:36" x14ac:dyDescent="0.2">
      <c r="A26">
        <v>23</v>
      </c>
      <c r="B26" t="s">
        <v>125</v>
      </c>
      <c r="C26" t="s">
        <v>126</v>
      </c>
      <c r="D26">
        <v>2</v>
      </c>
      <c r="E26">
        <v>60.22</v>
      </c>
      <c r="F26" t="s">
        <v>25</v>
      </c>
      <c r="G26">
        <v>1.24</v>
      </c>
      <c r="H26">
        <v>58</v>
      </c>
      <c r="I26">
        <v>1270</v>
      </c>
      <c r="J26">
        <v>139.6</v>
      </c>
      <c r="K26">
        <v>27.83</v>
      </c>
      <c r="L26">
        <v>70.510000000000005</v>
      </c>
      <c r="M26">
        <v>10.06</v>
      </c>
      <c r="N26">
        <v>13.14</v>
      </c>
      <c r="O26">
        <f t="shared" si="0"/>
        <v>1531.1399999999999</v>
      </c>
      <c r="P26">
        <v>685</v>
      </c>
      <c r="Q26">
        <v>124</v>
      </c>
      <c r="R26">
        <v>9440</v>
      </c>
      <c r="S26">
        <v>11.09</v>
      </c>
      <c r="T26" t="s">
        <v>26</v>
      </c>
      <c r="U26" t="s">
        <v>98</v>
      </c>
      <c r="V26" t="s">
        <v>98</v>
      </c>
      <c r="W26" t="s">
        <v>98</v>
      </c>
      <c r="X26">
        <v>0.108</v>
      </c>
      <c r="Y26" t="s">
        <v>98</v>
      </c>
      <c r="Z26" t="s">
        <v>98</v>
      </c>
      <c r="AA26">
        <f t="shared" si="1"/>
        <v>0.108</v>
      </c>
      <c r="AB26">
        <v>246</v>
      </c>
      <c r="AC26">
        <v>88</v>
      </c>
      <c r="AD26">
        <v>12680</v>
      </c>
      <c r="AE26">
        <v>700</v>
      </c>
      <c r="AF26">
        <v>1464</v>
      </c>
      <c r="AG26" t="s">
        <v>20</v>
      </c>
      <c r="AH26">
        <v>1000</v>
      </c>
      <c r="AI26" t="s">
        <v>20</v>
      </c>
      <c r="AJ26">
        <v>0.5</v>
      </c>
    </row>
    <row r="27" spans="1:36" x14ac:dyDescent="0.2">
      <c r="A27">
        <v>24</v>
      </c>
      <c r="B27" t="s">
        <v>127</v>
      </c>
      <c r="C27" t="s">
        <v>128</v>
      </c>
      <c r="D27">
        <v>2</v>
      </c>
      <c r="E27">
        <v>60.22</v>
      </c>
      <c r="F27" t="s">
        <v>25</v>
      </c>
      <c r="G27">
        <v>2.94</v>
      </c>
      <c r="H27">
        <v>50.12</v>
      </c>
      <c r="I27">
        <v>140.5</v>
      </c>
      <c r="J27">
        <v>94.86</v>
      </c>
      <c r="K27">
        <v>13.41</v>
      </c>
      <c r="L27">
        <v>47.26</v>
      </c>
      <c r="M27">
        <v>5.0129999999999999</v>
      </c>
      <c r="N27">
        <v>10.25</v>
      </c>
      <c r="O27">
        <f t="shared" si="0"/>
        <v>311.29300000000001</v>
      </c>
      <c r="P27">
        <v>2889</v>
      </c>
      <c r="Q27">
        <v>120</v>
      </c>
      <c r="R27">
        <v>9880</v>
      </c>
      <c r="S27">
        <v>11.08</v>
      </c>
      <c r="T27" t="s">
        <v>26</v>
      </c>
      <c r="U27" t="s">
        <v>98</v>
      </c>
      <c r="V27">
        <v>0.316</v>
      </c>
      <c r="W27" t="s">
        <v>98</v>
      </c>
      <c r="X27">
        <v>0.25900000000000001</v>
      </c>
      <c r="Y27" t="s">
        <v>98</v>
      </c>
      <c r="Z27" t="s">
        <v>98</v>
      </c>
      <c r="AA27">
        <f t="shared" si="1"/>
        <v>0.57499999999999996</v>
      </c>
      <c r="AB27">
        <v>2180</v>
      </c>
      <c r="AC27">
        <v>84</v>
      </c>
      <c r="AD27">
        <v>11300</v>
      </c>
      <c r="AE27">
        <v>700</v>
      </c>
      <c r="AF27">
        <v>2196</v>
      </c>
      <c r="AG27" t="s">
        <v>20</v>
      </c>
      <c r="AH27">
        <v>1500</v>
      </c>
      <c r="AI27" t="s">
        <v>20</v>
      </c>
      <c r="AJ27">
        <v>0.5</v>
      </c>
    </row>
    <row r="28" spans="1:36" x14ac:dyDescent="0.2">
      <c r="A28">
        <v>25</v>
      </c>
      <c r="B28" t="s">
        <v>129</v>
      </c>
      <c r="C28" t="s">
        <v>130</v>
      </c>
      <c r="D28">
        <v>2</v>
      </c>
      <c r="E28">
        <v>60.22</v>
      </c>
      <c r="F28" t="s">
        <v>25</v>
      </c>
      <c r="G28">
        <v>3.42</v>
      </c>
      <c r="H28">
        <v>58.31</v>
      </c>
      <c r="I28">
        <v>490.3</v>
      </c>
      <c r="J28">
        <v>207.8</v>
      </c>
      <c r="K28">
        <v>18.97</v>
      </c>
      <c r="L28">
        <v>57.6</v>
      </c>
      <c r="M28">
        <v>3.2</v>
      </c>
      <c r="N28">
        <v>66.489999999999995</v>
      </c>
      <c r="O28">
        <f t="shared" si="0"/>
        <v>844.36000000000013</v>
      </c>
      <c r="P28">
        <v>896</v>
      </c>
      <c r="Q28">
        <v>132</v>
      </c>
      <c r="R28">
        <v>11080</v>
      </c>
      <c r="S28">
        <v>11.15</v>
      </c>
      <c r="T28" t="s">
        <v>26</v>
      </c>
      <c r="U28" t="s">
        <v>98</v>
      </c>
      <c r="V28" t="s">
        <v>98</v>
      </c>
      <c r="W28" t="s">
        <v>98</v>
      </c>
      <c r="X28">
        <v>0.129</v>
      </c>
      <c r="Y28" t="s">
        <v>98</v>
      </c>
      <c r="Z28" t="s">
        <v>98</v>
      </c>
      <c r="AA28">
        <f t="shared" si="1"/>
        <v>0.129</v>
      </c>
      <c r="AB28">
        <v>552</v>
      </c>
      <c r="AC28">
        <v>88</v>
      </c>
      <c r="AD28">
        <v>13170</v>
      </c>
      <c r="AE28">
        <v>800</v>
      </c>
      <c r="AF28">
        <v>1952</v>
      </c>
      <c r="AG28" t="s">
        <v>20</v>
      </c>
      <c r="AH28">
        <v>1800</v>
      </c>
      <c r="AI28" t="s">
        <v>20</v>
      </c>
      <c r="AJ28">
        <v>0.5</v>
      </c>
    </row>
    <row r="29" spans="1:36" x14ac:dyDescent="0.2">
      <c r="A29">
        <v>26</v>
      </c>
      <c r="B29" t="s">
        <v>131</v>
      </c>
      <c r="C29" t="s">
        <v>132</v>
      </c>
      <c r="D29">
        <v>2</v>
      </c>
      <c r="E29">
        <v>60.22</v>
      </c>
      <c r="F29" t="s">
        <v>25</v>
      </c>
      <c r="G29">
        <v>2.54</v>
      </c>
      <c r="H29">
        <v>35.99</v>
      </c>
      <c r="I29">
        <v>1020</v>
      </c>
      <c r="J29">
        <v>136.69999999999999</v>
      </c>
      <c r="K29">
        <v>32.65</v>
      </c>
      <c r="L29">
        <v>47.33</v>
      </c>
      <c r="M29">
        <v>3.4649999999999999</v>
      </c>
      <c r="N29">
        <v>19.21</v>
      </c>
      <c r="O29">
        <f t="shared" si="0"/>
        <v>1259.355</v>
      </c>
      <c r="P29">
        <v>690</v>
      </c>
      <c r="Q29">
        <v>116</v>
      </c>
      <c r="R29">
        <v>8690</v>
      </c>
      <c r="S29">
        <v>11.06</v>
      </c>
      <c r="T29" t="s">
        <v>26</v>
      </c>
      <c r="U29" t="s">
        <v>98</v>
      </c>
      <c r="V29">
        <v>0.52100000000000002</v>
      </c>
      <c r="W29">
        <v>0.11799999999999999</v>
      </c>
      <c r="X29">
        <v>0.29899999999999999</v>
      </c>
      <c r="Y29" t="s">
        <v>98</v>
      </c>
      <c r="Z29">
        <v>2.5000000000000001E-2</v>
      </c>
      <c r="AA29">
        <f t="shared" si="1"/>
        <v>0.96299999999999997</v>
      </c>
      <c r="AB29">
        <v>889</v>
      </c>
      <c r="AC29">
        <v>80</v>
      </c>
      <c r="AD29">
        <v>13020</v>
      </c>
      <c r="AE29">
        <v>800</v>
      </c>
      <c r="AF29">
        <v>1464</v>
      </c>
      <c r="AG29" t="s">
        <v>20</v>
      </c>
      <c r="AH29">
        <v>1800</v>
      </c>
      <c r="AI29" t="s">
        <v>20</v>
      </c>
      <c r="AJ29">
        <v>0.5</v>
      </c>
    </row>
    <row r="30" spans="1:36" x14ac:dyDescent="0.2">
      <c r="A30">
        <v>27</v>
      </c>
      <c r="B30" t="s">
        <v>133</v>
      </c>
      <c r="C30" t="s">
        <v>134</v>
      </c>
      <c r="D30">
        <v>2</v>
      </c>
      <c r="E30">
        <v>60.22</v>
      </c>
      <c r="F30" t="s">
        <v>25</v>
      </c>
      <c r="G30">
        <v>2.2200000000000002</v>
      </c>
      <c r="H30">
        <v>56.25</v>
      </c>
      <c r="I30">
        <v>57.21</v>
      </c>
      <c r="J30">
        <v>63.75</v>
      </c>
      <c r="K30">
        <v>13.42</v>
      </c>
      <c r="L30">
        <v>40.75</v>
      </c>
      <c r="M30">
        <v>6.2149999999999999</v>
      </c>
      <c r="N30">
        <v>9.7609999999999992</v>
      </c>
      <c r="O30">
        <f t="shared" si="0"/>
        <v>191.10599999999999</v>
      </c>
      <c r="P30">
        <v>561</v>
      </c>
      <c r="Q30">
        <v>122</v>
      </c>
      <c r="R30">
        <v>10250</v>
      </c>
      <c r="S30">
        <v>11.1</v>
      </c>
      <c r="T30" t="s">
        <v>26</v>
      </c>
      <c r="U30" t="s">
        <v>98</v>
      </c>
      <c r="V30">
        <v>0.105</v>
      </c>
      <c r="W30" t="s">
        <v>98</v>
      </c>
      <c r="X30">
        <v>0.19500000000000001</v>
      </c>
      <c r="Y30" t="s">
        <v>98</v>
      </c>
      <c r="Z30" t="s">
        <v>98</v>
      </c>
      <c r="AA30">
        <f t="shared" si="1"/>
        <v>0.3</v>
      </c>
      <c r="AB30">
        <v>242</v>
      </c>
      <c r="AC30">
        <v>80</v>
      </c>
      <c r="AD30">
        <v>12490</v>
      </c>
      <c r="AE30">
        <v>600</v>
      </c>
      <c r="AF30">
        <v>1465</v>
      </c>
      <c r="AG30" t="s">
        <v>20</v>
      </c>
      <c r="AH30">
        <v>600</v>
      </c>
      <c r="AI30" t="s">
        <v>20</v>
      </c>
      <c r="AJ30">
        <v>0.5</v>
      </c>
    </row>
    <row r="31" spans="1:36" x14ac:dyDescent="0.2">
      <c r="A31">
        <v>28</v>
      </c>
      <c r="B31" t="s">
        <v>135</v>
      </c>
      <c r="C31" t="s">
        <v>136</v>
      </c>
      <c r="D31">
        <v>2</v>
      </c>
      <c r="E31">
        <v>60.22</v>
      </c>
      <c r="F31" t="s">
        <v>25</v>
      </c>
      <c r="G31">
        <v>2.92</v>
      </c>
      <c r="H31">
        <v>36.21</v>
      </c>
      <c r="I31">
        <v>672.7</v>
      </c>
      <c r="J31">
        <v>109.4</v>
      </c>
      <c r="K31">
        <v>12.77</v>
      </c>
      <c r="L31">
        <v>49.08</v>
      </c>
      <c r="M31">
        <v>0.91200000000000003</v>
      </c>
      <c r="N31">
        <v>10.09</v>
      </c>
      <c r="O31">
        <f t="shared" si="0"/>
        <v>854.95200000000011</v>
      </c>
      <c r="P31">
        <v>714</v>
      </c>
      <c r="Q31">
        <v>116</v>
      </c>
      <c r="R31">
        <v>10290</v>
      </c>
      <c r="S31">
        <v>11.08</v>
      </c>
      <c r="T31" t="s">
        <v>26</v>
      </c>
      <c r="U31" t="s">
        <v>98</v>
      </c>
      <c r="V31">
        <v>0.108</v>
      </c>
      <c r="W31" t="s">
        <v>98</v>
      </c>
      <c r="X31">
        <v>0.1</v>
      </c>
      <c r="Y31" t="s">
        <v>98</v>
      </c>
      <c r="Z31">
        <v>0.12</v>
      </c>
      <c r="AA31">
        <f t="shared" si="1"/>
        <v>0.32800000000000001</v>
      </c>
      <c r="AB31">
        <v>290</v>
      </c>
      <c r="AC31">
        <v>78</v>
      </c>
      <c r="AD31">
        <v>12260</v>
      </c>
      <c r="AE31">
        <v>900</v>
      </c>
      <c r="AF31">
        <v>1220</v>
      </c>
      <c r="AG31" t="s">
        <v>20</v>
      </c>
      <c r="AH31">
        <v>1600</v>
      </c>
      <c r="AI31" t="s">
        <v>20</v>
      </c>
      <c r="AJ31">
        <v>0.5</v>
      </c>
    </row>
    <row r="32" spans="1:36" x14ac:dyDescent="0.2">
      <c r="A32">
        <v>29</v>
      </c>
      <c r="B32" t="s">
        <v>137</v>
      </c>
      <c r="C32" t="s">
        <v>138</v>
      </c>
      <c r="D32">
        <v>2</v>
      </c>
      <c r="E32">
        <v>60.22</v>
      </c>
      <c r="F32" t="s">
        <v>25</v>
      </c>
      <c r="G32">
        <v>2.76</v>
      </c>
      <c r="H32">
        <v>35.25</v>
      </c>
      <c r="I32">
        <v>92.71</v>
      </c>
      <c r="J32">
        <v>85.02</v>
      </c>
      <c r="K32">
        <v>19.14</v>
      </c>
      <c r="L32">
        <v>30.61</v>
      </c>
      <c r="M32">
        <v>3.7149999999999999</v>
      </c>
      <c r="N32">
        <v>10.78</v>
      </c>
      <c r="O32">
        <f t="shared" si="0"/>
        <v>241.97500000000002</v>
      </c>
      <c r="P32">
        <v>608</v>
      </c>
      <c r="Q32">
        <v>122</v>
      </c>
      <c r="R32">
        <v>8960</v>
      </c>
      <c r="S32">
        <v>11.26</v>
      </c>
      <c r="T32" t="s">
        <v>26</v>
      </c>
      <c r="U32" t="s">
        <v>98</v>
      </c>
      <c r="V32">
        <v>0.20300000000000001</v>
      </c>
      <c r="W32" t="s">
        <v>98</v>
      </c>
      <c r="X32">
        <v>0.22700000000000001</v>
      </c>
      <c r="Y32" t="s">
        <v>98</v>
      </c>
      <c r="Z32">
        <v>1.6E-2</v>
      </c>
      <c r="AA32">
        <f t="shared" si="1"/>
        <v>0.44600000000000006</v>
      </c>
      <c r="AB32">
        <v>214</v>
      </c>
      <c r="AC32">
        <v>90</v>
      </c>
      <c r="AD32">
        <v>11020</v>
      </c>
      <c r="AE32">
        <v>600</v>
      </c>
      <c r="AF32">
        <v>1464</v>
      </c>
      <c r="AG32" t="s">
        <v>20</v>
      </c>
      <c r="AH32">
        <v>700</v>
      </c>
      <c r="AI32" t="s">
        <v>20</v>
      </c>
      <c r="AJ32">
        <v>0.5</v>
      </c>
    </row>
    <row r="33" spans="1:36" x14ac:dyDescent="0.2">
      <c r="A33">
        <v>30</v>
      </c>
      <c r="B33" t="s">
        <v>139</v>
      </c>
      <c r="C33" t="s">
        <v>140</v>
      </c>
      <c r="D33">
        <v>2</v>
      </c>
      <c r="E33">
        <v>60.22</v>
      </c>
      <c r="F33" t="s">
        <v>25</v>
      </c>
      <c r="G33">
        <v>2.21</v>
      </c>
      <c r="H33">
        <v>51.34</v>
      </c>
      <c r="I33">
        <v>31.29</v>
      </c>
      <c r="J33">
        <v>49.83</v>
      </c>
      <c r="K33">
        <v>10.050000000000001</v>
      </c>
      <c r="L33">
        <v>27.54</v>
      </c>
      <c r="M33">
        <v>2.194</v>
      </c>
      <c r="N33">
        <v>22.73</v>
      </c>
      <c r="O33">
        <f t="shared" si="0"/>
        <v>143.63400000000001</v>
      </c>
      <c r="P33">
        <v>1368</v>
      </c>
      <c r="Q33">
        <v>128</v>
      </c>
      <c r="R33">
        <v>9880</v>
      </c>
      <c r="S33">
        <v>11.06</v>
      </c>
      <c r="T33" t="s">
        <v>26</v>
      </c>
      <c r="U33" t="s">
        <v>98</v>
      </c>
      <c r="V33">
        <v>0.128</v>
      </c>
      <c r="W33" t="s">
        <v>98</v>
      </c>
      <c r="X33" t="s">
        <v>98</v>
      </c>
      <c r="Y33">
        <v>0.19800000000000001</v>
      </c>
      <c r="Z33">
        <v>1.018</v>
      </c>
      <c r="AA33">
        <f t="shared" si="1"/>
        <v>1.3440000000000001</v>
      </c>
      <c r="AB33">
        <v>356</v>
      </c>
      <c r="AC33">
        <v>84</v>
      </c>
      <c r="AD33">
        <v>11720</v>
      </c>
      <c r="AE33">
        <v>1200</v>
      </c>
      <c r="AF33">
        <v>1952</v>
      </c>
      <c r="AG33" t="s">
        <v>20</v>
      </c>
      <c r="AH33">
        <v>1500</v>
      </c>
      <c r="AI33" t="s">
        <v>20</v>
      </c>
      <c r="AJ33">
        <v>0.5</v>
      </c>
    </row>
    <row r="34" spans="1:36" x14ac:dyDescent="0.2">
      <c r="A34">
        <v>31</v>
      </c>
      <c r="B34" t="s">
        <v>141</v>
      </c>
      <c r="C34" t="s">
        <v>142</v>
      </c>
      <c r="D34">
        <v>2</v>
      </c>
      <c r="E34">
        <v>60.22</v>
      </c>
      <c r="F34" t="s">
        <v>25</v>
      </c>
      <c r="G34">
        <v>2.15</v>
      </c>
      <c r="H34">
        <v>55.42</v>
      </c>
      <c r="I34">
        <v>63.59</v>
      </c>
      <c r="J34">
        <v>87.24</v>
      </c>
      <c r="K34">
        <v>19.05</v>
      </c>
      <c r="L34">
        <v>45.86</v>
      </c>
      <c r="M34">
        <v>10.119999999999999</v>
      </c>
      <c r="N34">
        <v>12.95</v>
      </c>
      <c r="O34">
        <f t="shared" si="0"/>
        <v>238.81</v>
      </c>
      <c r="P34">
        <v>1435</v>
      </c>
      <c r="Q34">
        <v>124</v>
      </c>
      <c r="R34">
        <v>10250</v>
      </c>
      <c r="S34">
        <v>10.87</v>
      </c>
      <c r="T34" t="s">
        <v>26</v>
      </c>
      <c r="U34" t="s">
        <v>98</v>
      </c>
      <c r="V34">
        <v>0.10299999999999999</v>
      </c>
      <c r="W34">
        <v>2.0009999999999999</v>
      </c>
      <c r="X34">
        <v>8.0000000000000002E-3</v>
      </c>
      <c r="Y34">
        <v>8.5999999999999993E-2</v>
      </c>
      <c r="Z34">
        <v>2.004</v>
      </c>
      <c r="AA34">
        <f t="shared" si="1"/>
        <v>4.202</v>
      </c>
      <c r="AB34">
        <v>672</v>
      </c>
      <c r="AC34">
        <v>82</v>
      </c>
      <c r="AD34">
        <v>12640</v>
      </c>
      <c r="AE34">
        <v>1100</v>
      </c>
      <c r="AF34">
        <v>2196</v>
      </c>
      <c r="AG34" t="s">
        <v>20</v>
      </c>
      <c r="AH34">
        <v>1200</v>
      </c>
      <c r="AI34" t="s">
        <v>20</v>
      </c>
      <c r="AJ34">
        <v>0.5</v>
      </c>
    </row>
    <row r="35" spans="1:36" x14ac:dyDescent="0.2">
      <c r="A35">
        <v>32</v>
      </c>
      <c r="B35" t="s">
        <v>143</v>
      </c>
      <c r="C35" t="s">
        <v>144</v>
      </c>
      <c r="D35">
        <v>2</v>
      </c>
      <c r="E35">
        <v>60.22</v>
      </c>
      <c r="F35" t="s">
        <v>25</v>
      </c>
      <c r="G35">
        <v>1.34</v>
      </c>
      <c r="H35">
        <v>41.25</v>
      </c>
      <c r="I35">
        <v>134.9</v>
      </c>
      <c r="J35">
        <v>89.65</v>
      </c>
      <c r="K35">
        <v>26.77</v>
      </c>
      <c r="L35">
        <v>75.41</v>
      </c>
      <c r="M35">
        <v>3.0910000000000002</v>
      </c>
      <c r="N35">
        <v>10.77</v>
      </c>
      <c r="O35">
        <f t="shared" si="0"/>
        <v>340.59100000000001</v>
      </c>
      <c r="P35">
        <v>439</v>
      </c>
      <c r="Q35">
        <v>120</v>
      </c>
      <c r="R35">
        <v>11290</v>
      </c>
      <c r="S35">
        <v>11.25</v>
      </c>
      <c r="T35" t="s">
        <v>26</v>
      </c>
      <c r="U35" t="s">
        <v>98</v>
      </c>
      <c r="V35">
        <v>0.124</v>
      </c>
      <c r="W35" t="s">
        <v>98</v>
      </c>
      <c r="X35" t="s">
        <v>98</v>
      </c>
      <c r="Y35" t="s">
        <v>98</v>
      </c>
      <c r="Z35" t="s">
        <v>98</v>
      </c>
      <c r="AA35">
        <f t="shared" si="1"/>
        <v>0.124</v>
      </c>
      <c r="AB35">
        <v>204</v>
      </c>
      <c r="AC35">
        <v>78</v>
      </c>
      <c r="AD35">
        <v>13050</v>
      </c>
      <c r="AE35">
        <v>800</v>
      </c>
      <c r="AF35">
        <v>1220</v>
      </c>
      <c r="AG35" t="s">
        <v>20</v>
      </c>
      <c r="AH35">
        <v>1200</v>
      </c>
      <c r="AI35" t="s">
        <v>20</v>
      </c>
      <c r="AJ35">
        <v>0.5</v>
      </c>
    </row>
    <row r="36" spans="1:36" x14ac:dyDescent="0.2">
      <c r="A36">
        <v>33</v>
      </c>
      <c r="B36" t="s">
        <v>145</v>
      </c>
      <c r="C36" t="s">
        <v>146</v>
      </c>
      <c r="D36">
        <v>2</v>
      </c>
      <c r="E36">
        <v>60.22</v>
      </c>
      <c r="F36" t="s">
        <v>25</v>
      </c>
      <c r="G36">
        <v>3.41</v>
      </c>
      <c r="H36">
        <v>43.66</v>
      </c>
      <c r="I36">
        <v>130.9</v>
      </c>
      <c r="J36">
        <v>87.13</v>
      </c>
      <c r="K36">
        <v>19.22</v>
      </c>
      <c r="L36">
        <v>65.17</v>
      </c>
      <c r="M36">
        <v>6.0979999999999999</v>
      </c>
      <c r="N36">
        <v>10.25</v>
      </c>
      <c r="O36">
        <f t="shared" si="0"/>
        <v>318.76800000000003</v>
      </c>
      <c r="P36">
        <v>509</v>
      </c>
      <c r="Q36">
        <v>108</v>
      </c>
      <c r="R36">
        <v>8770</v>
      </c>
      <c r="S36">
        <v>11.12</v>
      </c>
      <c r="T36" t="s">
        <v>26</v>
      </c>
      <c r="U36" t="s">
        <v>98</v>
      </c>
      <c r="V36">
        <v>0.10299999999999999</v>
      </c>
      <c r="W36" t="s">
        <v>98</v>
      </c>
      <c r="X36">
        <v>0.11799999999999999</v>
      </c>
      <c r="Y36" t="s">
        <v>98</v>
      </c>
      <c r="Z36" t="s">
        <v>98</v>
      </c>
      <c r="AA36">
        <f t="shared" si="1"/>
        <v>0.22099999999999997</v>
      </c>
      <c r="AB36">
        <v>247</v>
      </c>
      <c r="AC36">
        <v>76</v>
      </c>
      <c r="AD36">
        <v>11500</v>
      </c>
      <c r="AE36">
        <v>700</v>
      </c>
      <c r="AF36">
        <v>1220</v>
      </c>
      <c r="AG36" t="s">
        <v>20</v>
      </c>
      <c r="AH36">
        <v>1500</v>
      </c>
      <c r="AI36" t="s">
        <v>20</v>
      </c>
      <c r="AJ36">
        <v>0.5</v>
      </c>
    </row>
    <row r="37" spans="1:36" x14ac:dyDescent="0.2">
      <c r="A37">
        <v>34</v>
      </c>
      <c r="B37" t="s">
        <v>147</v>
      </c>
      <c r="C37" t="s">
        <v>148</v>
      </c>
      <c r="D37">
        <v>2</v>
      </c>
      <c r="E37">
        <v>60.22</v>
      </c>
      <c r="F37" t="s">
        <v>25</v>
      </c>
      <c r="G37">
        <v>2.15</v>
      </c>
      <c r="H37">
        <v>30.22</v>
      </c>
      <c r="I37">
        <v>29.06</v>
      </c>
      <c r="J37">
        <v>18.329999999999998</v>
      </c>
      <c r="K37">
        <v>7.9210000000000003</v>
      </c>
      <c r="L37">
        <v>21.35</v>
      </c>
      <c r="M37">
        <v>2.0179999999999998</v>
      </c>
      <c r="N37">
        <v>27.4</v>
      </c>
      <c r="O37">
        <f t="shared" si="0"/>
        <v>106.07900000000001</v>
      </c>
      <c r="P37">
        <v>1171</v>
      </c>
      <c r="Q37">
        <v>124</v>
      </c>
      <c r="R37">
        <v>8450</v>
      </c>
      <c r="S37">
        <v>11.06</v>
      </c>
      <c r="T37" t="s">
        <v>26</v>
      </c>
      <c r="U37" t="s">
        <v>98</v>
      </c>
      <c r="V37">
        <v>0.39700000000000002</v>
      </c>
      <c r="W37">
        <v>4.2000000000000003E-2</v>
      </c>
      <c r="X37">
        <v>0.25</v>
      </c>
      <c r="Y37" t="s">
        <v>98</v>
      </c>
      <c r="Z37">
        <v>0.22600000000000001</v>
      </c>
      <c r="AA37">
        <f t="shared" si="1"/>
        <v>0.91500000000000004</v>
      </c>
      <c r="AB37">
        <v>377</v>
      </c>
      <c r="AC37">
        <v>88</v>
      </c>
      <c r="AD37">
        <v>11730</v>
      </c>
      <c r="AE37">
        <v>500</v>
      </c>
      <c r="AF37">
        <v>976</v>
      </c>
      <c r="AG37" t="s">
        <v>20</v>
      </c>
      <c r="AH37">
        <v>800</v>
      </c>
      <c r="AI37" t="s">
        <v>20</v>
      </c>
      <c r="AJ37">
        <v>0.5</v>
      </c>
    </row>
    <row r="38" spans="1:36" x14ac:dyDescent="0.2">
      <c r="A38">
        <v>35</v>
      </c>
      <c r="B38" t="s">
        <v>147</v>
      </c>
      <c r="C38" t="s">
        <v>149</v>
      </c>
      <c r="D38">
        <v>2</v>
      </c>
      <c r="E38">
        <v>60.22</v>
      </c>
      <c r="F38" t="s">
        <v>25</v>
      </c>
      <c r="G38">
        <v>3.45</v>
      </c>
      <c r="H38">
        <v>34.25</v>
      </c>
      <c r="I38">
        <v>291.8</v>
      </c>
      <c r="J38">
        <v>89.01</v>
      </c>
      <c r="K38">
        <v>6.7779999999999996</v>
      </c>
      <c r="L38">
        <v>65.19</v>
      </c>
      <c r="M38">
        <v>0.70299999999999996</v>
      </c>
      <c r="N38">
        <v>6.9139999999999997</v>
      </c>
      <c r="O38">
        <f t="shared" si="0"/>
        <v>460.39499999999998</v>
      </c>
      <c r="P38">
        <v>1068</v>
      </c>
      <c r="Q38">
        <v>114</v>
      </c>
      <c r="R38">
        <v>11040</v>
      </c>
      <c r="S38">
        <v>11.1</v>
      </c>
      <c r="T38" t="s">
        <v>26</v>
      </c>
      <c r="U38" t="s">
        <v>98</v>
      </c>
      <c r="V38" t="s">
        <v>98</v>
      </c>
      <c r="W38" t="s">
        <v>98</v>
      </c>
      <c r="X38">
        <v>0.16500000000000001</v>
      </c>
      <c r="Y38" t="s">
        <v>98</v>
      </c>
      <c r="Z38" t="s">
        <v>98</v>
      </c>
      <c r="AA38">
        <f t="shared" si="1"/>
        <v>0.16500000000000001</v>
      </c>
      <c r="AC38">
        <v>78</v>
      </c>
      <c r="AD38">
        <v>13720</v>
      </c>
      <c r="AE38">
        <v>700</v>
      </c>
      <c r="AF38">
        <v>1220</v>
      </c>
      <c r="AG38" t="s">
        <v>20</v>
      </c>
      <c r="AH38">
        <v>1000</v>
      </c>
      <c r="AI38" t="s">
        <v>20</v>
      </c>
      <c r="AJ38">
        <v>0.5</v>
      </c>
    </row>
    <row r="39" spans="1:36" x14ac:dyDescent="0.2">
      <c r="A39">
        <v>36</v>
      </c>
      <c r="B39" t="s">
        <v>150</v>
      </c>
      <c r="C39" t="s">
        <v>151</v>
      </c>
      <c r="D39">
        <v>2</v>
      </c>
      <c r="E39">
        <v>60.22</v>
      </c>
      <c r="F39" t="s">
        <v>25</v>
      </c>
      <c r="G39">
        <v>1.73</v>
      </c>
      <c r="H39">
        <v>58.33</v>
      </c>
      <c r="I39">
        <v>31.79</v>
      </c>
      <c r="J39">
        <v>67.28</v>
      </c>
      <c r="K39">
        <v>9.6669999999999998</v>
      </c>
      <c r="L39">
        <v>21.85</v>
      </c>
      <c r="M39">
        <v>2.0110000000000001</v>
      </c>
      <c r="N39">
        <v>24.3</v>
      </c>
      <c r="O39">
        <f t="shared" si="0"/>
        <v>156.898</v>
      </c>
      <c r="P39">
        <v>1278</v>
      </c>
      <c r="Q39">
        <v>116</v>
      </c>
      <c r="R39">
        <v>9570</v>
      </c>
      <c r="S39">
        <v>11.3</v>
      </c>
      <c r="T39" t="s">
        <v>26</v>
      </c>
      <c r="U39" t="s">
        <v>98</v>
      </c>
      <c r="V39">
        <v>0.249</v>
      </c>
      <c r="W39" t="s">
        <v>98</v>
      </c>
      <c r="X39">
        <v>0.255</v>
      </c>
      <c r="Y39" t="s">
        <v>98</v>
      </c>
      <c r="Z39">
        <v>0.18099999999999999</v>
      </c>
      <c r="AA39">
        <f t="shared" si="1"/>
        <v>0.68500000000000005</v>
      </c>
      <c r="AB39">
        <v>292</v>
      </c>
      <c r="AC39">
        <v>78</v>
      </c>
      <c r="AD39">
        <v>12140</v>
      </c>
      <c r="AE39">
        <v>900</v>
      </c>
      <c r="AF39">
        <v>1952</v>
      </c>
      <c r="AG39" t="s">
        <v>20</v>
      </c>
      <c r="AH39">
        <v>1500</v>
      </c>
      <c r="AI39" t="s">
        <v>20</v>
      </c>
      <c r="AJ39">
        <v>0.5</v>
      </c>
    </row>
    <row r="40" spans="1:36" x14ac:dyDescent="0.2">
      <c r="A40">
        <v>37</v>
      </c>
      <c r="B40" t="s">
        <v>152</v>
      </c>
      <c r="C40" t="s">
        <v>153</v>
      </c>
      <c r="D40">
        <v>2</v>
      </c>
      <c r="E40">
        <v>60.22</v>
      </c>
      <c r="F40" t="s">
        <v>25</v>
      </c>
      <c r="G40">
        <v>2.85</v>
      </c>
      <c r="H40">
        <v>57.11</v>
      </c>
      <c r="I40">
        <v>49.76</v>
      </c>
      <c r="J40">
        <v>87.41</v>
      </c>
      <c r="K40">
        <v>10.39</v>
      </c>
      <c r="L40">
        <v>27.35</v>
      </c>
      <c r="M40">
        <v>0.496</v>
      </c>
      <c r="N40">
        <v>40.159999999999997</v>
      </c>
      <c r="O40">
        <f t="shared" si="0"/>
        <v>215.566</v>
      </c>
      <c r="Q40">
        <v>122</v>
      </c>
      <c r="R40">
        <v>9930</v>
      </c>
      <c r="S40">
        <v>11.2</v>
      </c>
      <c r="T40" t="s">
        <v>26</v>
      </c>
      <c r="U40" t="s">
        <v>98</v>
      </c>
      <c r="V40">
        <v>0.34300000000000003</v>
      </c>
      <c r="W40" t="s">
        <v>98</v>
      </c>
      <c r="X40">
        <v>0.27100000000000002</v>
      </c>
      <c r="Y40" t="s">
        <v>98</v>
      </c>
      <c r="Z40" t="s">
        <v>98</v>
      </c>
      <c r="AA40">
        <f t="shared" si="1"/>
        <v>0.6140000000000001</v>
      </c>
      <c r="AB40">
        <v>1563</v>
      </c>
      <c r="AC40">
        <v>84</v>
      </c>
      <c r="AD40">
        <v>11850</v>
      </c>
      <c r="AE40">
        <v>900</v>
      </c>
      <c r="AF40">
        <v>1830</v>
      </c>
      <c r="AG40" t="s">
        <v>20</v>
      </c>
      <c r="AH40">
        <v>1500</v>
      </c>
      <c r="AI40" t="s">
        <v>20</v>
      </c>
      <c r="AJ40">
        <v>0.5</v>
      </c>
    </row>
    <row r="41" spans="1:36" x14ac:dyDescent="0.2">
      <c r="A41">
        <v>38</v>
      </c>
      <c r="B41" t="s">
        <v>154</v>
      </c>
      <c r="C41" t="s">
        <v>155</v>
      </c>
      <c r="D41">
        <v>2</v>
      </c>
      <c r="E41">
        <v>60.22</v>
      </c>
      <c r="F41" t="s">
        <v>25</v>
      </c>
      <c r="G41">
        <v>3.24</v>
      </c>
      <c r="H41">
        <v>52.25</v>
      </c>
      <c r="I41">
        <v>2980</v>
      </c>
      <c r="J41">
        <v>80.42</v>
      </c>
      <c r="K41">
        <v>9.1110000000000007</v>
      </c>
      <c r="L41">
        <v>26.78</v>
      </c>
      <c r="M41">
        <v>0.30099999999999999</v>
      </c>
      <c r="N41">
        <v>50.77</v>
      </c>
      <c r="O41">
        <f t="shared" si="0"/>
        <v>3147.3820000000001</v>
      </c>
      <c r="P41">
        <v>3679</v>
      </c>
      <c r="Q41">
        <v>120</v>
      </c>
      <c r="R41">
        <v>10660</v>
      </c>
      <c r="S41">
        <v>11.05</v>
      </c>
      <c r="T41" t="s">
        <v>26</v>
      </c>
      <c r="U41" t="s">
        <v>98</v>
      </c>
      <c r="V41">
        <v>0.19500000000000001</v>
      </c>
      <c r="W41" t="s">
        <v>98</v>
      </c>
      <c r="X41">
        <v>0.26200000000000001</v>
      </c>
      <c r="Y41" t="s">
        <v>98</v>
      </c>
      <c r="Z41" t="s">
        <v>98</v>
      </c>
      <c r="AA41">
        <f t="shared" si="1"/>
        <v>0.45700000000000002</v>
      </c>
      <c r="AC41">
        <v>84</v>
      </c>
      <c r="AD41">
        <v>12280</v>
      </c>
      <c r="AE41">
        <v>1600</v>
      </c>
      <c r="AF41">
        <v>1952</v>
      </c>
      <c r="AG41" t="s">
        <v>20</v>
      </c>
      <c r="AH41">
        <v>3200</v>
      </c>
      <c r="AI41" t="s">
        <v>20</v>
      </c>
      <c r="AJ41">
        <v>0.5</v>
      </c>
    </row>
    <row r="42" spans="1:36" x14ac:dyDescent="0.2">
      <c r="A42">
        <v>39</v>
      </c>
      <c r="B42" t="s">
        <v>154</v>
      </c>
      <c r="C42" t="s">
        <v>156</v>
      </c>
      <c r="D42">
        <v>2</v>
      </c>
      <c r="E42">
        <v>60.22</v>
      </c>
      <c r="F42" t="s">
        <v>25</v>
      </c>
      <c r="G42">
        <v>4.12</v>
      </c>
      <c r="H42" t="s">
        <v>26</v>
      </c>
      <c r="I42">
        <v>970.2</v>
      </c>
      <c r="J42">
        <v>120.7</v>
      </c>
      <c r="K42">
        <v>10.25</v>
      </c>
      <c r="L42">
        <v>34.29</v>
      </c>
      <c r="M42">
        <v>1.0940000000000001</v>
      </c>
      <c r="N42">
        <v>10.63</v>
      </c>
      <c r="O42">
        <f t="shared" si="0"/>
        <v>1147.1640000000002</v>
      </c>
      <c r="Q42">
        <v>108</v>
      </c>
      <c r="R42">
        <v>9270</v>
      </c>
      <c r="S42">
        <v>10.95</v>
      </c>
      <c r="T42" t="s">
        <v>26</v>
      </c>
      <c r="U42">
        <v>2.4E-2</v>
      </c>
      <c r="V42">
        <v>0.41299999999999998</v>
      </c>
      <c r="W42" t="s">
        <v>98</v>
      </c>
      <c r="X42">
        <v>0.20899999999999999</v>
      </c>
      <c r="Y42" t="s">
        <v>98</v>
      </c>
      <c r="Z42" t="s">
        <v>98</v>
      </c>
      <c r="AA42">
        <f t="shared" si="1"/>
        <v>0.64600000000000002</v>
      </c>
      <c r="AB42">
        <v>360</v>
      </c>
      <c r="AC42">
        <v>82</v>
      </c>
      <c r="AD42">
        <v>11080</v>
      </c>
      <c r="AE42">
        <v>1000</v>
      </c>
      <c r="AF42" t="s">
        <v>20</v>
      </c>
      <c r="AG42" t="s">
        <v>20</v>
      </c>
      <c r="AH42">
        <v>1200</v>
      </c>
      <c r="AI42" t="s">
        <v>20</v>
      </c>
      <c r="AJ42">
        <v>0.5</v>
      </c>
    </row>
    <row r="43" spans="1:36" x14ac:dyDescent="0.2">
      <c r="A43">
        <v>40</v>
      </c>
      <c r="B43" t="s">
        <v>157</v>
      </c>
      <c r="C43" t="s">
        <v>158</v>
      </c>
      <c r="D43">
        <v>2</v>
      </c>
      <c r="E43">
        <v>60.22</v>
      </c>
      <c r="F43" t="s">
        <v>25</v>
      </c>
      <c r="G43">
        <v>3.54</v>
      </c>
      <c r="H43">
        <v>43.21</v>
      </c>
      <c r="I43">
        <v>1208</v>
      </c>
      <c r="J43">
        <v>406.9</v>
      </c>
      <c r="K43">
        <v>25.6</v>
      </c>
      <c r="L43">
        <v>37.26</v>
      </c>
      <c r="M43">
        <v>4.9930000000000003</v>
      </c>
      <c r="N43">
        <v>60.54</v>
      </c>
      <c r="O43">
        <f t="shared" si="0"/>
        <v>1743.2929999999999</v>
      </c>
      <c r="P43">
        <v>572</v>
      </c>
      <c r="Q43">
        <v>114</v>
      </c>
      <c r="R43">
        <v>12000</v>
      </c>
      <c r="S43">
        <v>11.25</v>
      </c>
      <c r="T43" t="s">
        <v>26</v>
      </c>
      <c r="U43" t="s">
        <v>98</v>
      </c>
      <c r="V43" t="s">
        <v>98</v>
      </c>
      <c r="W43" t="s">
        <v>98</v>
      </c>
      <c r="X43">
        <v>7.0000000000000007E-2</v>
      </c>
      <c r="Y43" t="s">
        <v>98</v>
      </c>
      <c r="Z43" t="s">
        <v>98</v>
      </c>
      <c r="AA43">
        <f t="shared" si="1"/>
        <v>7.0000000000000007E-2</v>
      </c>
      <c r="AB43">
        <v>242</v>
      </c>
      <c r="AC43">
        <v>78</v>
      </c>
      <c r="AD43">
        <v>14020</v>
      </c>
      <c r="AE43">
        <v>1300</v>
      </c>
      <c r="AF43">
        <v>1464</v>
      </c>
      <c r="AG43" t="s">
        <v>20</v>
      </c>
      <c r="AH43">
        <v>2800</v>
      </c>
      <c r="AI43" t="s">
        <v>20</v>
      </c>
      <c r="AJ43">
        <v>0.5</v>
      </c>
    </row>
    <row r="44" spans="1:36" x14ac:dyDescent="0.2">
      <c r="A44">
        <v>41</v>
      </c>
      <c r="B44" t="s">
        <v>159</v>
      </c>
      <c r="C44" t="s">
        <v>160</v>
      </c>
      <c r="D44">
        <v>2</v>
      </c>
      <c r="E44">
        <v>60.22</v>
      </c>
      <c r="F44" t="s">
        <v>25</v>
      </c>
      <c r="G44">
        <v>3.65</v>
      </c>
      <c r="H44">
        <v>56.33</v>
      </c>
      <c r="I44">
        <v>395.7</v>
      </c>
      <c r="J44">
        <v>89.03</v>
      </c>
      <c r="K44">
        <v>12.85</v>
      </c>
      <c r="L44">
        <v>31.02</v>
      </c>
      <c r="M44">
        <v>3.4950000000000001</v>
      </c>
      <c r="N44">
        <v>19.86</v>
      </c>
      <c r="O44">
        <f t="shared" si="0"/>
        <v>551.95500000000004</v>
      </c>
      <c r="P44">
        <v>1677</v>
      </c>
      <c r="Q44">
        <v>122</v>
      </c>
      <c r="R44">
        <v>11270</v>
      </c>
      <c r="S44">
        <v>11.05</v>
      </c>
      <c r="T44" t="s">
        <v>26</v>
      </c>
      <c r="U44" t="s">
        <v>98</v>
      </c>
      <c r="V44">
        <v>0.52700000000000002</v>
      </c>
      <c r="W44" t="s">
        <v>98</v>
      </c>
      <c r="X44">
        <v>0.129</v>
      </c>
      <c r="Y44" t="s">
        <v>98</v>
      </c>
      <c r="Z44" t="s">
        <v>98</v>
      </c>
      <c r="AA44">
        <f t="shared" si="1"/>
        <v>0.65600000000000003</v>
      </c>
      <c r="AB44">
        <v>492</v>
      </c>
      <c r="AC44">
        <v>92</v>
      </c>
      <c r="AD44">
        <v>13480</v>
      </c>
      <c r="AE44">
        <v>800</v>
      </c>
      <c r="AF44">
        <v>1220</v>
      </c>
      <c r="AG44" t="s">
        <v>20</v>
      </c>
      <c r="AH44">
        <v>1800</v>
      </c>
      <c r="AI44" t="s">
        <v>20</v>
      </c>
      <c r="AJ44">
        <v>0.5</v>
      </c>
    </row>
    <row r="45" spans="1:36" x14ac:dyDescent="0.2">
      <c r="A45">
        <v>42</v>
      </c>
      <c r="B45" t="s">
        <v>161</v>
      </c>
      <c r="C45" t="s">
        <v>162</v>
      </c>
      <c r="D45">
        <v>2</v>
      </c>
      <c r="E45">
        <v>60.22</v>
      </c>
      <c r="F45" t="s">
        <v>25</v>
      </c>
      <c r="G45">
        <v>2.65</v>
      </c>
      <c r="H45">
        <v>42.1</v>
      </c>
      <c r="I45">
        <v>291.7</v>
      </c>
      <c r="J45">
        <v>89.63</v>
      </c>
      <c r="K45">
        <v>25.6</v>
      </c>
      <c r="L45">
        <v>97.52</v>
      </c>
      <c r="M45">
        <v>16.079999999999998</v>
      </c>
      <c r="N45">
        <v>11.55</v>
      </c>
      <c r="O45">
        <f t="shared" si="0"/>
        <v>532.07999999999993</v>
      </c>
      <c r="P45">
        <v>613</v>
      </c>
      <c r="Q45">
        <v>116</v>
      </c>
      <c r="R45">
        <v>11420</v>
      </c>
      <c r="S45">
        <v>11.06</v>
      </c>
      <c r="T45" t="s">
        <v>26</v>
      </c>
      <c r="U45" t="s">
        <v>98</v>
      </c>
      <c r="V45">
        <v>0.27600000000000002</v>
      </c>
      <c r="W45" t="s">
        <v>98</v>
      </c>
      <c r="X45">
        <v>0.107</v>
      </c>
      <c r="Y45" t="s">
        <v>98</v>
      </c>
      <c r="Z45" t="s">
        <v>98</v>
      </c>
      <c r="AA45">
        <f t="shared" si="1"/>
        <v>0.38300000000000001</v>
      </c>
      <c r="AB45">
        <v>216</v>
      </c>
      <c r="AC45">
        <v>84</v>
      </c>
      <c r="AD45">
        <v>13630</v>
      </c>
      <c r="AE45">
        <v>500</v>
      </c>
      <c r="AF45">
        <v>1220</v>
      </c>
      <c r="AG45" t="s">
        <v>20</v>
      </c>
      <c r="AH45">
        <v>1500</v>
      </c>
      <c r="AI45" t="s">
        <v>20</v>
      </c>
      <c r="AJ45">
        <v>0.5</v>
      </c>
    </row>
    <row r="46" spans="1:36" x14ac:dyDescent="0.2">
      <c r="A46">
        <v>43</v>
      </c>
      <c r="B46" t="s">
        <v>163</v>
      </c>
      <c r="C46" t="s">
        <v>164</v>
      </c>
      <c r="D46">
        <v>2</v>
      </c>
      <c r="E46">
        <v>60.22</v>
      </c>
      <c r="F46" t="s">
        <v>25</v>
      </c>
      <c r="G46">
        <v>7.15</v>
      </c>
      <c r="H46">
        <v>47.33</v>
      </c>
      <c r="I46">
        <v>497.5</v>
      </c>
      <c r="J46">
        <v>130.1</v>
      </c>
      <c r="K46">
        <v>20.059999999999999</v>
      </c>
      <c r="L46">
        <v>89.76</v>
      </c>
      <c r="M46">
        <v>5.8479999999999999</v>
      </c>
      <c r="N46">
        <v>10.02</v>
      </c>
      <c r="O46">
        <f t="shared" si="0"/>
        <v>753.2879999999999</v>
      </c>
      <c r="P46">
        <v>648</v>
      </c>
      <c r="Q46">
        <v>132</v>
      </c>
      <c r="R46">
        <v>10050</v>
      </c>
      <c r="S46">
        <v>11.02</v>
      </c>
      <c r="T46" t="s">
        <v>26</v>
      </c>
      <c r="U46" t="s">
        <v>98</v>
      </c>
      <c r="V46">
        <v>6.7000000000000004E-2</v>
      </c>
      <c r="W46" t="s">
        <v>98</v>
      </c>
      <c r="X46">
        <v>0.17199999999999999</v>
      </c>
      <c r="Y46" t="s">
        <v>98</v>
      </c>
      <c r="Z46" t="s">
        <v>98</v>
      </c>
      <c r="AA46">
        <f t="shared" si="1"/>
        <v>0.23899999999999999</v>
      </c>
      <c r="AB46">
        <v>106</v>
      </c>
      <c r="AC46">
        <v>96</v>
      </c>
      <c r="AD46">
        <v>12860</v>
      </c>
      <c r="AE46">
        <v>600</v>
      </c>
      <c r="AF46">
        <v>1220</v>
      </c>
      <c r="AG46" t="s">
        <v>20</v>
      </c>
      <c r="AH46">
        <v>1500</v>
      </c>
      <c r="AI46" t="s">
        <v>20</v>
      </c>
      <c r="AJ46">
        <v>0.5</v>
      </c>
    </row>
    <row r="47" spans="1:36" x14ac:dyDescent="0.2">
      <c r="A47">
        <v>44</v>
      </c>
      <c r="B47" t="s">
        <v>165</v>
      </c>
      <c r="C47" t="s">
        <v>166</v>
      </c>
      <c r="D47">
        <v>2</v>
      </c>
      <c r="E47">
        <v>60.22</v>
      </c>
      <c r="F47" t="s">
        <v>25</v>
      </c>
      <c r="G47">
        <v>1.84</v>
      </c>
      <c r="H47">
        <v>11.25</v>
      </c>
      <c r="I47">
        <v>207.5</v>
      </c>
      <c r="J47">
        <v>120</v>
      </c>
      <c r="K47">
        <v>20.21</v>
      </c>
      <c r="L47">
        <v>87.11</v>
      </c>
      <c r="M47">
        <v>2.089</v>
      </c>
      <c r="N47">
        <v>9.0180000000000007</v>
      </c>
      <c r="O47">
        <f t="shared" si="0"/>
        <v>445.92700000000002</v>
      </c>
      <c r="P47">
        <v>623</v>
      </c>
      <c r="Q47">
        <v>132</v>
      </c>
      <c r="R47">
        <v>10250</v>
      </c>
      <c r="S47">
        <v>11.4</v>
      </c>
      <c r="T47" t="s">
        <v>26</v>
      </c>
      <c r="U47" t="s">
        <v>98</v>
      </c>
      <c r="V47">
        <v>0.317</v>
      </c>
      <c r="W47">
        <v>0.02</v>
      </c>
      <c r="X47">
        <v>0.20499999999999999</v>
      </c>
      <c r="Y47" t="s">
        <v>98</v>
      </c>
      <c r="Z47" t="s">
        <v>98</v>
      </c>
      <c r="AA47">
        <f t="shared" si="1"/>
        <v>0.54200000000000004</v>
      </c>
      <c r="AB47">
        <v>208</v>
      </c>
      <c r="AC47">
        <v>90</v>
      </c>
      <c r="AD47">
        <v>12510</v>
      </c>
      <c r="AE47">
        <v>700</v>
      </c>
      <c r="AF47">
        <v>1464</v>
      </c>
      <c r="AG47" t="s">
        <v>20</v>
      </c>
      <c r="AH47">
        <v>1300</v>
      </c>
      <c r="AI47" t="s">
        <v>20</v>
      </c>
      <c r="AJ47">
        <v>0.5</v>
      </c>
    </row>
    <row r="48" spans="1:36" x14ac:dyDescent="0.2">
      <c r="A48">
        <v>45</v>
      </c>
      <c r="B48" t="s">
        <v>167</v>
      </c>
      <c r="C48" t="s">
        <v>168</v>
      </c>
      <c r="D48">
        <v>2</v>
      </c>
      <c r="E48">
        <v>60.22</v>
      </c>
      <c r="F48" t="s">
        <v>25</v>
      </c>
      <c r="G48">
        <v>7.05</v>
      </c>
      <c r="H48">
        <v>43.33</v>
      </c>
      <c r="I48">
        <v>39.72</v>
      </c>
      <c r="J48">
        <v>52.04</v>
      </c>
      <c r="K48">
        <v>11.29</v>
      </c>
      <c r="L48">
        <v>30.25</v>
      </c>
      <c r="M48">
        <v>1.0860000000000001</v>
      </c>
      <c r="N48">
        <v>5.0419999999999998</v>
      </c>
      <c r="O48">
        <f t="shared" si="0"/>
        <v>139.428</v>
      </c>
      <c r="P48">
        <v>409</v>
      </c>
      <c r="Q48">
        <v>134</v>
      </c>
      <c r="R48">
        <v>9920</v>
      </c>
      <c r="S48">
        <v>11.07</v>
      </c>
      <c r="T48" t="s">
        <v>26</v>
      </c>
      <c r="U48" t="s">
        <v>98</v>
      </c>
      <c r="V48">
        <v>6.8000000000000005E-2</v>
      </c>
      <c r="W48" t="s">
        <v>98</v>
      </c>
      <c r="X48" t="s">
        <v>98</v>
      </c>
      <c r="Y48" t="s">
        <v>98</v>
      </c>
      <c r="Z48" t="s">
        <v>98</v>
      </c>
      <c r="AA48">
        <f t="shared" si="1"/>
        <v>6.8000000000000005E-2</v>
      </c>
      <c r="AB48">
        <v>292</v>
      </c>
      <c r="AC48">
        <v>90</v>
      </c>
      <c r="AD48">
        <v>12060</v>
      </c>
      <c r="AE48">
        <v>740</v>
      </c>
      <c r="AF48">
        <v>854</v>
      </c>
      <c r="AG48" t="s">
        <v>20</v>
      </c>
      <c r="AH48">
        <v>700</v>
      </c>
      <c r="AI48" t="s">
        <v>20</v>
      </c>
      <c r="AJ48">
        <v>0.5</v>
      </c>
    </row>
    <row r="49" spans="1:36" x14ac:dyDescent="0.2">
      <c r="A49">
        <v>46</v>
      </c>
      <c r="B49" t="s">
        <v>169</v>
      </c>
      <c r="C49" t="s">
        <v>170</v>
      </c>
      <c r="D49">
        <v>2</v>
      </c>
      <c r="E49">
        <v>60.22</v>
      </c>
      <c r="F49" t="s">
        <v>25</v>
      </c>
      <c r="G49">
        <v>5.08</v>
      </c>
      <c r="H49">
        <v>28.65</v>
      </c>
      <c r="I49">
        <v>207.9</v>
      </c>
      <c r="J49">
        <v>86.34</v>
      </c>
      <c r="K49">
        <v>11.98</v>
      </c>
      <c r="L49">
        <v>31.27</v>
      </c>
      <c r="M49">
        <v>3.2010000000000001</v>
      </c>
      <c r="N49">
        <v>25.16</v>
      </c>
      <c r="O49">
        <f t="shared" si="0"/>
        <v>365.85100000000006</v>
      </c>
      <c r="P49">
        <v>1026</v>
      </c>
      <c r="Q49">
        <v>110</v>
      </c>
      <c r="R49">
        <v>11030</v>
      </c>
      <c r="S49">
        <v>11</v>
      </c>
      <c r="T49" t="s">
        <v>26</v>
      </c>
      <c r="U49" t="s">
        <v>98</v>
      </c>
      <c r="V49">
        <v>0.307</v>
      </c>
      <c r="W49" t="s">
        <v>98</v>
      </c>
      <c r="X49">
        <v>0.17499999999999999</v>
      </c>
      <c r="Y49" t="s">
        <v>98</v>
      </c>
      <c r="Z49" t="s">
        <v>98</v>
      </c>
      <c r="AA49">
        <f t="shared" si="1"/>
        <v>0.48199999999999998</v>
      </c>
      <c r="AB49">
        <v>426</v>
      </c>
      <c r="AC49">
        <v>82</v>
      </c>
      <c r="AD49">
        <v>13890</v>
      </c>
      <c r="AE49">
        <v>700</v>
      </c>
      <c r="AF49">
        <v>1220</v>
      </c>
      <c r="AG49" t="s">
        <v>20</v>
      </c>
      <c r="AH49">
        <v>1600</v>
      </c>
      <c r="AI49" t="s">
        <v>20</v>
      </c>
      <c r="AJ49">
        <v>0.5</v>
      </c>
    </row>
    <row r="50" spans="1:36" x14ac:dyDescent="0.2">
      <c r="A50">
        <v>47</v>
      </c>
      <c r="B50" t="s">
        <v>171</v>
      </c>
      <c r="C50" t="s">
        <v>172</v>
      </c>
      <c r="D50">
        <v>2</v>
      </c>
      <c r="E50">
        <v>60.22</v>
      </c>
      <c r="F50" t="s">
        <v>25</v>
      </c>
      <c r="G50">
        <v>2.68</v>
      </c>
      <c r="H50">
        <v>34.15</v>
      </c>
      <c r="I50">
        <v>256.2</v>
      </c>
      <c r="J50">
        <v>124.2</v>
      </c>
      <c r="K50">
        <v>47.56</v>
      </c>
      <c r="L50">
        <v>23.36</v>
      </c>
      <c r="M50">
        <v>4.8559999999999999</v>
      </c>
      <c r="N50">
        <v>54.69</v>
      </c>
      <c r="O50">
        <f t="shared" si="0"/>
        <v>510.86599999999999</v>
      </c>
      <c r="P50">
        <v>2848</v>
      </c>
      <c r="Q50">
        <v>124</v>
      </c>
      <c r="R50">
        <v>10220</v>
      </c>
      <c r="S50">
        <v>11.05</v>
      </c>
      <c r="T50" t="s">
        <v>26</v>
      </c>
      <c r="U50" t="s">
        <v>98</v>
      </c>
      <c r="V50">
        <v>0.13100000000000001</v>
      </c>
      <c r="W50" t="s">
        <v>98</v>
      </c>
      <c r="X50">
        <v>0.19500000000000001</v>
      </c>
      <c r="Y50" t="s">
        <v>98</v>
      </c>
      <c r="Z50" t="s">
        <v>98</v>
      </c>
      <c r="AA50">
        <f t="shared" si="1"/>
        <v>0.32600000000000001</v>
      </c>
      <c r="AB50">
        <v>558</v>
      </c>
      <c r="AC50">
        <v>90</v>
      </c>
      <c r="AD50">
        <v>12660</v>
      </c>
      <c r="AE50">
        <v>800</v>
      </c>
      <c r="AF50">
        <v>2196</v>
      </c>
      <c r="AG50" t="s">
        <v>20</v>
      </c>
      <c r="AH50">
        <v>600</v>
      </c>
      <c r="AI50" t="s">
        <v>20</v>
      </c>
      <c r="AJ50">
        <v>0.5</v>
      </c>
    </row>
    <row r="51" spans="1:36" x14ac:dyDescent="0.2">
      <c r="A51">
        <v>48</v>
      </c>
      <c r="B51" t="s">
        <v>173</v>
      </c>
      <c r="C51" t="s">
        <v>174</v>
      </c>
      <c r="D51">
        <v>2</v>
      </c>
      <c r="E51">
        <v>60.22</v>
      </c>
      <c r="F51" t="s">
        <v>25</v>
      </c>
      <c r="G51">
        <v>1.87</v>
      </c>
      <c r="H51">
        <v>40.21</v>
      </c>
      <c r="I51">
        <v>112.8</v>
      </c>
      <c r="J51">
        <v>85.04</v>
      </c>
      <c r="K51">
        <v>22.75</v>
      </c>
      <c r="L51">
        <v>67.02</v>
      </c>
      <c r="M51">
        <v>6.718</v>
      </c>
      <c r="N51">
        <v>12.24</v>
      </c>
      <c r="O51">
        <f t="shared" si="0"/>
        <v>306.56800000000004</v>
      </c>
      <c r="P51">
        <v>6340</v>
      </c>
      <c r="Q51">
        <v>134</v>
      </c>
      <c r="R51">
        <v>10310</v>
      </c>
      <c r="S51">
        <v>11.03</v>
      </c>
      <c r="T51" t="s">
        <v>26</v>
      </c>
      <c r="U51" t="s">
        <v>98</v>
      </c>
      <c r="V51">
        <v>0.42099999999999999</v>
      </c>
      <c r="W51" t="s">
        <v>98</v>
      </c>
      <c r="X51">
        <v>8.6999999999999994E-2</v>
      </c>
      <c r="Y51" t="s">
        <v>98</v>
      </c>
      <c r="Z51" t="s">
        <v>98</v>
      </c>
      <c r="AA51">
        <f t="shared" si="1"/>
        <v>0.50800000000000001</v>
      </c>
      <c r="AB51">
        <v>648</v>
      </c>
      <c r="AC51">
        <v>90</v>
      </c>
      <c r="AD51">
        <v>12580</v>
      </c>
      <c r="AE51">
        <v>900</v>
      </c>
      <c r="AF51">
        <v>1830</v>
      </c>
      <c r="AG51" t="s">
        <v>20</v>
      </c>
      <c r="AH51">
        <v>1500</v>
      </c>
      <c r="AI51" t="s">
        <v>20</v>
      </c>
      <c r="AJ51">
        <v>0.5</v>
      </c>
    </row>
    <row r="52" spans="1:36" x14ac:dyDescent="0.2">
      <c r="A52">
        <v>49</v>
      </c>
      <c r="B52" t="s">
        <v>175</v>
      </c>
      <c r="C52" t="s">
        <v>176</v>
      </c>
      <c r="D52">
        <v>2</v>
      </c>
      <c r="E52">
        <v>60.22</v>
      </c>
      <c r="F52" t="s">
        <v>25</v>
      </c>
      <c r="G52">
        <v>2.73</v>
      </c>
      <c r="H52">
        <v>47.25</v>
      </c>
      <c r="I52">
        <v>57.3</v>
      </c>
      <c r="J52">
        <v>42.96</v>
      </c>
      <c r="K52">
        <v>17.850000000000001</v>
      </c>
      <c r="L52">
        <v>29.74</v>
      </c>
      <c r="M52">
        <v>4.92</v>
      </c>
      <c r="N52">
        <v>22.31</v>
      </c>
      <c r="O52">
        <f t="shared" si="0"/>
        <v>175.07999999999998</v>
      </c>
      <c r="P52">
        <v>824</v>
      </c>
      <c r="Q52">
        <v>112</v>
      </c>
      <c r="R52">
        <v>9840</v>
      </c>
      <c r="S52">
        <v>11.06</v>
      </c>
      <c r="T52" t="s">
        <v>26</v>
      </c>
      <c r="U52" t="s">
        <v>98</v>
      </c>
      <c r="V52">
        <v>8.7999999999999995E-2</v>
      </c>
      <c r="W52" t="s">
        <v>98</v>
      </c>
      <c r="X52">
        <v>0.10299999999999999</v>
      </c>
      <c r="Y52" t="s">
        <v>98</v>
      </c>
      <c r="Z52" t="s">
        <v>98</v>
      </c>
      <c r="AA52">
        <f t="shared" si="1"/>
        <v>0.191</v>
      </c>
      <c r="AB52">
        <v>211</v>
      </c>
      <c r="AC52">
        <v>78</v>
      </c>
      <c r="AD52">
        <v>11080</v>
      </c>
      <c r="AE52">
        <v>500</v>
      </c>
      <c r="AF52">
        <v>1464</v>
      </c>
      <c r="AG52" t="s">
        <v>20</v>
      </c>
      <c r="AH52">
        <v>600</v>
      </c>
      <c r="AI52" t="s">
        <v>20</v>
      </c>
      <c r="AJ52">
        <v>0.5</v>
      </c>
    </row>
    <row r="53" spans="1:36" x14ac:dyDescent="0.2">
      <c r="A53">
        <v>50</v>
      </c>
      <c r="B53" t="s">
        <v>177</v>
      </c>
      <c r="C53" t="s">
        <v>178</v>
      </c>
      <c r="D53">
        <v>2</v>
      </c>
      <c r="E53">
        <v>60.22</v>
      </c>
      <c r="F53" t="s">
        <v>25</v>
      </c>
      <c r="G53">
        <v>3.01</v>
      </c>
      <c r="H53">
        <v>47.01</v>
      </c>
      <c r="I53">
        <v>130.69999999999999</v>
      </c>
      <c r="J53">
        <v>92.54</v>
      </c>
      <c r="K53">
        <v>20.03</v>
      </c>
      <c r="L53">
        <v>67.94</v>
      </c>
      <c r="M53">
        <v>12.75</v>
      </c>
      <c r="N53">
        <v>20.29</v>
      </c>
      <c r="O53">
        <f t="shared" si="0"/>
        <v>344.25000000000006</v>
      </c>
      <c r="P53">
        <v>793</v>
      </c>
      <c r="Q53">
        <v>118</v>
      </c>
      <c r="R53">
        <v>9920</v>
      </c>
      <c r="S53">
        <v>11.1</v>
      </c>
      <c r="T53" t="s">
        <v>26</v>
      </c>
      <c r="U53" t="s">
        <v>98</v>
      </c>
      <c r="V53">
        <v>9.7000000000000003E-2</v>
      </c>
      <c r="W53" t="s">
        <v>98</v>
      </c>
      <c r="X53" t="s">
        <v>98</v>
      </c>
      <c r="Y53" t="s">
        <v>98</v>
      </c>
      <c r="Z53" t="s">
        <v>98</v>
      </c>
      <c r="AA53">
        <f t="shared" si="1"/>
        <v>9.7000000000000003E-2</v>
      </c>
      <c r="AB53">
        <v>73</v>
      </c>
      <c r="AC53">
        <v>84</v>
      </c>
      <c r="AD53">
        <v>11740</v>
      </c>
      <c r="AE53">
        <v>800</v>
      </c>
      <c r="AF53">
        <v>1464</v>
      </c>
      <c r="AG53" t="s">
        <v>20</v>
      </c>
      <c r="AH53">
        <v>1000</v>
      </c>
      <c r="AI53" t="s">
        <v>20</v>
      </c>
      <c r="AJ53">
        <v>0.5</v>
      </c>
    </row>
    <row r="54" spans="1:36" x14ac:dyDescent="0.2">
      <c r="A54">
        <v>51</v>
      </c>
      <c r="B54" t="s">
        <v>179</v>
      </c>
      <c r="C54" t="s">
        <v>180</v>
      </c>
      <c r="D54">
        <v>2</v>
      </c>
      <c r="E54">
        <v>60.22</v>
      </c>
      <c r="F54" t="s">
        <v>25</v>
      </c>
      <c r="G54">
        <v>3.68</v>
      </c>
      <c r="H54">
        <v>45.1</v>
      </c>
      <c r="I54">
        <v>40.21</v>
      </c>
      <c r="J54">
        <v>39.57</v>
      </c>
      <c r="K54">
        <v>12.19</v>
      </c>
      <c r="L54">
        <v>59.84</v>
      </c>
      <c r="M54">
        <v>10.64</v>
      </c>
      <c r="N54">
        <v>23.42</v>
      </c>
      <c r="O54">
        <f t="shared" si="0"/>
        <v>185.87</v>
      </c>
      <c r="P54">
        <v>644</v>
      </c>
      <c r="Q54">
        <v>124</v>
      </c>
      <c r="R54">
        <v>9290</v>
      </c>
      <c r="S54">
        <v>11.08</v>
      </c>
      <c r="T54" t="s">
        <v>26</v>
      </c>
      <c r="U54" t="s">
        <v>98</v>
      </c>
      <c r="V54">
        <v>8.8999999999999996E-2</v>
      </c>
      <c r="W54" t="s">
        <v>98</v>
      </c>
      <c r="X54">
        <v>7.2999999999999995E-2</v>
      </c>
      <c r="Y54" t="s">
        <v>98</v>
      </c>
      <c r="Z54">
        <v>1.7999999999999999E-2</v>
      </c>
      <c r="AA54">
        <f t="shared" si="1"/>
        <v>0.17999999999999997</v>
      </c>
      <c r="AB54">
        <v>127</v>
      </c>
      <c r="AC54">
        <v>80</v>
      </c>
      <c r="AD54">
        <v>11370</v>
      </c>
      <c r="AE54">
        <v>700</v>
      </c>
      <c r="AF54">
        <v>1220</v>
      </c>
      <c r="AG54" t="s">
        <v>20</v>
      </c>
      <c r="AH54">
        <v>1000</v>
      </c>
      <c r="AI54" t="s">
        <v>20</v>
      </c>
      <c r="AJ54">
        <v>0.5</v>
      </c>
    </row>
    <row r="55" spans="1:36" x14ac:dyDescent="0.2">
      <c r="A55">
        <v>52</v>
      </c>
      <c r="B55" t="s">
        <v>181</v>
      </c>
      <c r="C55" t="s">
        <v>182</v>
      </c>
      <c r="D55">
        <v>2</v>
      </c>
      <c r="E55">
        <v>60.22</v>
      </c>
      <c r="F55" t="s">
        <v>25</v>
      </c>
      <c r="G55">
        <v>1.88</v>
      </c>
      <c r="H55">
        <v>15.25</v>
      </c>
      <c r="I55">
        <v>268.10000000000002</v>
      </c>
      <c r="J55">
        <v>47.38</v>
      </c>
      <c r="K55">
        <v>18.95</v>
      </c>
      <c r="L55">
        <v>29.88</v>
      </c>
      <c r="M55">
        <v>3.92</v>
      </c>
      <c r="N55">
        <v>27.33</v>
      </c>
      <c r="O55">
        <f t="shared" si="0"/>
        <v>395.56</v>
      </c>
      <c r="P55">
        <v>375</v>
      </c>
      <c r="Q55">
        <v>122</v>
      </c>
      <c r="R55">
        <v>9760</v>
      </c>
      <c r="S55">
        <v>11.25</v>
      </c>
      <c r="T55" t="s">
        <v>26</v>
      </c>
      <c r="U55" t="s">
        <v>98</v>
      </c>
      <c r="V55">
        <v>0.215</v>
      </c>
      <c r="W55" t="s">
        <v>98</v>
      </c>
      <c r="X55">
        <v>0.221</v>
      </c>
      <c r="Y55" t="s">
        <v>98</v>
      </c>
      <c r="Z55">
        <v>0.1</v>
      </c>
      <c r="AA55">
        <f t="shared" si="1"/>
        <v>0.53600000000000003</v>
      </c>
      <c r="AB55">
        <v>118</v>
      </c>
      <c r="AC55">
        <v>84</v>
      </c>
      <c r="AD55">
        <v>12410</v>
      </c>
      <c r="AE55">
        <v>900</v>
      </c>
      <c r="AF55">
        <v>732</v>
      </c>
      <c r="AG55" t="s">
        <v>20</v>
      </c>
      <c r="AH55">
        <v>1200</v>
      </c>
      <c r="AI55" t="s">
        <v>20</v>
      </c>
      <c r="AJ55">
        <v>0.5</v>
      </c>
    </row>
    <row r="56" spans="1:36" x14ac:dyDescent="0.2">
      <c r="A56">
        <v>53</v>
      </c>
      <c r="B56" t="s">
        <v>183</v>
      </c>
      <c r="C56" t="s">
        <v>184</v>
      </c>
      <c r="D56">
        <v>2</v>
      </c>
      <c r="E56">
        <v>60.22</v>
      </c>
      <c r="F56" t="s">
        <v>25</v>
      </c>
      <c r="G56">
        <v>2.65</v>
      </c>
      <c r="H56">
        <v>45.1</v>
      </c>
      <c r="I56">
        <v>270.10000000000002</v>
      </c>
      <c r="J56">
        <v>89.07</v>
      </c>
      <c r="K56">
        <v>25.24</v>
      </c>
      <c r="L56">
        <v>78.150000000000006</v>
      </c>
      <c r="M56">
        <v>5.9080000000000004</v>
      </c>
      <c r="N56">
        <v>20.77</v>
      </c>
      <c r="O56">
        <f t="shared" si="0"/>
        <v>489.23800000000006</v>
      </c>
      <c r="P56">
        <v>1083</v>
      </c>
      <c r="Q56">
        <v>112</v>
      </c>
      <c r="R56">
        <v>10060</v>
      </c>
      <c r="S56">
        <v>11.2</v>
      </c>
      <c r="T56" t="s">
        <v>26</v>
      </c>
      <c r="U56" t="s">
        <v>98</v>
      </c>
      <c r="V56">
        <v>6.3E-2</v>
      </c>
      <c r="W56" t="s">
        <v>98</v>
      </c>
      <c r="X56">
        <v>0.25800000000000001</v>
      </c>
      <c r="Y56" t="s">
        <v>98</v>
      </c>
      <c r="Z56">
        <v>0.12</v>
      </c>
      <c r="AA56">
        <f t="shared" si="1"/>
        <v>0.441</v>
      </c>
      <c r="AB56">
        <v>365</v>
      </c>
      <c r="AC56">
        <v>80</v>
      </c>
      <c r="AD56">
        <v>12500</v>
      </c>
      <c r="AE56">
        <v>800</v>
      </c>
      <c r="AF56">
        <v>1464</v>
      </c>
      <c r="AG56" t="s">
        <v>20</v>
      </c>
      <c r="AH56">
        <v>1800</v>
      </c>
      <c r="AI56" t="s">
        <v>20</v>
      </c>
      <c r="AJ56">
        <v>0.5</v>
      </c>
    </row>
    <row r="58" spans="1:36" x14ac:dyDescent="0.2">
      <c r="O58">
        <f>AVERAGE(O4:O57)</f>
        <v>558.3661132075473</v>
      </c>
    </row>
  </sheetData>
  <mergeCells count="19">
    <mergeCell ref="B1:B3"/>
    <mergeCell ref="C1:C3"/>
    <mergeCell ref="D1:D3"/>
    <mergeCell ref="E1:E3"/>
    <mergeCell ref="F1:F3"/>
    <mergeCell ref="S1:AD1"/>
    <mergeCell ref="AE1:AJ1"/>
    <mergeCell ref="G2:G3"/>
    <mergeCell ref="H2:H3"/>
    <mergeCell ref="I2:I3"/>
    <mergeCell ref="J2:J3"/>
    <mergeCell ref="K2:K3"/>
    <mergeCell ref="L2:L3"/>
    <mergeCell ref="M2:M3"/>
    <mergeCell ref="N2:N3"/>
    <mergeCell ref="G1:R1"/>
    <mergeCell ref="P2:P3"/>
    <mergeCell ref="Q2:Q3"/>
    <mergeCell ref="R2:R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16370-F71A-422F-AEFB-64E8977C58C6}">
  <dimension ref="A1:AI137"/>
  <sheetViews>
    <sheetView topLeftCell="A112" workbookViewId="0">
      <selection activeCell="O4" sqref="O4:O135"/>
    </sheetView>
  </sheetViews>
  <sheetFormatPr defaultRowHeight="12.75" x14ac:dyDescent="0.2"/>
  <sheetData>
    <row r="1" spans="1:35" ht="21" x14ac:dyDescent="0.2">
      <c r="B1" s="29" t="s">
        <v>0</v>
      </c>
      <c r="C1" s="39" t="s">
        <v>1</v>
      </c>
      <c r="D1" s="42" t="s">
        <v>2</v>
      </c>
      <c r="E1" s="27" t="s">
        <v>90</v>
      </c>
      <c r="F1" s="27" t="s">
        <v>91</v>
      </c>
      <c r="G1" s="35" t="s">
        <v>3</v>
      </c>
      <c r="H1" s="36"/>
      <c r="I1" s="36"/>
      <c r="J1" s="36"/>
      <c r="K1" s="36"/>
      <c r="L1" s="36"/>
      <c r="M1" s="36"/>
      <c r="N1" s="36"/>
      <c r="O1" s="36"/>
      <c r="P1" s="36"/>
      <c r="Q1" s="36"/>
      <c r="R1" s="37"/>
      <c r="S1" s="21" t="s">
        <v>4</v>
      </c>
      <c r="T1" s="22"/>
      <c r="U1" s="22"/>
      <c r="V1" s="22"/>
      <c r="W1" s="22"/>
      <c r="X1" s="22"/>
      <c r="Y1" s="22"/>
      <c r="Z1" s="22"/>
      <c r="AA1" s="22"/>
      <c r="AB1" s="22"/>
      <c r="AC1" s="23"/>
      <c r="AD1" s="24" t="s">
        <v>5</v>
      </c>
      <c r="AE1" s="25"/>
      <c r="AF1" s="25"/>
      <c r="AG1" s="25"/>
      <c r="AH1" s="25"/>
      <c r="AI1" s="26"/>
    </row>
    <row r="2" spans="1:35" ht="21" x14ac:dyDescent="0.2">
      <c r="B2" s="38"/>
      <c r="C2" s="40"/>
      <c r="D2" s="43"/>
      <c r="E2" s="45"/>
      <c r="F2" s="45"/>
      <c r="G2" s="27" t="s">
        <v>92</v>
      </c>
      <c r="H2" s="29" t="s">
        <v>6</v>
      </c>
      <c r="I2" s="29" t="s">
        <v>7</v>
      </c>
      <c r="J2" s="31" t="s">
        <v>8</v>
      </c>
      <c r="K2" s="31" t="s">
        <v>9</v>
      </c>
      <c r="L2" s="33" t="s">
        <v>10</v>
      </c>
      <c r="M2" s="31" t="s">
        <v>11</v>
      </c>
      <c r="N2" s="31" t="s">
        <v>12</v>
      </c>
      <c r="O2" s="16"/>
      <c r="P2" s="29" t="s">
        <v>13</v>
      </c>
      <c r="Q2" s="33" t="s">
        <v>14</v>
      </c>
      <c r="R2" s="29" t="s">
        <v>15</v>
      </c>
      <c r="S2" s="1" t="s">
        <v>92</v>
      </c>
      <c r="T2" s="2" t="s">
        <v>6</v>
      </c>
      <c r="U2" s="3" t="s">
        <v>16</v>
      </c>
      <c r="V2" s="2" t="s">
        <v>8</v>
      </c>
      <c r="W2" s="2" t="s">
        <v>9</v>
      </c>
      <c r="X2" s="4" t="s">
        <v>10</v>
      </c>
      <c r="Y2" s="2" t="s">
        <v>11</v>
      </c>
      <c r="Z2" s="2" t="s">
        <v>12</v>
      </c>
      <c r="AA2" s="3" t="s">
        <v>13</v>
      </c>
      <c r="AB2" s="3" t="s">
        <v>14</v>
      </c>
      <c r="AC2" s="5" t="s">
        <v>15</v>
      </c>
      <c r="AD2" s="2" t="s">
        <v>17</v>
      </c>
      <c r="AE2" s="2" t="s">
        <v>18</v>
      </c>
      <c r="AF2" s="6" t="s">
        <v>93</v>
      </c>
      <c r="AG2" s="1" t="s">
        <v>94</v>
      </c>
      <c r="AH2" s="1" t="s">
        <v>95</v>
      </c>
      <c r="AI2" s="2" t="s">
        <v>19</v>
      </c>
    </row>
    <row r="3" spans="1:35" ht="21" x14ac:dyDescent="0.45">
      <c r="B3" s="30"/>
      <c r="C3" s="41"/>
      <c r="D3" s="44"/>
      <c r="E3" s="28"/>
      <c r="F3" s="28"/>
      <c r="G3" s="28"/>
      <c r="H3" s="30"/>
      <c r="I3" s="30"/>
      <c r="J3" s="32"/>
      <c r="K3" s="32"/>
      <c r="L3" s="34"/>
      <c r="M3" s="32"/>
      <c r="N3" s="32"/>
      <c r="O3" s="17"/>
      <c r="P3" s="30"/>
      <c r="Q3" s="34"/>
      <c r="R3" s="30"/>
      <c r="S3" s="7" t="s">
        <v>20</v>
      </c>
      <c r="T3" s="8">
        <v>0.2</v>
      </c>
      <c r="U3" s="9">
        <v>0.25</v>
      </c>
      <c r="V3" s="8">
        <v>2</v>
      </c>
      <c r="W3" s="8">
        <v>5</v>
      </c>
      <c r="X3" s="10">
        <v>1</v>
      </c>
      <c r="Y3" s="8">
        <v>0.2</v>
      </c>
      <c r="Z3" s="8">
        <v>5</v>
      </c>
      <c r="AA3" s="11"/>
      <c r="AB3" s="11"/>
      <c r="AC3" s="11"/>
      <c r="AD3" s="12" t="s">
        <v>21</v>
      </c>
      <c r="AE3" s="12" t="s">
        <v>21</v>
      </c>
      <c r="AF3" s="13" t="s">
        <v>21</v>
      </c>
      <c r="AG3" s="12" t="s">
        <v>21</v>
      </c>
      <c r="AH3" s="12" t="s">
        <v>21</v>
      </c>
      <c r="AI3" s="12" t="s">
        <v>21</v>
      </c>
    </row>
    <row r="4" spans="1:35" x14ac:dyDescent="0.2">
      <c r="A4">
        <v>1</v>
      </c>
      <c r="B4" t="s">
        <v>22</v>
      </c>
      <c r="C4" t="s">
        <v>28</v>
      </c>
      <c r="D4">
        <v>3</v>
      </c>
      <c r="E4">
        <v>60.22</v>
      </c>
      <c r="F4" t="s">
        <v>25</v>
      </c>
      <c r="G4">
        <v>10.06</v>
      </c>
      <c r="H4">
        <v>45.01</v>
      </c>
      <c r="I4">
        <v>29.1</v>
      </c>
      <c r="J4">
        <v>45.37</v>
      </c>
      <c r="K4">
        <v>12.01</v>
      </c>
      <c r="L4">
        <v>28.49</v>
      </c>
      <c r="M4">
        <v>10.029999999999999</v>
      </c>
      <c r="N4">
        <v>33.25</v>
      </c>
      <c r="O4">
        <f>SUM(I4:N4)</f>
        <v>158.25</v>
      </c>
      <c r="P4">
        <v>1352</v>
      </c>
      <c r="Q4">
        <v>114</v>
      </c>
      <c r="R4">
        <v>11080</v>
      </c>
      <c r="S4">
        <v>11.07</v>
      </c>
      <c r="T4" t="s">
        <v>26</v>
      </c>
      <c r="U4">
        <v>2.4E-2</v>
      </c>
      <c r="V4">
        <v>0.23100000000000001</v>
      </c>
      <c r="W4" t="s">
        <v>26</v>
      </c>
      <c r="X4">
        <v>0.318</v>
      </c>
      <c r="Y4" t="s">
        <v>26</v>
      </c>
      <c r="Z4">
        <v>5.6000000000000001E-2</v>
      </c>
      <c r="AA4">
        <v>716</v>
      </c>
      <c r="AB4">
        <v>80</v>
      </c>
      <c r="AC4">
        <v>13150</v>
      </c>
      <c r="AD4">
        <v>500</v>
      </c>
      <c r="AE4">
        <v>1952</v>
      </c>
      <c r="AF4" t="s">
        <v>20</v>
      </c>
      <c r="AG4">
        <v>1500</v>
      </c>
      <c r="AH4" t="s">
        <v>20</v>
      </c>
      <c r="AI4">
        <v>0.5</v>
      </c>
    </row>
    <row r="5" spans="1:35" x14ac:dyDescent="0.2">
      <c r="A5">
        <v>2</v>
      </c>
      <c r="B5" t="s">
        <v>29</v>
      </c>
      <c r="C5" t="s">
        <v>31</v>
      </c>
      <c r="D5">
        <v>3</v>
      </c>
      <c r="E5">
        <v>91</v>
      </c>
      <c r="F5" t="s">
        <v>25</v>
      </c>
      <c r="G5">
        <v>9.73</v>
      </c>
      <c r="H5">
        <v>45.26</v>
      </c>
      <c r="I5">
        <v>31.27</v>
      </c>
      <c r="J5">
        <v>86.21</v>
      </c>
      <c r="K5">
        <v>14.76</v>
      </c>
      <c r="L5">
        <v>33.979999999999997</v>
      </c>
      <c r="M5">
        <v>4.9930000000000003</v>
      </c>
      <c r="N5">
        <v>34.1</v>
      </c>
      <c r="O5">
        <f t="shared" ref="O5:O68" si="0">SUM(I5:N5)</f>
        <v>205.31299999999996</v>
      </c>
      <c r="P5">
        <v>921</v>
      </c>
      <c r="Q5">
        <v>122</v>
      </c>
      <c r="R5">
        <v>10420</v>
      </c>
      <c r="S5">
        <v>11.4</v>
      </c>
      <c r="T5" t="s">
        <v>26</v>
      </c>
      <c r="U5" t="s">
        <v>26</v>
      </c>
      <c r="V5">
        <v>0.127</v>
      </c>
      <c r="W5" t="s">
        <v>26</v>
      </c>
      <c r="X5">
        <v>0.223</v>
      </c>
      <c r="Y5" t="s">
        <v>26</v>
      </c>
      <c r="Z5">
        <v>0.105</v>
      </c>
      <c r="AA5">
        <v>309</v>
      </c>
      <c r="AB5">
        <v>84</v>
      </c>
      <c r="AC5">
        <v>13960</v>
      </c>
      <c r="AD5">
        <v>1000</v>
      </c>
      <c r="AE5">
        <v>2440</v>
      </c>
      <c r="AF5" t="s">
        <v>20</v>
      </c>
      <c r="AG5">
        <v>1800</v>
      </c>
      <c r="AH5" t="s">
        <v>20</v>
      </c>
      <c r="AI5">
        <v>0.5</v>
      </c>
    </row>
    <row r="6" spans="1:35" x14ac:dyDescent="0.2">
      <c r="A6">
        <v>3</v>
      </c>
      <c r="B6" t="s">
        <v>34</v>
      </c>
      <c r="C6" t="s">
        <v>35</v>
      </c>
      <c r="D6">
        <v>3</v>
      </c>
      <c r="E6">
        <v>91</v>
      </c>
      <c r="F6" t="s">
        <v>25</v>
      </c>
      <c r="G6">
        <v>10.18</v>
      </c>
      <c r="H6">
        <v>50.25</v>
      </c>
      <c r="I6">
        <v>69.739999999999995</v>
      </c>
      <c r="J6">
        <v>80.7</v>
      </c>
      <c r="K6">
        <v>12.84</v>
      </c>
      <c r="L6">
        <v>39.049999999999997</v>
      </c>
      <c r="M6">
        <v>3.7109999999999999</v>
      </c>
      <c r="N6">
        <v>25.08</v>
      </c>
      <c r="O6">
        <f t="shared" si="0"/>
        <v>231.12099999999998</v>
      </c>
      <c r="P6">
        <v>2479</v>
      </c>
      <c r="Q6">
        <v>116</v>
      </c>
      <c r="R6">
        <v>8640</v>
      </c>
      <c r="S6">
        <v>11.05</v>
      </c>
      <c r="T6" t="s">
        <v>26</v>
      </c>
      <c r="U6" t="s">
        <v>26</v>
      </c>
      <c r="V6">
        <v>0.40899999999999997</v>
      </c>
      <c r="W6" t="s">
        <v>26</v>
      </c>
      <c r="X6">
        <v>0.72599999999999998</v>
      </c>
      <c r="Y6" t="s">
        <v>26</v>
      </c>
      <c r="Z6" t="s">
        <v>26</v>
      </c>
      <c r="AA6">
        <v>1302</v>
      </c>
      <c r="AB6">
        <v>82</v>
      </c>
      <c r="AC6">
        <v>10910</v>
      </c>
      <c r="AD6">
        <v>900</v>
      </c>
      <c r="AE6">
        <v>2928</v>
      </c>
      <c r="AF6" t="s">
        <v>20</v>
      </c>
      <c r="AG6">
        <v>2000</v>
      </c>
      <c r="AH6" t="s">
        <v>20</v>
      </c>
      <c r="AI6">
        <v>0.5</v>
      </c>
    </row>
    <row r="7" spans="1:35" x14ac:dyDescent="0.2">
      <c r="A7">
        <v>4</v>
      </c>
      <c r="B7" t="s">
        <v>39</v>
      </c>
      <c r="C7" t="s">
        <v>40</v>
      </c>
      <c r="D7">
        <v>3</v>
      </c>
      <c r="E7">
        <v>91</v>
      </c>
      <c r="F7" t="s">
        <v>25</v>
      </c>
      <c r="G7">
        <v>6.78</v>
      </c>
      <c r="H7">
        <v>42.87</v>
      </c>
      <c r="I7">
        <v>29.22</v>
      </c>
      <c r="J7">
        <v>24.84</v>
      </c>
      <c r="K7">
        <v>0.89</v>
      </c>
      <c r="L7">
        <v>11.34</v>
      </c>
      <c r="M7" t="s">
        <v>26</v>
      </c>
      <c r="N7">
        <v>280.8</v>
      </c>
      <c r="O7">
        <f t="shared" si="0"/>
        <v>347.09000000000003</v>
      </c>
      <c r="P7">
        <v>2501</v>
      </c>
      <c r="Q7">
        <v>128</v>
      </c>
      <c r="R7">
        <v>11750</v>
      </c>
      <c r="S7">
        <v>11.08</v>
      </c>
      <c r="T7" t="s">
        <v>26</v>
      </c>
      <c r="U7" t="s">
        <v>26</v>
      </c>
      <c r="V7" t="s">
        <v>26</v>
      </c>
      <c r="W7" t="s">
        <v>26</v>
      </c>
      <c r="X7">
        <v>2.5000000000000001E-2</v>
      </c>
      <c r="Y7" t="s">
        <v>26</v>
      </c>
      <c r="Z7" t="s">
        <v>26</v>
      </c>
      <c r="AA7">
        <v>1158</v>
      </c>
      <c r="AB7">
        <v>92</v>
      </c>
      <c r="AC7">
        <v>14010</v>
      </c>
      <c r="AD7">
        <v>1100</v>
      </c>
      <c r="AE7">
        <v>2928</v>
      </c>
      <c r="AF7" t="s">
        <v>20</v>
      </c>
      <c r="AG7">
        <v>2000</v>
      </c>
      <c r="AH7" t="s">
        <v>20</v>
      </c>
      <c r="AI7">
        <v>0.5</v>
      </c>
    </row>
    <row r="8" spans="1:35" x14ac:dyDescent="0.2">
      <c r="A8">
        <v>5</v>
      </c>
      <c r="B8" t="s">
        <v>41</v>
      </c>
      <c r="C8" t="s">
        <v>43</v>
      </c>
      <c r="D8">
        <v>3</v>
      </c>
      <c r="E8">
        <v>60.22</v>
      </c>
      <c r="F8" t="s">
        <v>25</v>
      </c>
      <c r="G8">
        <v>9.2899999999999991</v>
      </c>
      <c r="H8">
        <v>52.33</v>
      </c>
      <c r="I8">
        <v>69.739999999999995</v>
      </c>
      <c r="J8">
        <v>75.06</v>
      </c>
      <c r="K8">
        <v>12.86</v>
      </c>
      <c r="L8">
        <v>45.17</v>
      </c>
      <c r="M8">
        <v>3.415</v>
      </c>
      <c r="N8">
        <v>20.03</v>
      </c>
      <c r="O8">
        <f t="shared" si="0"/>
        <v>226.27500000000003</v>
      </c>
      <c r="P8">
        <v>448</v>
      </c>
      <c r="Q8">
        <v>116</v>
      </c>
      <c r="R8">
        <v>8650</v>
      </c>
      <c r="S8">
        <v>11.72</v>
      </c>
      <c r="T8" t="s">
        <v>26</v>
      </c>
      <c r="U8" t="s">
        <v>26</v>
      </c>
      <c r="V8">
        <v>0.41899999999999998</v>
      </c>
      <c r="W8" t="s">
        <v>26</v>
      </c>
      <c r="X8">
        <v>0.312</v>
      </c>
      <c r="Y8" t="s">
        <v>26</v>
      </c>
      <c r="Z8" t="s">
        <v>26</v>
      </c>
      <c r="AA8">
        <v>104</v>
      </c>
      <c r="AB8">
        <v>78</v>
      </c>
      <c r="AC8">
        <v>12190</v>
      </c>
      <c r="AD8">
        <v>500</v>
      </c>
      <c r="AE8">
        <v>1830</v>
      </c>
      <c r="AF8" t="s">
        <v>20</v>
      </c>
      <c r="AG8">
        <v>1200</v>
      </c>
      <c r="AH8" t="s">
        <v>20</v>
      </c>
      <c r="AI8">
        <v>0.5</v>
      </c>
    </row>
    <row r="9" spans="1:35" x14ac:dyDescent="0.2">
      <c r="A9">
        <v>6</v>
      </c>
      <c r="B9" t="s">
        <v>47</v>
      </c>
      <c r="C9" t="s">
        <v>48</v>
      </c>
      <c r="D9">
        <v>3</v>
      </c>
      <c r="E9">
        <v>91</v>
      </c>
      <c r="F9" t="s">
        <v>25</v>
      </c>
      <c r="G9">
        <v>11.06</v>
      </c>
      <c r="H9">
        <v>46.33</v>
      </c>
      <c r="I9">
        <v>29.65</v>
      </c>
      <c r="J9">
        <v>38.42</v>
      </c>
      <c r="K9">
        <v>12.79</v>
      </c>
      <c r="L9">
        <v>31.06</v>
      </c>
      <c r="M9">
        <v>2.9980000000000002</v>
      </c>
      <c r="N9">
        <v>25.3</v>
      </c>
      <c r="O9">
        <f t="shared" si="0"/>
        <v>140.21799999999999</v>
      </c>
      <c r="P9">
        <v>2895</v>
      </c>
      <c r="Q9">
        <v>120</v>
      </c>
      <c r="R9">
        <v>10180</v>
      </c>
      <c r="S9">
        <v>11.29</v>
      </c>
      <c r="T9" t="s">
        <v>26</v>
      </c>
      <c r="U9">
        <v>1.9E-2</v>
      </c>
      <c r="V9">
        <v>0.40600000000000003</v>
      </c>
      <c r="W9" t="s">
        <v>26</v>
      </c>
      <c r="X9">
        <v>0.20300000000000001</v>
      </c>
      <c r="Y9" t="s">
        <v>26</v>
      </c>
      <c r="Z9">
        <v>0.17699999999999999</v>
      </c>
      <c r="AA9">
        <v>1026</v>
      </c>
      <c r="AB9">
        <v>82</v>
      </c>
      <c r="AC9">
        <v>12470</v>
      </c>
      <c r="AD9">
        <v>700</v>
      </c>
      <c r="AE9">
        <v>3050</v>
      </c>
      <c r="AF9" t="s">
        <v>20</v>
      </c>
      <c r="AG9">
        <v>2000</v>
      </c>
      <c r="AH9" t="s">
        <v>20</v>
      </c>
      <c r="AI9">
        <v>0.5</v>
      </c>
    </row>
    <row r="10" spans="1:35" x14ac:dyDescent="0.2">
      <c r="A10">
        <v>7</v>
      </c>
      <c r="B10" t="s">
        <v>45</v>
      </c>
      <c r="C10" t="s">
        <v>50</v>
      </c>
      <c r="D10">
        <v>3</v>
      </c>
      <c r="E10">
        <v>91</v>
      </c>
      <c r="F10" t="s">
        <v>25</v>
      </c>
      <c r="G10">
        <v>10.37</v>
      </c>
      <c r="H10">
        <v>46.65</v>
      </c>
      <c r="I10">
        <v>62.97</v>
      </c>
      <c r="J10">
        <v>55.03</v>
      </c>
      <c r="K10">
        <v>11.28</v>
      </c>
      <c r="L10">
        <v>36.049999999999997</v>
      </c>
      <c r="M10">
        <v>10.33</v>
      </c>
      <c r="N10">
        <v>47.62</v>
      </c>
      <c r="O10">
        <f t="shared" si="0"/>
        <v>223.28</v>
      </c>
      <c r="P10">
        <v>1633</v>
      </c>
      <c r="Q10">
        <v>128</v>
      </c>
      <c r="R10">
        <v>10780</v>
      </c>
      <c r="S10">
        <v>11.26</v>
      </c>
      <c r="T10" t="s">
        <v>26</v>
      </c>
      <c r="U10" t="s">
        <v>26</v>
      </c>
      <c r="V10">
        <v>0.314</v>
      </c>
      <c r="W10" t="s">
        <v>26</v>
      </c>
      <c r="X10">
        <v>0.33500000000000002</v>
      </c>
      <c r="Y10" t="s">
        <v>26</v>
      </c>
      <c r="Z10">
        <v>4.5999999999999999E-2</v>
      </c>
      <c r="AA10">
        <v>422</v>
      </c>
      <c r="AB10">
        <v>80</v>
      </c>
      <c r="AC10">
        <v>12950</v>
      </c>
      <c r="AD10">
        <v>1200</v>
      </c>
      <c r="AE10">
        <v>2928</v>
      </c>
      <c r="AF10" t="s">
        <v>20</v>
      </c>
      <c r="AG10">
        <v>2000</v>
      </c>
      <c r="AH10" t="s">
        <v>20</v>
      </c>
      <c r="AI10">
        <v>0.5</v>
      </c>
    </row>
    <row r="11" spans="1:35" x14ac:dyDescent="0.2">
      <c r="A11">
        <v>8</v>
      </c>
      <c r="B11" t="s">
        <v>51</v>
      </c>
      <c r="C11" t="s">
        <v>53</v>
      </c>
      <c r="D11">
        <v>3</v>
      </c>
      <c r="E11">
        <v>91</v>
      </c>
      <c r="F11" t="s">
        <v>25</v>
      </c>
      <c r="G11">
        <v>10.3</v>
      </c>
      <c r="H11">
        <v>56.11</v>
      </c>
      <c r="I11">
        <v>42.05</v>
      </c>
      <c r="J11">
        <v>60.91</v>
      </c>
      <c r="K11">
        <v>20.22</v>
      </c>
      <c r="L11">
        <v>45.82</v>
      </c>
      <c r="M11">
        <v>3.4289999999999998</v>
      </c>
      <c r="N11">
        <v>15.98</v>
      </c>
      <c r="O11">
        <f t="shared" si="0"/>
        <v>188.40899999999999</v>
      </c>
      <c r="P11">
        <v>338</v>
      </c>
      <c r="Q11">
        <v>124</v>
      </c>
      <c r="R11">
        <v>9800</v>
      </c>
      <c r="S11">
        <v>11.29</v>
      </c>
      <c r="T11" t="s">
        <v>26</v>
      </c>
      <c r="U11" t="s">
        <v>26</v>
      </c>
      <c r="V11" t="s">
        <v>26</v>
      </c>
      <c r="W11" t="s">
        <v>26</v>
      </c>
      <c r="X11">
        <v>0.26500000000000001</v>
      </c>
      <c r="Y11" t="s">
        <v>26</v>
      </c>
      <c r="Z11" t="s">
        <v>26</v>
      </c>
      <c r="AA11">
        <v>104</v>
      </c>
      <c r="AB11">
        <v>82</v>
      </c>
      <c r="AC11">
        <v>11090</v>
      </c>
      <c r="AD11">
        <v>900</v>
      </c>
      <c r="AE11">
        <v>2928</v>
      </c>
      <c r="AF11" t="s">
        <v>20</v>
      </c>
      <c r="AG11">
        <v>2000</v>
      </c>
      <c r="AH11" t="s">
        <v>20</v>
      </c>
      <c r="AI11">
        <v>0.5</v>
      </c>
    </row>
    <row r="12" spans="1:35" x14ac:dyDescent="0.2">
      <c r="A12">
        <v>9</v>
      </c>
      <c r="B12" t="s">
        <v>54</v>
      </c>
      <c r="C12" t="s">
        <v>57</v>
      </c>
      <c r="D12">
        <v>3</v>
      </c>
      <c r="E12">
        <v>60.22</v>
      </c>
      <c r="F12" t="s">
        <v>25</v>
      </c>
      <c r="G12">
        <v>9.75</v>
      </c>
      <c r="H12">
        <v>41.25</v>
      </c>
      <c r="I12">
        <v>76.08</v>
      </c>
      <c r="J12">
        <v>32.44</v>
      </c>
      <c r="K12">
        <v>6.7850000000000001</v>
      </c>
      <c r="L12">
        <v>29.51</v>
      </c>
      <c r="M12">
        <v>3.2930000000000001</v>
      </c>
      <c r="N12">
        <v>13.82</v>
      </c>
      <c r="O12">
        <f t="shared" si="0"/>
        <v>161.928</v>
      </c>
      <c r="P12">
        <v>615</v>
      </c>
      <c r="Q12">
        <v>126</v>
      </c>
      <c r="R12">
        <v>10450</v>
      </c>
      <c r="S12">
        <v>11.4</v>
      </c>
      <c r="T12" t="s">
        <v>26</v>
      </c>
      <c r="U12" t="s">
        <v>26</v>
      </c>
      <c r="V12">
        <v>0.152</v>
      </c>
      <c r="W12" t="s">
        <v>26</v>
      </c>
      <c r="X12">
        <v>0.308</v>
      </c>
      <c r="Y12" t="s">
        <v>26</v>
      </c>
      <c r="Z12" t="s">
        <v>26</v>
      </c>
      <c r="AA12">
        <v>114</v>
      </c>
      <c r="AB12">
        <v>86</v>
      </c>
      <c r="AC12">
        <v>13140</v>
      </c>
      <c r="AD12">
        <v>400</v>
      </c>
      <c r="AE12">
        <v>1830</v>
      </c>
      <c r="AF12" t="s">
        <v>20</v>
      </c>
      <c r="AG12">
        <v>1900</v>
      </c>
      <c r="AH12" t="s">
        <v>20</v>
      </c>
      <c r="AI12">
        <v>0.5</v>
      </c>
    </row>
    <row r="13" spans="1:35" x14ac:dyDescent="0.2">
      <c r="A13">
        <v>10</v>
      </c>
      <c r="B13" t="s">
        <v>58</v>
      </c>
      <c r="C13" t="s">
        <v>59</v>
      </c>
      <c r="D13">
        <v>3</v>
      </c>
      <c r="E13">
        <v>91</v>
      </c>
      <c r="F13" t="s">
        <v>25</v>
      </c>
      <c r="G13">
        <v>9.67</v>
      </c>
      <c r="H13">
        <v>43.56</v>
      </c>
      <c r="I13">
        <v>80.02</v>
      </c>
      <c r="J13">
        <v>67.239999999999995</v>
      </c>
      <c r="K13">
        <v>14.86</v>
      </c>
      <c r="L13">
        <v>38.79</v>
      </c>
      <c r="M13">
        <v>1.0840000000000001</v>
      </c>
      <c r="N13">
        <v>29.65</v>
      </c>
      <c r="O13">
        <f t="shared" si="0"/>
        <v>231.64400000000001</v>
      </c>
      <c r="P13">
        <v>1196</v>
      </c>
      <c r="Q13">
        <v>120</v>
      </c>
      <c r="R13">
        <v>9770</v>
      </c>
      <c r="S13">
        <v>11.21</v>
      </c>
      <c r="T13" t="s">
        <v>26</v>
      </c>
      <c r="U13" t="s">
        <v>26</v>
      </c>
      <c r="V13" t="s">
        <v>26</v>
      </c>
      <c r="W13" t="s">
        <v>26</v>
      </c>
      <c r="X13">
        <v>0.20599999999999999</v>
      </c>
      <c r="Y13" t="s">
        <v>26</v>
      </c>
      <c r="Z13">
        <v>3.6999999999999998E-2</v>
      </c>
      <c r="AA13">
        <v>108</v>
      </c>
      <c r="AB13">
        <v>82</v>
      </c>
      <c r="AC13">
        <v>12380</v>
      </c>
      <c r="AD13">
        <v>900</v>
      </c>
      <c r="AE13">
        <v>2860</v>
      </c>
      <c r="AF13" t="s">
        <v>20</v>
      </c>
      <c r="AG13">
        <v>2000</v>
      </c>
      <c r="AH13" t="s">
        <v>20</v>
      </c>
      <c r="AI13">
        <v>0.5</v>
      </c>
    </row>
    <row r="14" spans="1:35" x14ac:dyDescent="0.2">
      <c r="A14">
        <v>11</v>
      </c>
      <c r="B14" t="s">
        <v>62</v>
      </c>
      <c r="C14" t="s">
        <v>63</v>
      </c>
      <c r="D14">
        <v>3</v>
      </c>
      <c r="E14">
        <v>91</v>
      </c>
      <c r="F14" t="s">
        <v>25</v>
      </c>
      <c r="G14">
        <v>10.02</v>
      </c>
      <c r="H14">
        <v>51.23</v>
      </c>
      <c r="I14">
        <v>26.98</v>
      </c>
      <c r="J14">
        <v>41.33</v>
      </c>
      <c r="K14">
        <v>3.9260000000000002</v>
      </c>
      <c r="L14">
        <v>29.35</v>
      </c>
      <c r="M14">
        <v>0.77600000000000002</v>
      </c>
      <c r="N14">
        <v>18.440000000000001</v>
      </c>
      <c r="O14">
        <f t="shared" si="0"/>
        <v>120.80200000000001</v>
      </c>
      <c r="P14">
        <v>737</v>
      </c>
      <c r="Q14">
        <v>118</v>
      </c>
      <c r="R14">
        <v>10210</v>
      </c>
      <c r="S14">
        <v>11.31</v>
      </c>
      <c r="T14" t="s">
        <v>26</v>
      </c>
      <c r="U14" t="s">
        <v>26</v>
      </c>
      <c r="V14" t="s">
        <v>26</v>
      </c>
      <c r="W14" t="s">
        <v>26</v>
      </c>
      <c r="X14">
        <v>0.184</v>
      </c>
      <c r="Y14" t="s">
        <v>26</v>
      </c>
      <c r="Z14" t="s">
        <v>26</v>
      </c>
      <c r="AA14">
        <v>405</v>
      </c>
      <c r="AB14">
        <v>76</v>
      </c>
      <c r="AC14">
        <v>13070</v>
      </c>
      <c r="AD14">
        <v>600</v>
      </c>
      <c r="AE14">
        <v>2196</v>
      </c>
      <c r="AF14" t="s">
        <v>20</v>
      </c>
      <c r="AG14">
        <v>1500</v>
      </c>
      <c r="AH14" t="s">
        <v>20</v>
      </c>
      <c r="AI14">
        <v>0.5</v>
      </c>
    </row>
    <row r="15" spans="1:35" x14ac:dyDescent="0.2">
      <c r="A15">
        <v>12</v>
      </c>
      <c r="B15" t="s">
        <v>64</v>
      </c>
      <c r="C15" t="s">
        <v>65</v>
      </c>
      <c r="D15">
        <v>3</v>
      </c>
      <c r="E15">
        <v>60.22</v>
      </c>
      <c r="F15" t="s">
        <v>25</v>
      </c>
      <c r="G15">
        <v>8.26</v>
      </c>
      <c r="H15">
        <v>48.99</v>
      </c>
      <c r="I15">
        <v>65.64</v>
      </c>
      <c r="J15">
        <v>50.72</v>
      </c>
      <c r="K15">
        <v>12.28</v>
      </c>
      <c r="L15">
        <v>39.770000000000003</v>
      </c>
      <c r="M15">
        <v>5.0759999999999996</v>
      </c>
      <c r="N15">
        <v>16.260000000000002</v>
      </c>
      <c r="O15">
        <f t="shared" si="0"/>
        <v>189.74599999999998</v>
      </c>
      <c r="P15">
        <v>1186</v>
      </c>
      <c r="Q15">
        <v>124</v>
      </c>
      <c r="R15">
        <v>9250</v>
      </c>
      <c r="S15">
        <v>11.2</v>
      </c>
      <c r="T15" t="s">
        <v>26</v>
      </c>
      <c r="U15" t="s">
        <v>26</v>
      </c>
      <c r="V15" t="s">
        <v>26</v>
      </c>
      <c r="W15" t="s">
        <v>26</v>
      </c>
      <c r="X15">
        <v>0.185</v>
      </c>
      <c r="Y15" t="s">
        <v>26</v>
      </c>
      <c r="Z15" t="s">
        <v>26</v>
      </c>
      <c r="AA15">
        <v>1683</v>
      </c>
      <c r="AB15">
        <v>82</v>
      </c>
      <c r="AC15">
        <v>11980</v>
      </c>
      <c r="AD15">
        <v>600</v>
      </c>
      <c r="AE15">
        <v>2196</v>
      </c>
      <c r="AF15" t="s">
        <v>20</v>
      </c>
      <c r="AG15">
        <v>1500</v>
      </c>
      <c r="AH15" t="s">
        <v>20</v>
      </c>
      <c r="AI15">
        <v>0.5</v>
      </c>
    </row>
    <row r="16" spans="1:35" x14ac:dyDescent="0.2">
      <c r="A16">
        <v>13</v>
      </c>
      <c r="B16" t="s">
        <v>62</v>
      </c>
      <c r="C16" t="s">
        <v>66</v>
      </c>
      <c r="D16">
        <v>3</v>
      </c>
      <c r="E16">
        <v>60.22</v>
      </c>
      <c r="F16" t="s">
        <v>25</v>
      </c>
      <c r="G16">
        <v>7.94</v>
      </c>
      <c r="H16">
        <v>45.36</v>
      </c>
      <c r="I16">
        <v>7.5999999999999998E-2</v>
      </c>
      <c r="J16">
        <v>0.53400000000000003</v>
      </c>
      <c r="K16">
        <v>0.89900000000000002</v>
      </c>
      <c r="L16">
        <v>6.4619999999999997</v>
      </c>
      <c r="M16" t="s">
        <v>26</v>
      </c>
      <c r="N16">
        <v>6.7000000000000004E-2</v>
      </c>
      <c r="O16">
        <f t="shared" si="0"/>
        <v>8.0380000000000003</v>
      </c>
      <c r="P16">
        <v>664</v>
      </c>
      <c r="Q16">
        <v>132</v>
      </c>
      <c r="R16">
        <v>9030</v>
      </c>
      <c r="S16">
        <v>11.13</v>
      </c>
      <c r="T16" t="s">
        <v>26</v>
      </c>
      <c r="U16" t="s">
        <v>26</v>
      </c>
      <c r="V16" t="s">
        <v>26</v>
      </c>
      <c r="W16" t="s">
        <v>26</v>
      </c>
      <c r="X16">
        <v>0.25600000000000001</v>
      </c>
      <c r="Y16" t="s">
        <v>26</v>
      </c>
      <c r="Z16" t="s">
        <v>26</v>
      </c>
      <c r="AA16">
        <v>1093</v>
      </c>
      <c r="AB16">
        <v>90</v>
      </c>
      <c r="AC16">
        <v>12420</v>
      </c>
      <c r="AD16">
        <v>400</v>
      </c>
      <c r="AE16">
        <v>1830</v>
      </c>
      <c r="AF16" t="s">
        <v>20</v>
      </c>
      <c r="AG16">
        <v>1000</v>
      </c>
      <c r="AH16" t="s">
        <v>20</v>
      </c>
      <c r="AI16">
        <v>0.5</v>
      </c>
    </row>
    <row r="17" spans="1:35" x14ac:dyDescent="0.2">
      <c r="A17">
        <v>14</v>
      </c>
      <c r="B17" t="s">
        <v>62</v>
      </c>
      <c r="C17" t="s">
        <v>67</v>
      </c>
      <c r="D17">
        <v>3</v>
      </c>
      <c r="E17">
        <v>60.22</v>
      </c>
      <c r="F17" t="s">
        <v>25</v>
      </c>
      <c r="G17">
        <v>7.78</v>
      </c>
      <c r="H17">
        <v>54.23</v>
      </c>
      <c r="I17">
        <v>1.2849999999999999</v>
      </c>
      <c r="J17">
        <v>0.83799999999999997</v>
      </c>
      <c r="K17">
        <v>0.215</v>
      </c>
      <c r="L17">
        <v>14.84</v>
      </c>
      <c r="M17">
        <v>1.0999999999999999E-2</v>
      </c>
      <c r="N17">
        <v>4.2000000000000003E-2</v>
      </c>
      <c r="O17">
        <f t="shared" si="0"/>
        <v>17.231000000000002</v>
      </c>
      <c r="P17">
        <v>1962</v>
      </c>
      <c r="Q17">
        <v>116</v>
      </c>
      <c r="R17">
        <v>9030</v>
      </c>
      <c r="S17">
        <v>11.21</v>
      </c>
      <c r="T17" t="s">
        <v>26</v>
      </c>
      <c r="U17" t="s">
        <v>26</v>
      </c>
      <c r="V17" t="s">
        <v>26</v>
      </c>
      <c r="W17" t="s">
        <v>26</v>
      </c>
      <c r="X17">
        <v>0.31900000000000001</v>
      </c>
      <c r="Y17" t="s">
        <v>26</v>
      </c>
      <c r="Z17" t="s">
        <v>26</v>
      </c>
      <c r="AA17">
        <v>654</v>
      </c>
      <c r="AB17">
        <v>76</v>
      </c>
      <c r="AC17">
        <v>12650</v>
      </c>
      <c r="AD17">
        <v>600</v>
      </c>
      <c r="AE17">
        <v>1830</v>
      </c>
      <c r="AF17" t="s">
        <v>20</v>
      </c>
      <c r="AG17">
        <v>1200</v>
      </c>
      <c r="AH17" t="s">
        <v>20</v>
      </c>
      <c r="AI17">
        <v>0.5</v>
      </c>
    </row>
    <row r="18" spans="1:35" x14ac:dyDescent="0.2">
      <c r="A18">
        <v>15</v>
      </c>
      <c r="B18" t="s">
        <v>68</v>
      </c>
      <c r="C18" t="s">
        <v>72</v>
      </c>
      <c r="D18">
        <v>3</v>
      </c>
      <c r="E18">
        <v>60.22</v>
      </c>
      <c r="F18" t="s">
        <v>25</v>
      </c>
      <c r="G18">
        <v>11.41</v>
      </c>
      <c r="H18">
        <v>52.25</v>
      </c>
      <c r="I18">
        <v>41.08</v>
      </c>
      <c r="J18">
        <v>50.37</v>
      </c>
      <c r="K18">
        <v>10.69</v>
      </c>
      <c r="L18">
        <v>27.41</v>
      </c>
      <c r="M18">
        <v>3.29</v>
      </c>
      <c r="N18">
        <v>22.86</v>
      </c>
      <c r="O18">
        <f t="shared" si="0"/>
        <v>155.69999999999999</v>
      </c>
      <c r="P18">
        <v>2795</v>
      </c>
      <c r="Q18">
        <v>122</v>
      </c>
      <c r="R18">
        <v>9030</v>
      </c>
      <c r="S18">
        <v>11.08</v>
      </c>
      <c r="T18" t="s">
        <v>26</v>
      </c>
      <c r="U18" t="s">
        <v>26</v>
      </c>
      <c r="V18" t="s">
        <v>26</v>
      </c>
      <c r="W18" t="s">
        <v>26</v>
      </c>
      <c r="X18">
        <v>0.26900000000000002</v>
      </c>
      <c r="Y18" t="s">
        <v>26</v>
      </c>
      <c r="Z18" t="s">
        <v>26</v>
      </c>
      <c r="AA18">
        <v>1275</v>
      </c>
      <c r="AB18">
        <v>84</v>
      </c>
      <c r="AC18">
        <v>11070</v>
      </c>
      <c r="AD18">
        <v>400</v>
      </c>
      <c r="AE18">
        <v>1952</v>
      </c>
      <c r="AF18" t="s">
        <v>20</v>
      </c>
      <c r="AG18">
        <v>1400</v>
      </c>
      <c r="AH18" t="s">
        <v>20</v>
      </c>
      <c r="AI18">
        <v>0.5</v>
      </c>
    </row>
    <row r="19" spans="1:35" x14ac:dyDescent="0.2">
      <c r="A19">
        <v>16</v>
      </c>
      <c r="B19" t="s">
        <v>68</v>
      </c>
      <c r="C19" t="s">
        <v>74</v>
      </c>
      <c r="D19">
        <v>3</v>
      </c>
      <c r="E19">
        <v>91</v>
      </c>
      <c r="F19" t="s">
        <v>25</v>
      </c>
      <c r="G19">
        <v>11.25</v>
      </c>
      <c r="H19">
        <v>52.36</v>
      </c>
      <c r="I19">
        <v>92.8</v>
      </c>
      <c r="J19">
        <v>67.14</v>
      </c>
      <c r="K19">
        <v>20.29</v>
      </c>
      <c r="L19">
        <v>43.45</v>
      </c>
      <c r="M19">
        <v>6.7220000000000004</v>
      </c>
      <c r="N19">
        <v>19.87</v>
      </c>
      <c r="O19">
        <f t="shared" si="0"/>
        <v>250.27200000000002</v>
      </c>
      <c r="P19">
        <v>3247</v>
      </c>
      <c r="Q19">
        <v>126</v>
      </c>
      <c r="R19">
        <v>9370</v>
      </c>
      <c r="S19">
        <v>11.4</v>
      </c>
      <c r="T19" t="s">
        <v>26</v>
      </c>
      <c r="U19" t="s">
        <v>26</v>
      </c>
      <c r="V19" t="s">
        <v>26</v>
      </c>
      <c r="W19">
        <v>0.113</v>
      </c>
      <c r="X19">
        <v>0.20899999999999999</v>
      </c>
      <c r="Y19" t="s">
        <v>26</v>
      </c>
      <c r="Z19">
        <v>1.2E-2</v>
      </c>
      <c r="AA19">
        <v>2468</v>
      </c>
      <c r="AB19">
        <v>86</v>
      </c>
      <c r="AC19">
        <v>12750</v>
      </c>
      <c r="AD19">
        <v>800</v>
      </c>
      <c r="AE19">
        <v>2928</v>
      </c>
      <c r="AF19" t="s">
        <v>20</v>
      </c>
      <c r="AG19">
        <v>2000</v>
      </c>
      <c r="AH19" t="s">
        <v>20</v>
      </c>
      <c r="AI19">
        <v>0.5</v>
      </c>
    </row>
    <row r="20" spans="1:35" x14ac:dyDescent="0.2">
      <c r="A20">
        <v>17</v>
      </c>
      <c r="B20" t="s">
        <v>77</v>
      </c>
      <c r="C20" t="s">
        <v>79</v>
      </c>
      <c r="D20">
        <v>3</v>
      </c>
      <c r="E20">
        <v>91</v>
      </c>
      <c r="F20" t="s">
        <v>25</v>
      </c>
      <c r="G20">
        <v>9.19</v>
      </c>
      <c r="H20">
        <v>56.21</v>
      </c>
      <c r="I20">
        <v>21.87</v>
      </c>
      <c r="J20">
        <v>40.659999999999997</v>
      </c>
      <c r="K20">
        <v>11.3</v>
      </c>
      <c r="L20">
        <v>20.54</v>
      </c>
      <c r="M20">
        <v>3.379</v>
      </c>
      <c r="N20">
        <v>25.42</v>
      </c>
      <c r="O20">
        <f t="shared" si="0"/>
        <v>123.16900000000001</v>
      </c>
      <c r="P20">
        <v>956</v>
      </c>
      <c r="Q20">
        <v>116</v>
      </c>
      <c r="R20">
        <v>11400</v>
      </c>
      <c r="S20">
        <v>11.06</v>
      </c>
      <c r="T20" t="s">
        <v>26</v>
      </c>
      <c r="U20" t="s">
        <v>26</v>
      </c>
      <c r="V20">
        <v>6.5000000000000002E-2</v>
      </c>
      <c r="W20" t="s">
        <v>26</v>
      </c>
      <c r="X20">
        <v>0.27500000000000002</v>
      </c>
      <c r="Y20" t="s">
        <v>26</v>
      </c>
      <c r="Z20">
        <v>1.2E-2</v>
      </c>
      <c r="AA20">
        <v>594</v>
      </c>
      <c r="AB20">
        <v>76</v>
      </c>
      <c r="AC20">
        <v>13750</v>
      </c>
      <c r="AD20">
        <v>600</v>
      </c>
      <c r="AE20">
        <v>2440</v>
      </c>
      <c r="AF20" t="s">
        <v>20</v>
      </c>
      <c r="AG20">
        <v>1800</v>
      </c>
      <c r="AH20" t="s">
        <v>20</v>
      </c>
      <c r="AI20">
        <v>0.5</v>
      </c>
    </row>
    <row r="21" spans="1:35" x14ac:dyDescent="0.2">
      <c r="A21">
        <v>18</v>
      </c>
      <c r="B21" t="s">
        <v>80</v>
      </c>
      <c r="C21" t="s">
        <v>82</v>
      </c>
      <c r="D21">
        <v>3</v>
      </c>
      <c r="E21">
        <v>60.22</v>
      </c>
      <c r="F21" t="s">
        <v>25</v>
      </c>
      <c r="G21">
        <v>9.56</v>
      </c>
      <c r="H21">
        <v>53.22</v>
      </c>
      <c r="I21">
        <v>50.42</v>
      </c>
      <c r="J21">
        <v>38.97</v>
      </c>
      <c r="K21">
        <v>11.35</v>
      </c>
      <c r="L21">
        <v>29.88</v>
      </c>
      <c r="M21">
        <v>2.96</v>
      </c>
      <c r="N21">
        <v>18.86</v>
      </c>
      <c r="O21">
        <f t="shared" si="0"/>
        <v>152.44</v>
      </c>
      <c r="P21">
        <v>1801</v>
      </c>
      <c r="Q21">
        <v>130</v>
      </c>
      <c r="R21">
        <v>10560</v>
      </c>
      <c r="S21">
        <v>11.26</v>
      </c>
      <c r="T21" t="s">
        <v>26</v>
      </c>
      <c r="U21" t="s">
        <v>26</v>
      </c>
      <c r="V21">
        <v>0.255</v>
      </c>
      <c r="W21" t="s">
        <v>26</v>
      </c>
      <c r="X21">
        <v>0.182</v>
      </c>
      <c r="Y21" t="s">
        <v>26</v>
      </c>
      <c r="Z21" t="s">
        <v>26</v>
      </c>
      <c r="AB21">
        <v>84</v>
      </c>
      <c r="AC21">
        <v>13020</v>
      </c>
      <c r="AD21">
        <v>500</v>
      </c>
      <c r="AE21">
        <v>1830</v>
      </c>
      <c r="AF21" t="s">
        <v>20</v>
      </c>
      <c r="AG21">
        <v>1300</v>
      </c>
      <c r="AH21" t="s">
        <v>20</v>
      </c>
      <c r="AI21">
        <v>0.5</v>
      </c>
    </row>
    <row r="22" spans="1:35" x14ac:dyDescent="0.2">
      <c r="A22">
        <v>19</v>
      </c>
      <c r="B22" t="s">
        <v>83</v>
      </c>
      <c r="C22" t="s">
        <v>84</v>
      </c>
      <c r="D22">
        <v>3</v>
      </c>
      <c r="E22">
        <v>91</v>
      </c>
      <c r="F22" t="s">
        <v>25</v>
      </c>
      <c r="G22">
        <v>10.86</v>
      </c>
      <c r="H22">
        <v>54.65</v>
      </c>
      <c r="I22">
        <v>42.95</v>
      </c>
      <c r="J22">
        <v>38.67</v>
      </c>
      <c r="K22">
        <v>10.02</v>
      </c>
      <c r="L22">
        <v>25.88</v>
      </c>
      <c r="M22">
        <v>1.294</v>
      </c>
      <c r="N22">
        <v>26.39</v>
      </c>
      <c r="O22">
        <f t="shared" si="0"/>
        <v>145.20400000000001</v>
      </c>
      <c r="P22">
        <v>1363</v>
      </c>
      <c r="Q22">
        <v>118</v>
      </c>
      <c r="R22">
        <v>10240</v>
      </c>
      <c r="S22">
        <v>11.25</v>
      </c>
      <c r="T22" t="s">
        <v>26</v>
      </c>
      <c r="U22" t="s">
        <v>26</v>
      </c>
      <c r="V22">
        <v>0.31900000000000001</v>
      </c>
      <c r="W22" t="s">
        <v>26</v>
      </c>
      <c r="X22">
        <v>0.26600000000000001</v>
      </c>
      <c r="Y22" t="s">
        <v>26</v>
      </c>
      <c r="Z22" t="s">
        <v>26</v>
      </c>
      <c r="AA22">
        <v>988</v>
      </c>
      <c r="AB22">
        <v>80</v>
      </c>
      <c r="AC22">
        <v>12490</v>
      </c>
      <c r="AD22">
        <v>800</v>
      </c>
      <c r="AE22">
        <v>2196</v>
      </c>
      <c r="AF22" t="s">
        <v>20</v>
      </c>
      <c r="AG22">
        <v>1600</v>
      </c>
      <c r="AH22" t="s">
        <v>20</v>
      </c>
      <c r="AI22">
        <v>0.5</v>
      </c>
    </row>
    <row r="23" spans="1:35" x14ac:dyDescent="0.2">
      <c r="A23">
        <v>20</v>
      </c>
      <c r="B23" t="s">
        <v>85</v>
      </c>
      <c r="C23" t="s">
        <v>87</v>
      </c>
      <c r="D23">
        <v>3</v>
      </c>
      <c r="E23">
        <v>91</v>
      </c>
      <c r="F23" t="s">
        <v>25</v>
      </c>
      <c r="G23">
        <v>10.62</v>
      </c>
      <c r="H23">
        <v>42.55</v>
      </c>
      <c r="I23">
        <v>39.270000000000003</v>
      </c>
      <c r="J23">
        <v>46.8</v>
      </c>
      <c r="K23">
        <v>7.194</v>
      </c>
      <c r="L23">
        <v>21.56</v>
      </c>
      <c r="M23">
        <v>3.2090000000000001</v>
      </c>
      <c r="N23">
        <v>19.38</v>
      </c>
      <c r="O23">
        <f t="shared" si="0"/>
        <v>137.41300000000001</v>
      </c>
      <c r="P23">
        <v>2794</v>
      </c>
      <c r="Q23">
        <v>110</v>
      </c>
      <c r="R23">
        <v>8670</v>
      </c>
      <c r="S23">
        <v>11.26</v>
      </c>
      <c r="T23" t="s">
        <v>26</v>
      </c>
      <c r="U23">
        <v>2.1000000000000001E-2</v>
      </c>
      <c r="V23">
        <v>0.22500000000000001</v>
      </c>
      <c r="W23" t="s">
        <v>26</v>
      </c>
      <c r="X23">
        <v>0.218</v>
      </c>
      <c r="Y23" t="s">
        <v>26</v>
      </c>
      <c r="Z23" t="s">
        <v>26</v>
      </c>
      <c r="AA23">
        <v>1460</v>
      </c>
      <c r="AB23">
        <v>82</v>
      </c>
      <c r="AC23">
        <v>10190</v>
      </c>
      <c r="AD23">
        <v>500</v>
      </c>
      <c r="AE23">
        <v>2196</v>
      </c>
      <c r="AF23" t="s">
        <v>20</v>
      </c>
      <c r="AG23">
        <v>1600</v>
      </c>
      <c r="AH23" t="s">
        <v>20</v>
      </c>
      <c r="AI23">
        <v>0.5</v>
      </c>
    </row>
    <row r="24" spans="1:35" x14ac:dyDescent="0.2">
      <c r="A24">
        <v>21</v>
      </c>
      <c r="B24" t="s">
        <v>185</v>
      </c>
      <c r="C24" t="s">
        <v>186</v>
      </c>
      <c r="D24">
        <v>3</v>
      </c>
      <c r="E24">
        <v>91</v>
      </c>
      <c r="F24" t="s">
        <v>25</v>
      </c>
      <c r="G24">
        <v>9.6</v>
      </c>
      <c r="H24">
        <v>49.02</v>
      </c>
      <c r="I24">
        <v>49.83</v>
      </c>
      <c r="J24">
        <v>67.22</v>
      </c>
      <c r="K24">
        <v>5.9020000000000001</v>
      </c>
      <c r="L24">
        <v>29.86</v>
      </c>
      <c r="M24">
        <v>0.99399999999999999</v>
      </c>
      <c r="N24">
        <v>18.649999999999999</v>
      </c>
      <c r="O24">
        <f t="shared" si="0"/>
        <v>172.45600000000002</v>
      </c>
      <c r="P24">
        <v>1032</v>
      </c>
      <c r="Q24">
        <v>112</v>
      </c>
      <c r="R24">
        <v>8025</v>
      </c>
      <c r="S24">
        <v>11.1</v>
      </c>
      <c r="T24" t="s">
        <v>26</v>
      </c>
      <c r="U24" t="s">
        <v>98</v>
      </c>
      <c r="V24" t="s">
        <v>98</v>
      </c>
      <c r="W24" t="s">
        <v>98</v>
      </c>
      <c r="X24">
        <v>0.19500000000000001</v>
      </c>
      <c r="Y24" t="s">
        <v>98</v>
      </c>
      <c r="Z24" t="s">
        <v>98</v>
      </c>
      <c r="AB24">
        <v>84</v>
      </c>
      <c r="AC24">
        <v>11020</v>
      </c>
      <c r="AD24">
        <v>700</v>
      </c>
      <c r="AE24">
        <v>1952</v>
      </c>
      <c r="AF24" t="s">
        <v>20</v>
      </c>
      <c r="AG24">
        <v>1500</v>
      </c>
      <c r="AH24" t="s">
        <v>20</v>
      </c>
      <c r="AI24">
        <v>0.5</v>
      </c>
    </row>
    <row r="25" spans="1:35" x14ac:dyDescent="0.2">
      <c r="A25">
        <v>22</v>
      </c>
      <c r="B25" t="s">
        <v>185</v>
      </c>
      <c r="C25" t="s">
        <v>187</v>
      </c>
      <c r="D25">
        <v>3</v>
      </c>
      <c r="E25">
        <v>60.22</v>
      </c>
      <c r="F25" t="s">
        <v>25</v>
      </c>
      <c r="G25">
        <v>9.77</v>
      </c>
      <c r="H25">
        <v>45.69</v>
      </c>
      <c r="I25">
        <v>79.03</v>
      </c>
      <c r="J25">
        <v>55.94</v>
      </c>
      <c r="K25">
        <v>12.81</v>
      </c>
      <c r="L25">
        <v>45.16</v>
      </c>
      <c r="M25">
        <v>3.0819999999999999</v>
      </c>
      <c r="N25">
        <v>25.76</v>
      </c>
      <c r="O25">
        <f t="shared" si="0"/>
        <v>221.78199999999998</v>
      </c>
      <c r="P25">
        <v>1999</v>
      </c>
      <c r="Q25">
        <v>126</v>
      </c>
      <c r="R25">
        <v>9760</v>
      </c>
      <c r="S25">
        <v>11.25</v>
      </c>
      <c r="T25" t="s">
        <v>26</v>
      </c>
      <c r="U25" t="s">
        <v>98</v>
      </c>
      <c r="V25" t="s">
        <v>98</v>
      </c>
      <c r="W25" t="s">
        <v>98</v>
      </c>
      <c r="X25">
        <v>0.19500000000000001</v>
      </c>
      <c r="Y25" t="s">
        <v>98</v>
      </c>
      <c r="Z25" t="s">
        <v>98</v>
      </c>
      <c r="AA25">
        <v>446</v>
      </c>
      <c r="AB25">
        <v>90</v>
      </c>
      <c r="AC25">
        <v>12830</v>
      </c>
      <c r="AD25">
        <v>500</v>
      </c>
      <c r="AE25">
        <v>1464</v>
      </c>
      <c r="AF25" t="s">
        <v>20</v>
      </c>
      <c r="AG25">
        <v>1200</v>
      </c>
      <c r="AH25" t="s">
        <v>20</v>
      </c>
      <c r="AI25">
        <v>0.5</v>
      </c>
    </row>
    <row r="26" spans="1:35" x14ac:dyDescent="0.2">
      <c r="A26">
        <v>23</v>
      </c>
      <c r="B26" t="s">
        <v>188</v>
      </c>
      <c r="C26" t="s">
        <v>189</v>
      </c>
      <c r="D26">
        <v>3</v>
      </c>
      <c r="E26">
        <v>91</v>
      </c>
      <c r="F26" t="s">
        <v>25</v>
      </c>
      <c r="G26">
        <v>9.19</v>
      </c>
      <c r="H26">
        <v>58.33</v>
      </c>
      <c r="I26">
        <v>271</v>
      </c>
      <c r="J26">
        <v>95.62</v>
      </c>
      <c r="K26">
        <v>18.14</v>
      </c>
      <c r="L26">
        <v>67.260000000000005</v>
      </c>
      <c r="M26">
        <v>4.7089999999999996</v>
      </c>
      <c r="N26">
        <v>30.01</v>
      </c>
      <c r="O26">
        <f t="shared" si="0"/>
        <v>486.73899999999998</v>
      </c>
      <c r="P26">
        <v>621</v>
      </c>
      <c r="Q26">
        <v>116</v>
      </c>
      <c r="R26">
        <v>11010</v>
      </c>
      <c r="S26">
        <v>11.2</v>
      </c>
      <c r="T26" t="s">
        <v>26</v>
      </c>
      <c r="U26" t="s">
        <v>98</v>
      </c>
      <c r="V26">
        <v>0.122</v>
      </c>
      <c r="W26" t="s">
        <v>98</v>
      </c>
      <c r="X26">
        <v>0.17599999999999999</v>
      </c>
      <c r="Y26" t="s">
        <v>98</v>
      </c>
      <c r="Z26" t="s">
        <v>98</v>
      </c>
      <c r="AA26">
        <v>375</v>
      </c>
      <c r="AB26">
        <v>90</v>
      </c>
      <c r="AC26">
        <v>14750</v>
      </c>
      <c r="AD26">
        <v>800</v>
      </c>
      <c r="AE26">
        <v>2440</v>
      </c>
      <c r="AF26" t="s">
        <v>20</v>
      </c>
      <c r="AG26">
        <v>1800</v>
      </c>
      <c r="AH26" t="s">
        <v>20</v>
      </c>
      <c r="AI26">
        <v>0.5</v>
      </c>
    </row>
    <row r="27" spans="1:35" x14ac:dyDescent="0.2">
      <c r="A27">
        <v>24</v>
      </c>
      <c r="B27" t="s">
        <v>190</v>
      </c>
      <c r="C27" t="s">
        <v>191</v>
      </c>
      <c r="D27">
        <v>3</v>
      </c>
      <c r="E27">
        <v>87.5</v>
      </c>
      <c r="F27" t="s">
        <v>25</v>
      </c>
      <c r="G27">
        <v>10.26</v>
      </c>
      <c r="H27">
        <v>46.25</v>
      </c>
      <c r="I27">
        <v>40.56</v>
      </c>
      <c r="J27">
        <v>65.180000000000007</v>
      </c>
      <c r="K27">
        <v>20.100000000000001</v>
      </c>
      <c r="L27">
        <v>38.909999999999997</v>
      </c>
      <c r="M27">
        <v>2.012</v>
      </c>
      <c r="N27">
        <v>20.99</v>
      </c>
      <c r="O27">
        <f t="shared" si="0"/>
        <v>187.75200000000001</v>
      </c>
      <c r="Q27">
        <v>120</v>
      </c>
      <c r="R27">
        <v>10280</v>
      </c>
      <c r="S27">
        <v>11.09</v>
      </c>
      <c r="T27" t="s">
        <v>26</v>
      </c>
      <c r="U27" t="s">
        <v>98</v>
      </c>
      <c r="V27" t="s">
        <v>98</v>
      </c>
      <c r="W27" t="s">
        <v>98</v>
      </c>
      <c r="X27">
        <v>0.18</v>
      </c>
      <c r="Y27" t="s">
        <v>98</v>
      </c>
      <c r="Z27" t="s">
        <v>98</v>
      </c>
      <c r="AA27">
        <v>606</v>
      </c>
      <c r="AB27">
        <v>82</v>
      </c>
      <c r="AC27">
        <v>12400</v>
      </c>
      <c r="AD27">
        <v>800</v>
      </c>
      <c r="AE27">
        <v>2196</v>
      </c>
      <c r="AF27" t="s">
        <v>20</v>
      </c>
      <c r="AG27">
        <v>1300</v>
      </c>
      <c r="AH27" t="s">
        <v>20</v>
      </c>
      <c r="AI27">
        <v>0.5</v>
      </c>
    </row>
    <row r="28" spans="1:35" x14ac:dyDescent="0.2">
      <c r="A28">
        <v>25</v>
      </c>
      <c r="B28" t="s">
        <v>99</v>
      </c>
      <c r="C28" t="s">
        <v>192</v>
      </c>
      <c r="D28">
        <v>3</v>
      </c>
      <c r="E28">
        <v>60.22</v>
      </c>
      <c r="F28" t="s">
        <v>25</v>
      </c>
      <c r="G28">
        <v>7.79</v>
      </c>
      <c r="H28">
        <v>56.22</v>
      </c>
      <c r="I28">
        <v>130.69999999999999</v>
      </c>
      <c r="J28">
        <v>87.63</v>
      </c>
      <c r="K28">
        <v>13.05</v>
      </c>
      <c r="L28">
        <v>62.75</v>
      </c>
      <c r="M28">
        <v>5.9160000000000004</v>
      </c>
      <c r="N28">
        <v>13.86</v>
      </c>
      <c r="O28">
        <f t="shared" si="0"/>
        <v>313.90600000000001</v>
      </c>
      <c r="P28">
        <v>807</v>
      </c>
      <c r="Q28">
        <v>132</v>
      </c>
      <c r="R28">
        <v>12030</v>
      </c>
      <c r="S28">
        <v>11.16</v>
      </c>
      <c r="T28" t="s">
        <v>26</v>
      </c>
      <c r="U28" t="s">
        <v>98</v>
      </c>
      <c r="V28" t="s">
        <v>98</v>
      </c>
      <c r="W28" t="s">
        <v>98</v>
      </c>
      <c r="X28" t="s">
        <v>98</v>
      </c>
      <c r="Y28" t="s">
        <v>98</v>
      </c>
      <c r="Z28" t="s">
        <v>98</v>
      </c>
      <c r="AA28">
        <v>424</v>
      </c>
      <c r="AB28">
        <v>88</v>
      </c>
      <c r="AC28">
        <v>14180</v>
      </c>
      <c r="AD28">
        <v>400</v>
      </c>
      <c r="AE28">
        <v>1220</v>
      </c>
      <c r="AF28" t="s">
        <v>20</v>
      </c>
      <c r="AG28">
        <v>1000</v>
      </c>
      <c r="AH28" t="s">
        <v>20</v>
      </c>
      <c r="AI28">
        <v>0.5</v>
      </c>
    </row>
    <row r="29" spans="1:35" x14ac:dyDescent="0.2">
      <c r="A29">
        <v>26</v>
      </c>
      <c r="B29" t="s">
        <v>193</v>
      </c>
      <c r="C29" t="s">
        <v>194</v>
      </c>
      <c r="D29">
        <v>3</v>
      </c>
      <c r="E29">
        <v>60.22</v>
      </c>
      <c r="F29" t="s">
        <v>25</v>
      </c>
      <c r="G29">
        <v>10.65</v>
      </c>
      <c r="H29">
        <v>56.24</v>
      </c>
      <c r="I29">
        <v>62.18</v>
      </c>
      <c r="J29">
        <v>49.35</v>
      </c>
      <c r="K29">
        <v>10.220000000000001</v>
      </c>
      <c r="L29">
        <v>28.75</v>
      </c>
      <c r="M29">
        <v>3.4020000000000001</v>
      </c>
      <c r="N29">
        <v>30.11</v>
      </c>
      <c r="O29">
        <f t="shared" si="0"/>
        <v>184.012</v>
      </c>
      <c r="P29">
        <v>5070</v>
      </c>
      <c r="Q29">
        <v>112</v>
      </c>
      <c r="R29">
        <v>11090</v>
      </c>
      <c r="S29">
        <v>11.4</v>
      </c>
      <c r="T29" t="s">
        <v>26</v>
      </c>
      <c r="U29" t="s">
        <v>98</v>
      </c>
      <c r="V29">
        <v>0.39800000000000002</v>
      </c>
      <c r="W29" t="s">
        <v>98</v>
      </c>
      <c r="X29">
        <v>0.307</v>
      </c>
      <c r="Y29" t="s">
        <v>98</v>
      </c>
      <c r="Z29">
        <v>0.29099999999999998</v>
      </c>
      <c r="AA29">
        <v>2258</v>
      </c>
      <c r="AB29">
        <v>80</v>
      </c>
      <c r="AC29">
        <v>13570</v>
      </c>
      <c r="AD29">
        <v>400</v>
      </c>
      <c r="AE29">
        <v>1952</v>
      </c>
      <c r="AF29" t="s">
        <v>20</v>
      </c>
      <c r="AG29">
        <v>1500</v>
      </c>
      <c r="AH29" t="s">
        <v>20</v>
      </c>
      <c r="AI29">
        <v>0.5</v>
      </c>
    </row>
    <row r="30" spans="1:35" x14ac:dyDescent="0.2">
      <c r="A30">
        <v>27</v>
      </c>
      <c r="B30" t="s">
        <v>101</v>
      </c>
      <c r="C30" t="s">
        <v>195</v>
      </c>
      <c r="D30">
        <v>3</v>
      </c>
      <c r="E30">
        <v>60.22</v>
      </c>
      <c r="F30" t="s">
        <v>25</v>
      </c>
      <c r="G30">
        <v>10.17</v>
      </c>
      <c r="H30">
        <v>56.22</v>
      </c>
      <c r="I30">
        <v>90.65</v>
      </c>
      <c r="J30">
        <v>84.77</v>
      </c>
      <c r="K30">
        <v>12.82</v>
      </c>
      <c r="L30">
        <v>62.03</v>
      </c>
      <c r="M30">
        <v>3.7109999999999999</v>
      </c>
      <c r="N30">
        <v>20.59</v>
      </c>
      <c r="O30">
        <f t="shared" si="0"/>
        <v>274.57100000000003</v>
      </c>
      <c r="P30">
        <v>2112</v>
      </c>
      <c r="Q30">
        <v>128</v>
      </c>
      <c r="R30">
        <v>10420</v>
      </c>
      <c r="S30">
        <v>11.08</v>
      </c>
      <c r="T30" t="s">
        <v>26</v>
      </c>
      <c r="U30" t="s">
        <v>98</v>
      </c>
      <c r="V30">
        <v>0.106</v>
      </c>
      <c r="W30" t="s">
        <v>98</v>
      </c>
      <c r="X30">
        <v>0.28599999999999998</v>
      </c>
      <c r="Y30" t="s">
        <v>98</v>
      </c>
      <c r="Z30">
        <v>0.24399999999999999</v>
      </c>
      <c r="AA30">
        <v>784</v>
      </c>
      <c r="AB30">
        <v>84</v>
      </c>
      <c r="AC30">
        <v>12990</v>
      </c>
      <c r="AD30">
        <v>600</v>
      </c>
      <c r="AE30">
        <v>1830</v>
      </c>
      <c r="AF30" t="s">
        <v>20</v>
      </c>
      <c r="AG30">
        <v>1200</v>
      </c>
      <c r="AH30" t="s">
        <v>20</v>
      </c>
      <c r="AI30">
        <v>0.5</v>
      </c>
    </row>
    <row r="31" spans="1:35" x14ac:dyDescent="0.2">
      <c r="A31">
        <v>28</v>
      </c>
      <c r="B31" t="s">
        <v>196</v>
      </c>
      <c r="C31" t="s">
        <v>197</v>
      </c>
      <c r="D31">
        <v>3</v>
      </c>
      <c r="E31">
        <v>91</v>
      </c>
      <c r="F31" t="s">
        <v>25</v>
      </c>
      <c r="G31">
        <v>10.210000000000001</v>
      </c>
      <c r="H31">
        <v>56.21</v>
      </c>
      <c r="I31">
        <v>30.22</v>
      </c>
      <c r="J31">
        <v>20.18</v>
      </c>
      <c r="K31">
        <v>6.88</v>
      </c>
      <c r="L31">
        <v>18.170000000000002</v>
      </c>
      <c r="M31">
        <v>4.0679999999999996</v>
      </c>
      <c r="N31">
        <v>13.09</v>
      </c>
      <c r="O31">
        <f t="shared" si="0"/>
        <v>92.608000000000004</v>
      </c>
      <c r="P31">
        <v>3035</v>
      </c>
      <c r="Q31">
        <v>130</v>
      </c>
      <c r="R31">
        <v>11080</v>
      </c>
      <c r="S31">
        <v>11.35</v>
      </c>
      <c r="T31" t="s">
        <v>26</v>
      </c>
      <c r="U31">
        <v>6.2E-2</v>
      </c>
      <c r="V31">
        <v>0.371</v>
      </c>
      <c r="W31" t="s">
        <v>98</v>
      </c>
      <c r="X31">
        <v>0.19800000000000001</v>
      </c>
      <c r="Y31" t="s">
        <v>98</v>
      </c>
      <c r="Z31" t="s">
        <v>98</v>
      </c>
      <c r="AA31">
        <v>1865</v>
      </c>
      <c r="AB31">
        <v>80</v>
      </c>
      <c r="AC31">
        <v>13660</v>
      </c>
      <c r="AD31">
        <v>500</v>
      </c>
      <c r="AE31">
        <v>1830</v>
      </c>
      <c r="AF31" t="s">
        <v>20</v>
      </c>
      <c r="AG31">
        <v>1200</v>
      </c>
      <c r="AH31" t="s">
        <v>20</v>
      </c>
      <c r="AI31">
        <v>0.5</v>
      </c>
    </row>
    <row r="32" spans="1:35" x14ac:dyDescent="0.2">
      <c r="A32">
        <v>29</v>
      </c>
      <c r="B32" t="s">
        <v>196</v>
      </c>
      <c r="C32" t="s">
        <v>198</v>
      </c>
      <c r="D32">
        <v>3</v>
      </c>
      <c r="E32">
        <v>60.22</v>
      </c>
      <c r="F32" t="s">
        <v>25</v>
      </c>
      <c r="G32">
        <v>9.4</v>
      </c>
      <c r="H32">
        <v>54.14</v>
      </c>
      <c r="I32">
        <v>18.899999999999999</v>
      </c>
      <c r="J32">
        <v>37.42</v>
      </c>
      <c r="K32">
        <v>6.3390000000000004</v>
      </c>
      <c r="L32">
        <v>21.08</v>
      </c>
      <c r="M32">
        <v>2.169</v>
      </c>
      <c r="N32">
        <v>18.43</v>
      </c>
      <c r="O32">
        <f t="shared" si="0"/>
        <v>104.33799999999999</v>
      </c>
      <c r="P32">
        <v>2653</v>
      </c>
      <c r="Q32">
        <v>112</v>
      </c>
      <c r="R32">
        <v>10210</v>
      </c>
      <c r="S32">
        <v>11.1</v>
      </c>
      <c r="T32" t="s">
        <v>26</v>
      </c>
      <c r="U32" t="s">
        <v>98</v>
      </c>
      <c r="V32" t="s">
        <v>98</v>
      </c>
      <c r="W32" t="s">
        <v>98</v>
      </c>
      <c r="X32">
        <v>0.19500000000000001</v>
      </c>
      <c r="Y32" t="s">
        <v>98</v>
      </c>
      <c r="Z32" t="s">
        <v>98</v>
      </c>
      <c r="AA32">
        <v>544</v>
      </c>
      <c r="AB32">
        <v>76</v>
      </c>
      <c r="AC32">
        <v>12720</v>
      </c>
      <c r="AD32">
        <v>400</v>
      </c>
      <c r="AE32">
        <v>1220</v>
      </c>
      <c r="AF32" t="s">
        <v>20</v>
      </c>
      <c r="AG32">
        <v>1000</v>
      </c>
      <c r="AH32" t="s">
        <v>20</v>
      </c>
      <c r="AI32">
        <v>0.5</v>
      </c>
    </row>
    <row r="33" spans="1:35" x14ac:dyDescent="0.2">
      <c r="A33">
        <v>30</v>
      </c>
      <c r="B33" t="s">
        <v>199</v>
      </c>
      <c r="C33" t="s">
        <v>200</v>
      </c>
      <c r="D33">
        <v>3</v>
      </c>
      <c r="E33">
        <v>60.22</v>
      </c>
      <c r="F33" t="s">
        <v>25</v>
      </c>
      <c r="G33">
        <v>9.9600000000000009</v>
      </c>
      <c r="H33">
        <v>48.54</v>
      </c>
      <c r="I33">
        <v>25.69</v>
      </c>
      <c r="J33">
        <v>38.75</v>
      </c>
      <c r="K33">
        <v>11.08</v>
      </c>
      <c r="L33">
        <v>29.31</v>
      </c>
      <c r="M33">
        <v>3.4969999999999999</v>
      </c>
      <c r="N33">
        <v>20.55</v>
      </c>
      <c r="O33">
        <f t="shared" si="0"/>
        <v>128.87700000000001</v>
      </c>
      <c r="P33">
        <v>1437</v>
      </c>
      <c r="Q33">
        <v>108</v>
      </c>
      <c r="R33">
        <v>11710</v>
      </c>
      <c r="S33">
        <v>11.28</v>
      </c>
      <c r="T33" t="s">
        <v>26</v>
      </c>
      <c r="U33">
        <v>2.1000000000000001E-2</v>
      </c>
      <c r="V33">
        <v>0.28299999999999997</v>
      </c>
      <c r="W33" t="s">
        <v>98</v>
      </c>
      <c r="X33">
        <v>0.216</v>
      </c>
      <c r="Y33" t="s">
        <v>98</v>
      </c>
      <c r="Z33">
        <v>0.14199999999999999</v>
      </c>
      <c r="AA33">
        <v>995</v>
      </c>
      <c r="AB33">
        <v>76</v>
      </c>
      <c r="AC33">
        <v>13950</v>
      </c>
      <c r="AD33">
        <v>500</v>
      </c>
      <c r="AE33">
        <v>1220</v>
      </c>
      <c r="AF33" t="s">
        <v>20</v>
      </c>
      <c r="AG33">
        <v>1000</v>
      </c>
      <c r="AH33" t="s">
        <v>20</v>
      </c>
      <c r="AI33">
        <v>0.5</v>
      </c>
    </row>
    <row r="34" spans="1:35" x14ac:dyDescent="0.2">
      <c r="A34">
        <v>31</v>
      </c>
      <c r="B34" t="s">
        <v>107</v>
      </c>
      <c r="C34" t="s">
        <v>201</v>
      </c>
      <c r="D34">
        <v>3</v>
      </c>
      <c r="E34">
        <v>60.22</v>
      </c>
      <c r="F34" t="s">
        <v>25</v>
      </c>
      <c r="G34">
        <v>2.63</v>
      </c>
      <c r="H34">
        <v>55.32</v>
      </c>
      <c r="I34">
        <v>27.79</v>
      </c>
      <c r="J34">
        <v>70.739999999999995</v>
      </c>
      <c r="K34">
        <v>1.323</v>
      </c>
      <c r="L34">
        <v>10.81</v>
      </c>
      <c r="M34">
        <v>0.28999999999999998</v>
      </c>
      <c r="N34">
        <v>35.81</v>
      </c>
      <c r="O34">
        <f t="shared" si="0"/>
        <v>146.76300000000001</v>
      </c>
      <c r="P34">
        <v>5158</v>
      </c>
      <c r="Q34">
        <v>124</v>
      </c>
      <c r="R34">
        <v>9270</v>
      </c>
      <c r="S34">
        <v>11.49</v>
      </c>
      <c r="T34" t="s">
        <v>26</v>
      </c>
      <c r="U34" t="s">
        <v>98</v>
      </c>
      <c r="V34">
        <v>1.7999999999999999E-2</v>
      </c>
      <c r="W34" t="s">
        <v>98</v>
      </c>
      <c r="X34">
        <v>0.16900000000000001</v>
      </c>
      <c r="Y34">
        <v>0.17100000000000001</v>
      </c>
      <c r="Z34" t="s">
        <v>98</v>
      </c>
      <c r="AA34">
        <v>3823</v>
      </c>
      <c r="AB34">
        <v>90</v>
      </c>
      <c r="AC34">
        <v>11830</v>
      </c>
      <c r="AD34">
        <v>900</v>
      </c>
      <c r="AE34">
        <v>2806</v>
      </c>
      <c r="AF34" t="s">
        <v>20</v>
      </c>
      <c r="AG34">
        <v>1800</v>
      </c>
      <c r="AH34" t="s">
        <v>20</v>
      </c>
      <c r="AI34">
        <v>0.5</v>
      </c>
    </row>
    <row r="35" spans="1:35" x14ac:dyDescent="0.2">
      <c r="A35">
        <v>32</v>
      </c>
      <c r="B35" t="s">
        <v>202</v>
      </c>
      <c r="C35" t="s">
        <v>203</v>
      </c>
      <c r="D35">
        <v>3</v>
      </c>
      <c r="E35">
        <v>91</v>
      </c>
      <c r="F35" t="s">
        <v>25</v>
      </c>
      <c r="G35">
        <v>2.81</v>
      </c>
      <c r="H35">
        <v>53.41</v>
      </c>
      <c r="I35">
        <v>18.48</v>
      </c>
      <c r="J35">
        <v>82.36</v>
      </c>
      <c r="K35">
        <v>0.36599999999999999</v>
      </c>
      <c r="L35">
        <v>147.80000000000001</v>
      </c>
      <c r="M35">
        <v>0.16900000000000001</v>
      </c>
      <c r="N35">
        <v>6.2089999999999996</v>
      </c>
      <c r="O35">
        <f t="shared" si="0"/>
        <v>255.38400000000004</v>
      </c>
      <c r="P35">
        <v>3350</v>
      </c>
      <c r="Q35">
        <v>112</v>
      </c>
      <c r="R35">
        <v>10500</v>
      </c>
      <c r="S35">
        <v>11.3</v>
      </c>
      <c r="T35" t="s">
        <v>26</v>
      </c>
      <c r="U35">
        <v>0.02</v>
      </c>
      <c r="V35">
        <v>0.33700000000000002</v>
      </c>
      <c r="W35" t="s">
        <v>98</v>
      </c>
      <c r="X35">
        <v>0.214</v>
      </c>
      <c r="Y35" t="s">
        <v>98</v>
      </c>
      <c r="Z35" t="s">
        <v>98</v>
      </c>
      <c r="AA35">
        <v>1166</v>
      </c>
      <c r="AB35">
        <v>78</v>
      </c>
      <c r="AC35">
        <v>13020</v>
      </c>
      <c r="AD35">
        <v>1000</v>
      </c>
      <c r="AE35">
        <v>3660</v>
      </c>
      <c r="AF35" t="s">
        <v>20</v>
      </c>
      <c r="AG35">
        <v>2500</v>
      </c>
      <c r="AH35" t="s">
        <v>20</v>
      </c>
      <c r="AI35">
        <v>0.5</v>
      </c>
    </row>
    <row r="36" spans="1:35" x14ac:dyDescent="0.2">
      <c r="A36">
        <v>33</v>
      </c>
      <c r="B36" t="s">
        <v>204</v>
      </c>
      <c r="C36" t="s">
        <v>205</v>
      </c>
      <c r="D36">
        <v>3</v>
      </c>
      <c r="E36">
        <v>91</v>
      </c>
      <c r="F36" t="s">
        <v>25</v>
      </c>
      <c r="G36">
        <v>5.7</v>
      </c>
      <c r="H36">
        <v>54.21</v>
      </c>
      <c r="I36">
        <v>2.8519999999999999</v>
      </c>
      <c r="J36">
        <v>30.58</v>
      </c>
      <c r="K36">
        <v>13.58</v>
      </c>
      <c r="L36">
        <v>88.86</v>
      </c>
      <c r="M36" t="s">
        <v>98</v>
      </c>
      <c r="N36">
        <v>106.3</v>
      </c>
      <c r="O36">
        <f t="shared" si="0"/>
        <v>242.17199999999997</v>
      </c>
      <c r="P36">
        <v>4248</v>
      </c>
      <c r="Q36">
        <v>124</v>
      </c>
      <c r="R36">
        <v>9660</v>
      </c>
      <c r="S36">
        <v>11.04</v>
      </c>
      <c r="T36" t="s">
        <v>26</v>
      </c>
      <c r="U36" t="s">
        <v>98</v>
      </c>
      <c r="V36" t="s">
        <v>98</v>
      </c>
      <c r="W36" t="s">
        <v>98</v>
      </c>
      <c r="X36">
        <v>0.39800000000000002</v>
      </c>
      <c r="Y36" t="s">
        <v>98</v>
      </c>
      <c r="Z36" t="s">
        <v>98</v>
      </c>
      <c r="AA36">
        <v>610</v>
      </c>
      <c r="AB36">
        <v>80</v>
      </c>
      <c r="AC36">
        <v>11830</v>
      </c>
      <c r="AD36">
        <v>600</v>
      </c>
      <c r="AE36">
        <v>2684</v>
      </c>
      <c r="AF36" t="s">
        <v>20</v>
      </c>
      <c r="AG36">
        <v>900</v>
      </c>
      <c r="AH36" t="s">
        <v>20</v>
      </c>
      <c r="AI36">
        <v>0.5</v>
      </c>
    </row>
    <row r="37" spans="1:35" x14ac:dyDescent="0.2">
      <c r="A37">
        <v>34</v>
      </c>
      <c r="B37" t="s">
        <v>109</v>
      </c>
      <c r="C37" t="s">
        <v>206</v>
      </c>
      <c r="D37">
        <v>3</v>
      </c>
      <c r="E37">
        <v>60.22</v>
      </c>
      <c r="F37" t="s">
        <v>25</v>
      </c>
      <c r="G37">
        <v>9.2899999999999991</v>
      </c>
      <c r="H37">
        <v>46.99</v>
      </c>
      <c r="I37">
        <v>62.78</v>
      </c>
      <c r="J37">
        <v>54.19</v>
      </c>
      <c r="K37">
        <v>10.24</v>
      </c>
      <c r="L37">
        <v>50.03</v>
      </c>
      <c r="M37">
        <v>5.891</v>
      </c>
      <c r="N37">
        <v>18.649999999999999</v>
      </c>
      <c r="O37">
        <f t="shared" si="0"/>
        <v>201.78100000000001</v>
      </c>
      <c r="P37">
        <v>3110</v>
      </c>
      <c r="Q37">
        <v>128</v>
      </c>
      <c r="R37">
        <v>10160</v>
      </c>
      <c r="S37">
        <v>11.2</v>
      </c>
      <c r="T37" t="s">
        <v>26</v>
      </c>
      <c r="U37">
        <v>4.7E-2</v>
      </c>
      <c r="V37">
        <v>0.51100000000000001</v>
      </c>
      <c r="W37" t="s">
        <v>98</v>
      </c>
      <c r="X37">
        <v>0.42</v>
      </c>
      <c r="Y37" t="s">
        <v>98</v>
      </c>
      <c r="Z37">
        <v>0.11799999999999999</v>
      </c>
      <c r="AA37">
        <v>1757</v>
      </c>
      <c r="AB37">
        <v>88</v>
      </c>
      <c r="AC37">
        <v>12270</v>
      </c>
      <c r="AD37">
        <v>800</v>
      </c>
      <c r="AE37">
        <v>2196</v>
      </c>
      <c r="AF37" t="s">
        <v>20</v>
      </c>
      <c r="AG37">
        <v>1500</v>
      </c>
      <c r="AH37" t="s">
        <v>20</v>
      </c>
      <c r="AI37">
        <v>0.5</v>
      </c>
    </row>
    <row r="38" spans="1:35" x14ac:dyDescent="0.2">
      <c r="A38">
        <v>35</v>
      </c>
      <c r="B38" t="s">
        <v>113</v>
      </c>
      <c r="C38" t="s">
        <v>207</v>
      </c>
      <c r="D38">
        <v>3</v>
      </c>
      <c r="E38">
        <v>60.22</v>
      </c>
      <c r="F38" t="s">
        <v>25</v>
      </c>
      <c r="G38">
        <v>8.9700000000000006</v>
      </c>
      <c r="H38">
        <v>41.21</v>
      </c>
      <c r="I38">
        <v>40.26</v>
      </c>
      <c r="J38">
        <v>63.18</v>
      </c>
      <c r="K38">
        <v>14.96</v>
      </c>
      <c r="L38">
        <v>29.33</v>
      </c>
      <c r="M38">
        <v>4.9800000000000004</v>
      </c>
      <c r="N38">
        <v>33.94</v>
      </c>
      <c r="O38">
        <f t="shared" si="0"/>
        <v>186.65</v>
      </c>
      <c r="P38">
        <v>281</v>
      </c>
      <c r="Q38">
        <v>132</v>
      </c>
      <c r="R38">
        <v>9270</v>
      </c>
      <c r="S38">
        <v>10.66</v>
      </c>
      <c r="T38" t="s">
        <v>26</v>
      </c>
      <c r="U38">
        <v>3.1E-2</v>
      </c>
      <c r="V38">
        <v>0.41099999999999998</v>
      </c>
      <c r="W38" t="s">
        <v>98</v>
      </c>
      <c r="X38">
        <v>0.2</v>
      </c>
      <c r="Y38" t="s">
        <v>98</v>
      </c>
      <c r="Z38">
        <v>0.11700000000000001</v>
      </c>
      <c r="AA38">
        <v>104</v>
      </c>
      <c r="AB38">
        <v>92</v>
      </c>
      <c r="AC38">
        <v>11540</v>
      </c>
      <c r="AD38">
        <v>600</v>
      </c>
      <c r="AE38">
        <v>1464</v>
      </c>
      <c r="AF38" t="s">
        <v>20</v>
      </c>
      <c r="AG38">
        <v>1000</v>
      </c>
      <c r="AH38" t="s">
        <v>20</v>
      </c>
      <c r="AI38">
        <v>0.5</v>
      </c>
    </row>
    <row r="39" spans="1:35" x14ac:dyDescent="0.2">
      <c r="A39">
        <v>36</v>
      </c>
      <c r="B39" t="s">
        <v>208</v>
      </c>
      <c r="C39" t="s">
        <v>209</v>
      </c>
      <c r="D39">
        <v>3</v>
      </c>
      <c r="E39">
        <v>91</v>
      </c>
      <c r="F39" t="s">
        <v>25</v>
      </c>
      <c r="G39">
        <v>9.08</v>
      </c>
      <c r="H39">
        <v>45.21</v>
      </c>
      <c r="I39">
        <v>62.19</v>
      </c>
      <c r="J39">
        <v>49.83</v>
      </c>
      <c r="K39">
        <v>10.26</v>
      </c>
      <c r="L39">
        <v>25.8</v>
      </c>
      <c r="M39">
        <v>0.28699999999999998</v>
      </c>
      <c r="N39">
        <v>25.75</v>
      </c>
      <c r="O39">
        <f t="shared" si="0"/>
        <v>174.11700000000002</v>
      </c>
      <c r="P39">
        <v>318</v>
      </c>
      <c r="Q39">
        <v>108</v>
      </c>
      <c r="R39">
        <v>9660</v>
      </c>
      <c r="S39">
        <v>11.22</v>
      </c>
      <c r="T39" t="s">
        <v>26</v>
      </c>
      <c r="U39">
        <v>5.1999999999999998E-2</v>
      </c>
      <c r="V39">
        <v>0.33100000000000002</v>
      </c>
      <c r="W39" t="s">
        <v>98</v>
      </c>
      <c r="X39">
        <v>0.40600000000000003</v>
      </c>
      <c r="Y39" t="s">
        <v>98</v>
      </c>
      <c r="Z39">
        <v>0.183</v>
      </c>
      <c r="AA39">
        <v>127</v>
      </c>
      <c r="AB39">
        <v>72</v>
      </c>
      <c r="AC39">
        <v>11980</v>
      </c>
      <c r="AD39">
        <v>500</v>
      </c>
      <c r="AE39">
        <v>1220</v>
      </c>
      <c r="AF39" t="s">
        <v>20</v>
      </c>
      <c r="AG39">
        <v>1400</v>
      </c>
      <c r="AH39" t="s">
        <v>20</v>
      </c>
      <c r="AI39">
        <v>0.5</v>
      </c>
    </row>
    <row r="40" spans="1:35" x14ac:dyDescent="0.2">
      <c r="A40">
        <v>37</v>
      </c>
      <c r="B40" t="s">
        <v>210</v>
      </c>
      <c r="C40" t="s">
        <v>211</v>
      </c>
      <c r="D40">
        <v>3</v>
      </c>
      <c r="E40">
        <v>60.22</v>
      </c>
      <c r="F40" t="s">
        <v>25</v>
      </c>
      <c r="G40">
        <v>10.38</v>
      </c>
      <c r="H40">
        <v>55.32</v>
      </c>
      <c r="I40">
        <v>63.08</v>
      </c>
      <c r="J40">
        <v>45.22</v>
      </c>
      <c r="K40">
        <v>10.67</v>
      </c>
      <c r="L40">
        <v>49.38</v>
      </c>
      <c r="M40">
        <v>4.0220000000000002</v>
      </c>
      <c r="N40">
        <v>25.76</v>
      </c>
      <c r="O40">
        <f t="shared" si="0"/>
        <v>198.13199999999998</v>
      </c>
      <c r="P40">
        <v>3368</v>
      </c>
      <c r="Q40">
        <v>124</v>
      </c>
      <c r="R40">
        <v>12030</v>
      </c>
      <c r="S40">
        <v>11.4</v>
      </c>
      <c r="T40" t="s">
        <v>26</v>
      </c>
      <c r="U40">
        <v>9.4E-2</v>
      </c>
      <c r="V40">
        <v>0.48299999999999998</v>
      </c>
      <c r="W40" t="s">
        <v>98</v>
      </c>
      <c r="X40">
        <v>0.54</v>
      </c>
      <c r="Y40" t="s">
        <v>98</v>
      </c>
      <c r="Z40">
        <v>0.182</v>
      </c>
      <c r="AA40">
        <v>751</v>
      </c>
      <c r="AB40">
        <v>88</v>
      </c>
      <c r="AC40">
        <v>13960</v>
      </c>
      <c r="AD40">
        <v>500</v>
      </c>
      <c r="AE40">
        <v>2196</v>
      </c>
      <c r="AF40" t="s">
        <v>20</v>
      </c>
      <c r="AG40">
        <v>1500</v>
      </c>
      <c r="AH40" t="s">
        <v>20</v>
      </c>
      <c r="AI40">
        <v>0.5</v>
      </c>
    </row>
    <row r="41" spans="1:35" x14ac:dyDescent="0.2">
      <c r="A41">
        <v>38</v>
      </c>
      <c r="B41" t="s">
        <v>210</v>
      </c>
      <c r="C41" t="s">
        <v>212</v>
      </c>
      <c r="D41">
        <v>3</v>
      </c>
      <c r="E41">
        <v>87.5</v>
      </c>
      <c r="F41" t="s">
        <v>25</v>
      </c>
      <c r="G41">
        <v>9.81</v>
      </c>
      <c r="H41">
        <v>48.22</v>
      </c>
      <c r="I41">
        <v>39.450000000000003</v>
      </c>
      <c r="J41">
        <v>48.32</v>
      </c>
      <c r="K41">
        <v>11.67</v>
      </c>
      <c r="L41">
        <v>27.5</v>
      </c>
      <c r="M41">
        <v>3.2959999999999998</v>
      </c>
      <c r="N41">
        <v>21.89</v>
      </c>
      <c r="O41">
        <f t="shared" si="0"/>
        <v>152.12600000000003</v>
      </c>
      <c r="P41">
        <v>2357</v>
      </c>
      <c r="Q41">
        <v>116</v>
      </c>
      <c r="R41">
        <v>10320</v>
      </c>
      <c r="S41">
        <v>11.55</v>
      </c>
      <c r="T41" t="s">
        <v>26</v>
      </c>
      <c r="U41">
        <v>8.5999999999999993E-2</v>
      </c>
      <c r="V41">
        <v>0.221</v>
      </c>
      <c r="W41" t="s">
        <v>98</v>
      </c>
      <c r="X41">
        <v>0.38600000000000001</v>
      </c>
      <c r="Y41" t="s">
        <v>98</v>
      </c>
      <c r="Z41">
        <v>0.15</v>
      </c>
      <c r="AA41">
        <v>624</v>
      </c>
      <c r="AB41">
        <v>76</v>
      </c>
      <c r="AC41">
        <v>12570</v>
      </c>
      <c r="AD41">
        <v>700</v>
      </c>
      <c r="AE41">
        <v>1830</v>
      </c>
      <c r="AF41" t="s">
        <v>20</v>
      </c>
      <c r="AG41">
        <v>1500</v>
      </c>
      <c r="AH41" t="s">
        <v>20</v>
      </c>
      <c r="AI41">
        <v>0.5</v>
      </c>
    </row>
    <row r="42" spans="1:35" x14ac:dyDescent="0.2">
      <c r="A42">
        <v>39</v>
      </c>
      <c r="B42" t="s">
        <v>213</v>
      </c>
      <c r="C42" t="s">
        <v>214</v>
      </c>
      <c r="D42">
        <v>3</v>
      </c>
      <c r="E42">
        <v>60.22</v>
      </c>
      <c r="F42" t="s">
        <v>25</v>
      </c>
      <c r="G42">
        <v>10.33</v>
      </c>
      <c r="H42">
        <v>44.87</v>
      </c>
      <c r="I42">
        <v>67.95</v>
      </c>
      <c r="J42">
        <v>81.010000000000005</v>
      </c>
      <c r="K42">
        <v>25.29</v>
      </c>
      <c r="L42">
        <v>39.56</v>
      </c>
      <c r="M42">
        <v>6.7190000000000003</v>
      </c>
      <c r="N42">
        <v>20.77</v>
      </c>
      <c r="O42">
        <f t="shared" si="0"/>
        <v>241.29900000000001</v>
      </c>
      <c r="P42">
        <v>4592</v>
      </c>
      <c r="Q42">
        <v>118</v>
      </c>
      <c r="R42">
        <v>9630</v>
      </c>
      <c r="S42">
        <v>11.24</v>
      </c>
      <c r="T42" t="s">
        <v>26</v>
      </c>
      <c r="U42">
        <v>2.8000000000000001E-2</v>
      </c>
      <c r="V42">
        <v>0.66300000000000003</v>
      </c>
      <c r="W42">
        <v>0.14199999999999999</v>
      </c>
      <c r="X42">
        <v>0.46500000000000002</v>
      </c>
      <c r="Y42" t="s">
        <v>98</v>
      </c>
      <c r="Z42">
        <v>0.39100000000000001</v>
      </c>
      <c r="AA42">
        <v>1323</v>
      </c>
      <c r="AB42">
        <v>90</v>
      </c>
      <c r="AC42">
        <v>12080</v>
      </c>
      <c r="AD42">
        <v>460</v>
      </c>
      <c r="AE42">
        <v>2196</v>
      </c>
      <c r="AF42" t="s">
        <v>20</v>
      </c>
      <c r="AG42">
        <v>1500</v>
      </c>
      <c r="AH42" t="s">
        <v>20</v>
      </c>
      <c r="AI42">
        <v>0.5</v>
      </c>
    </row>
    <row r="43" spans="1:35" x14ac:dyDescent="0.2">
      <c r="A43">
        <v>40</v>
      </c>
      <c r="B43" t="s">
        <v>215</v>
      </c>
      <c r="C43" t="s">
        <v>216</v>
      </c>
      <c r="D43">
        <v>3</v>
      </c>
      <c r="E43">
        <v>91</v>
      </c>
      <c r="F43" t="s">
        <v>25</v>
      </c>
      <c r="G43">
        <v>7.61</v>
      </c>
      <c r="H43">
        <v>45.65</v>
      </c>
      <c r="I43">
        <v>25.86</v>
      </c>
      <c r="J43">
        <v>47.31</v>
      </c>
      <c r="K43">
        <v>4.9630000000000001</v>
      </c>
      <c r="L43">
        <v>28.2</v>
      </c>
      <c r="M43">
        <v>0.22800000000000001</v>
      </c>
      <c r="N43">
        <v>21.17</v>
      </c>
      <c r="O43">
        <f t="shared" si="0"/>
        <v>127.73099999999999</v>
      </c>
      <c r="P43">
        <v>605</v>
      </c>
      <c r="Q43">
        <v>122</v>
      </c>
      <c r="R43">
        <v>11240</v>
      </c>
      <c r="S43">
        <v>10.87</v>
      </c>
      <c r="T43" t="s">
        <v>26</v>
      </c>
      <c r="U43" t="s">
        <v>98</v>
      </c>
      <c r="V43">
        <v>0.41799999999999998</v>
      </c>
      <c r="W43" t="s">
        <v>98</v>
      </c>
      <c r="X43">
        <v>0.28599999999999998</v>
      </c>
      <c r="Y43" t="s">
        <v>98</v>
      </c>
      <c r="Z43">
        <v>0.114</v>
      </c>
      <c r="AA43">
        <v>580</v>
      </c>
      <c r="AB43">
        <v>80</v>
      </c>
      <c r="AC43">
        <v>13780</v>
      </c>
      <c r="AD43">
        <v>1000</v>
      </c>
      <c r="AE43">
        <v>1952</v>
      </c>
      <c r="AF43" t="s">
        <v>20</v>
      </c>
      <c r="AG43">
        <v>1500</v>
      </c>
      <c r="AH43" t="s">
        <v>20</v>
      </c>
      <c r="AI43">
        <v>0.5</v>
      </c>
    </row>
    <row r="44" spans="1:35" x14ac:dyDescent="0.2">
      <c r="A44">
        <v>41</v>
      </c>
      <c r="B44" t="s">
        <v>215</v>
      </c>
      <c r="C44" t="s">
        <v>217</v>
      </c>
      <c r="D44">
        <v>3</v>
      </c>
      <c r="E44">
        <v>60.22</v>
      </c>
      <c r="F44" t="s">
        <v>25</v>
      </c>
      <c r="G44">
        <v>8.14</v>
      </c>
      <c r="H44">
        <v>50.24</v>
      </c>
      <c r="I44">
        <v>167.9</v>
      </c>
      <c r="J44">
        <v>80.12</v>
      </c>
      <c r="K44">
        <v>29.84</v>
      </c>
      <c r="L44">
        <v>67.22</v>
      </c>
      <c r="M44">
        <v>10.61</v>
      </c>
      <c r="N44">
        <v>32.979999999999997</v>
      </c>
      <c r="O44">
        <f t="shared" si="0"/>
        <v>388.67000000000007</v>
      </c>
      <c r="P44">
        <v>1346</v>
      </c>
      <c r="Q44">
        <v>132</v>
      </c>
      <c r="R44">
        <v>8790</v>
      </c>
      <c r="S44">
        <v>11.2</v>
      </c>
      <c r="T44" t="s">
        <v>26</v>
      </c>
      <c r="U44" t="s">
        <v>98</v>
      </c>
      <c r="V44">
        <v>7.3999999999999996E-2</v>
      </c>
      <c r="W44" t="s">
        <v>98</v>
      </c>
      <c r="X44">
        <v>0.16300000000000001</v>
      </c>
      <c r="Y44" t="s">
        <v>98</v>
      </c>
      <c r="Z44" t="s">
        <v>98</v>
      </c>
      <c r="AA44">
        <v>707</v>
      </c>
      <c r="AB44">
        <v>96</v>
      </c>
      <c r="AC44">
        <v>11720</v>
      </c>
      <c r="AD44">
        <v>500</v>
      </c>
      <c r="AE44">
        <v>1830</v>
      </c>
      <c r="AF44" t="s">
        <v>20</v>
      </c>
      <c r="AG44">
        <v>1200</v>
      </c>
      <c r="AH44" t="s">
        <v>20</v>
      </c>
      <c r="AI44">
        <v>0.5</v>
      </c>
    </row>
    <row r="45" spans="1:35" x14ac:dyDescent="0.2">
      <c r="A45">
        <v>42</v>
      </c>
      <c r="B45" t="s">
        <v>218</v>
      </c>
      <c r="C45" t="s">
        <v>219</v>
      </c>
      <c r="D45">
        <v>3</v>
      </c>
      <c r="E45">
        <v>91</v>
      </c>
      <c r="F45" t="s">
        <v>25</v>
      </c>
      <c r="G45">
        <v>10.29</v>
      </c>
      <c r="H45">
        <v>45.36</v>
      </c>
      <c r="I45">
        <v>70.05</v>
      </c>
      <c r="J45">
        <v>53.91</v>
      </c>
      <c r="K45">
        <v>29.08</v>
      </c>
      <c r="L45">
        <v>67.989999999999995</v>
      </c>
      <c r="M45">
        <v>4.21</v>
      </c>
      <c r="N45">
        <v>32.47</v>
      </c>
      <c r="O45">
        <f t="shared" si="0"/>
        <v>257.70999999999998</v>
      </c>
      <c r="P45">
        <v>5876</v>
      </c>
      <c r="Q45">
        <v>116</v>
      </c>
      <c r="R45">
        <v>9780</v>
      </c>
      <c r="S45">
        <v>11.17</v>
      </c>
      <c r="T45" t="s">
        <v>26</v>
      </c>
      <c r="U45" t="s">
        <v>98</v>
      </c>
      <c r="V45" t="s">
        <v>98</v>
      </c>
      <c r="W45" t="s">
        <v>98</v>
      </c>
      <c r="X45">
        <v>0.27900000000000003</v>
      </c>
      <c r="Y45" t="s">
        <v>98</v>
      </c>
      <c r="Z45" t="s">
        <v>98</v>
      </c>
      <c r="AB45">
        <v>72</v>
      </c>
      <c r="AC45">
        <v>12050</v>
      </c>
      <c r="AD45">
        <v>600</v>
      </c>
      <c r="AE45">
        <v>2684</v>
      </c>
      <c r="AF45" t="s">
        <v>20</v>
      </c>
      <c r="AG45">
        <v>1800</v>
      </c>
      <c r="AH45" t="s">
        <v>20</v>
      </c>
      <c r="AI45">
        <v>0.5</v>
      </c>
    </row>
    <row r="46" spans="1:35" x14ac:dyDescent="0.2">
      <c r="A46">
        <v>43</v>
      </c>
      <c r="B46" t="s">
        <v>220</v>
      </c>
      <c r="C46" t="s">
        <v>221</v>
      </c>
      <c r="D46">
        <v>3</v>
      </c>
      <c r="E46">
        <v>91</v>
      </c>
      <c r="F46" t="s">
        <v>25</v>
      </c>
      <c r="G46">
        <v>10.41</v>
      </c>
      <c r="H46">
        <v>40.33</v>
      </c>
      <c r="I46">
        <v>70.05</v>
      </c>
      <c r="J46">
        <v>61.29</v>
      </c>
      <c r="K46">
        <v>10.64</v>
      </c>
      <c r="L46">
        <v>45.86</v>
      </c>
      <c r="M46">
        <v>4.0750000000000002</v>
      </c>
      <c r="N46">
        <v>19.22</v>
      </c>
      <c r="O46">
        <f t="shared" si="0"/>
        <v>211.13500000000002</v>
      </c>
      <c r="P46">
        <v>1376</v>
      </c>
      <c r="Q46">
        <v>112</v>
      </c>
      <c r="R46">
        <v>10390</v>
      </c>
      <c r="S46">
        <v>11.05</v>
      </c>
      <c r="T46" t="s">
        <v>26</v>
      </c>
      <c r="U46" t="s">
        <v>98</v>
      </c>
      <c r="V46">
        <v>9.7000000000000003E-2</v>
      </c>
      <c r="W46" t="s">
        <v>98</v>
      </c>
      <c r="X46">
        <v>7.6999999999999999E-2</v>
      </c>
      <c r="Y46" t="s">
        <v>98</v>
      </c>
      <c r="Z46" t="s">
        <v>98</v>
      </c>
      <c r="AA46">
        <v>665</v>
      </c>
      <c r="AB46">
        <v>80</v>
      </c>
      <c r="AC46">
        <v>13420</v>
      </c>
      <c r="AD46">
        <v>600</v>
      </c>
      <c r="AE46">
        <v>2440</v>
      </c>
      <c r="AF46" t="s">
        <v>20</v>
      </c>
      <c r="AG46">
        <v>1600</v>
      </c>
      <c r="AH46" t="s">
        <v>20</v>
      </c>
      <c r="AI46">
        <v>0.5</v>
      </c>
    </row>
    <row r="47" spans="1:35" x14ac:dyDescent="0.2">
      <c r="A47">
        <v>44</v>
      </c>
      <c r="B47" t="s">
        <v>222</v>
      </c>
      <c r="C47" t="s">
        <v>223</v>
      </c>
      <c r="D47">
        <v>3</v>
      </c>
      <c r="E47">
        <v>91</v>
      </c>
      <c r="F47" t="s">
        <v>25</v>
      </c>
      <c r="G47">
        <v>10.4</v>
      </c>
      <c r="H47">
        <v>59.32</v>
      </c>
      <c r="I47">
        <v>69.02</v>
      </c>
      <c r="J47">
        <v>50.11</v>
      </c>
      <c r="K47">
        <v>10.49</v>
      </c>
      <c r="L47">
        <v>46.58</v>
      </c>
      <c r="M47">
        <v>4.0810000000000004</v>
      </c>
      <c r="N47">
        <v>10.220000000000001</v>
      </c>
      <c r="O47">
        <f t="shared" si="0"/>
        <v>190.50099999999998</v>
      </c>
      <c r="P47">
        <v>2940</v>
      </c>
      <c r="Q47">
        <v>122</v>
      </c>
      <c r="R47">
        <v>9600</v>
      </c>
      <c r="S47">
        <v>11.2</v>
      </c>
      <c r="T47" t="s">
        <v>26</v>
      </c>
      <c r="U47" t="s">
        <v>98</v>
      </c>
      <c r="V47" t="s">
        <v>98</v>
      </c>
      <c r="W47" t="s">
        <v>98</v>
      </c>
      <c r="X47">
        <v>0.16</v>
      </c>
      <c r="Y47" t="s">
        <v>98</v>
      </c>
      <c r="Z47" t="s">
        <v>98</v>
      </c>
      <c r="AA47">
        <v>924</v>
      </c>
      <c r="AB47">
        <v>84</v>
      </c>
      <c r="AC47">
        <v>11940</v>
      </c>
      <c r="AD47">
        <v>400</v>
      </c>
      <c r="AE47">
        <v>1220</v>
      </c>
      <c r="AF47" t="s">
        <v>20</v>
      </c>
      <c r="AG47">
        <v>500</v>
      </c>
      <c r="AH47" t="s">
        <v>20</v>
      </c>
      <c r="AI47">
        <v>0.5</v>
      </c>
    </row>
    <row r="48" spans="1:35" x14ac:dyDescent="0.2">
      <c r="A48">
        <v>45</v>
      </c>
      <c r="B48" t="s">
        <v>117</v>
      </c>
      <c r="C48" t="s">
        <v>224</v>
      </c>
      <c r="D48">
        <v>3</v>
      </c>
      <c r="E48">
        <v>91</v>
      </c>
      <c r="F48" t="s">
        <v>25</v>
      </c>
      <c r="G48">
        <v>10.14</v>
      </c>
      <c r="H48">
        <v>53.32</v>
      </c>
      <c r="I48">
        <v>40.770000000000003</v>
      </c>
      <c r="J48">
        <v>90.21</v>
      </c>
      <c r="K48">
        <v>15.92</v>
      </c>
      <c r="L48">
        <v>54.64</v>
      </c>
      <c r="M48">
        <v>13.9</v>
      </c>
      <c r="N48">
        <v>30.08</v>
      </c>
      <c r="O48">
        <f t="shared" si="0"/>
        <v>245.51999999999998</v>
      </c>
      <c r="P48">
        <v>482</v>
      </c>
      <c r="Q48">
        <v>128</v>
      </c>
      <c r="R48">
        <v>11060</v>
      </c>
      <c r="S48">
        <v>11.2</v>
      </c>
      <c r="T48" t="s">
        <v>26</v>
      </c>
      <c r="U48">
        <v>3.2000000000000001E-2</v>
      </c>
      <c r="V48">
        <v>0.36699999999999999</v>
      </c>
      <c r="W48" t="s">
        <v>98</v>
      </c>
      <c r="X48">
        <v>0.155</v>
      </c>
      <c r="Y48" t="s">
        <v>98</v>
      </c>
      <c r="Z48">
        <v>0.11899999999999999</v>
      </c>
      <c r="AA48">
        <v>416</v>
      </c>
      <c r="AB48">
        <v>80</v>
      </c>
      <c r="AC48">
        <v>13180</v>
      </c>
      <c r="AD48">
        <v>800</v>
      </c>
      <c r="AE48">
        <v>2440</v>
      </c>
      <c r="AF48" t="s">
        <v>20</v>
      </c>
      <c r="AG48">
        <v>1800</v>
      </c>
      <c r="AH48" t="s">
        <v>20</v>
      </c>
      <c r="AI48">
        <v>0.5</v>
      </c>
    </row>
    <row r="49" spans="1:35" x14ac:dyDescent="0.2">
      <c r="A49">
        <v>46</v>
      </c>
      <c r="B49" t="s">
        <v>225</v>
      </c>
      <c r="C49" t="s">
        <v>226</v>
      </c>
      <c r="D49">
        <v>3</v>
      </c>
      <c r="E49">
        <v>91</v>
      </c>
      <c r="F49" t="s">
        <v>25</v>
      </c>
      <c r="G49">
        <v>11.06</v>
      </c>
      <c r="H49">
        <v>41.33</v>
      </c>
      <c r="I49">
        <v>21.89</v>
      </c>
      <c r="J49">
        <v>63.28</v>
      </c>
      <c r="K49">
        <v>4.99</v>
      </c>
      <c r="L49">
        <v>23.45</v>
      </c>
      <c r="M49">
        <v>3.2290000000000001</v>
      </c>
      <c r="N49">
        <v>18.440000000000001</v>
      </c>
      <c r="O49">
        <f t="shared" si="0"/>
        <v>135.279</v>
      </c>
      <c r="P49">
        <v>1051</v>
      </c>
      <c r="Q49">
        <v>130</v>
      </c>
      <c r="R49">
        <v>12060</v>
      </c>
      <c r="S49">
        <v>11.06</v>
      </c>
      <c r="T49" t="s">
        <v>26</v>
      </c>
      <c r="U49">
        <v>1.2E-2</v>
      </c>
      <c r="V49">
        <v>0.33900000000000002</v>
      </c>
      <c r="W49" t="s">
        <v>98</v>
      </c>
      <c r="X49">
        <v>0.42599999999999999</v>
      </c>
      <c r="Y49" t="s">
        <v>98</v>
      </c>
      <c r="Z49">
        <v>0.11600000000000001</v>
      </c>
      <c r="AA49">
        <v>375</v>
      </c>
      <c r="AB49">
        <v>84</v>
      </c>
      <c r="AC49">
        <v>13980</v>
      </c>
      <c r="AD49">
        <v>600</v>
      </c>
      <c r="AE49">
        <v>1952</v>
      </c>
      <c r="AF49" t="s">
        <v>20</v>
      </c>
      <c r="AG49">
        <v>1500</v>
      </c>
      <c r="AH49" t="s">
        <v>20</v>
      </c>
      <c r="AI49">
        <v>0.5</v>
      </c>
    </row>
    <row r="50" spans="1:35" x14ac:dyDescent="0.2">
      <c r="A50">
        <v>47</v>
      </c>
      <c r="B50" t="s">
        <v>227</v>
      </c>
      <c r="C50" t="s">
        <v>228</v>
      </c>
      <c r="D50">
        <v>3</v>
      </c>
      <c r="E50">
        <v>91</v>
      </c>
      <c r="F50" t="s">
        <v>25</v>
      </c>
      <c r="G50">
        <v>11.07</v>
      </c>
      <c r="H50">
        <v>52.33</v>
      </c>
      <c r="I50">
        <v>89.76</v>
      </c>
      <c r="J50">
        <v>74.45</v>
      </c>
      <c r="K50">
        <v>17.34</v>
      </c>
      <c r="L50">
        <v>29.7</v>
      </c>
      <c r="M50">
        <v>4.0789999999999997</v>
      </c>
      <c r="N50">
        <v>30.12</v>
      </c>
      <c r="O50">
        <f t="shared" si="0"/>
        <v>245.44900000000001</v>
      </c>
      <c r="P50">
        <v>380</v>
      </c>
      <c r="Q50">
        <v>136</v>
      </c>
      <c r="R50">
        <v>10640</v>
      </c>
      <c r="S50">
        <v>11.43</v>
      </c>
      <c r="T50" t="s">
        <v>26</v>
      </c>
      <c r="U50" t="s">
        <v>98</v>
      </c>
      <c r="V50">
        <v>0.20300000000000001</v>
      </c>
      <c r="W50" t="s">
        <v>98</v>
      </c>
      <c r="X50">
        <v>0.36</v>
      </c>
      <c r="Y50" t="s">
        <v>98</v>
      </c>
      <c r="Z50">
        <v>0.51800000000000002</v>
      </c>
      <c r="AA50">
        <v>252</v>
      </c>
      <c r="AB50">
        <v>78</v>
      </c>
      <c r="AC50">
        <v>12890</v>
      </c>
      <c r="AD50">
        <v>600</v>
      </c>
      <c r="AE50">
        <v>2196</v>
      </c>
      <c r="AF50" t="s">
        <v>20</v>
      </c>
      <c r="AG50">
        <v>1800</v>
      </c>
      <c r="AH50" t="s">
        <v>20</v>
      </c>
      <c r="AI50">
        <v>0.5</v>
      </c>
    </row>
    <row r="51" spans="1:35" x14ac:dyDescent="0.2">
      <c r="A51">
        <v>48</v>
      </c>
      <c r="B51" t="s">
        <v>229</v>
      </c>
      <c r="C51" t="s">
        <v>230</v>
      </c>
      <c r="D51">
        <v>3</v>
      </c>
      <c r="E51">
        <v>84</v>
      </c>
      <c r="F51" t="s">
        <v>25</v>
      </c>
      <c r="G51">
        <v>8.6300000000000008</v>
      </c>
      <c r="H51">
        <v>45.87</v>
      </c>
      <c r="I51">
        <v>30.25</v>
      </c>
      <c r="J51">
        <v>65.19</v>
      </c>
      <c r="K51">
        <v>10.62</v>
      </c>
      <c r="L51">
        <v>29.18</v>
      </c>
      <c r="M51">
        <v>3.492</v>
      </c>
      <c r="N51">
        <v>33.47</v>
      </c>
      <c r="O51">
        <f t="shared" si="0"/>
        <v>172.202</v>
      </c>
      <c r="P51">
        <v>901</v>
      </c>
      <c r="Q51">
        <v>108</v>
      </c>
      <c r="R51">
        <v>10320</v>
      </c>
      <c r="S51">
        <v>11.04</v>
      </c>
      <c r="T51" t="s">
        <v>26</v>
      </c>
      <c r="U51">
        <v>3.2000000000000001E-2</v>
      </c>
      <c r="V51">
        <v>0.35699999999999998</v>
      </c>
      <c r="W51" t="s">
        <v>98</v>
      </c>
      <c r="X51">
        <v>0.28799999999999998</v>
      </c>
      <c r="Y51" t="s">
        <v>98</v>
      </c>
      <c r="Z51">
        <v>8.8999999999999996E-2</v>
      </c>
      <c r="AA51">
        <v>242</v>
      </c>
      <c r="AB51">
        <v>72</v>
      </c>
      <c r="AC51">
        <v>13180</v>
      </c>
      <c r="AD51">
        <v>500</v>
      </c>
      <c r="AE51">
        <v>1464</v>
      </c>
      <c r="AF51" t="s">
        <v>20</v>
      </c>
      <c r="AG51">
        <v>1000</v>
      </c>
      <c r="AH51" t="s">
        <v>20</v>
      </c>
      <c r="AI51">
        <v>0.5</v>
      </c>
    </row>
    <row r="52" spans="1:35" x14ac:dyDescent="0.2">
      <c r="A52">
        <v>49</v>
      </c>
      <c r="B52" t="s">
        <v>231</v>
      </c>
      <c r="C52" t="s">
        <v>232</v>
      </c>
      <c r="D52">
        <v>3</v>
      </c>
      <c r="E52">
        <v>80.5</v>
      </c>
      <c r="F52" t="s">
        <v>25</v>
      </c>
      <c r="G52">
        <v>2.61</v>
      </c>
      <c r="H52">
        <v>3.2050000000000001</v>
      </c>
      <c r="I52">
        <v>1.752</v>
      </c>
      <c r="J52">
        <v>1.3480000000000001</v>
      </c>
      <c r="K52">
        <v>0.34799999999999998</v>
      </c>
      <c r="L52">
        <v>15.7</v>
      </c>
      <c r="M52">
        <v>4.8000000000000001E-2</v>
      </c>
      <c r="N52">
        <v>5.1870000000000003</v>
      </c>
      <c r="O52">
        <f t="shared" si="0"/>
        <v>24.382999999999999</v>
      </c>
      <c r="Q52">
        <v>126</v>
      </c>
      <c r="R52">
        <v>9760</v>
      </c>
      <c r="S52">
        <v>12.14</v>
      </c>
      <c r="T52" t="s">
        <v>26</v>
      </c>
      <c r="U52">
        <v>2E-3</v>
      </c>
      <c r="V52" t="s">
        <v>98</v>
      </c>
      <c r="W52">
        <v>0</v>
      </c>
      <c r="X52" t="s">
        <v>98</v>
      </c>
      <c r="Y52" t="s">
        <v>98</v>
      </c>
      <c r="Z52" t="s">
        <v>98</v>
      </c>
      <c r="AA52">
        <v>2178</v>
      </c>
      <c r="AB52">
        <v>84</v>
      </c>
      <c r="AC52">
        <v>13090</v>
      </c>
      <c r="AD52">
        <v>720</v>
      </c>
      <c r="AE52">
        <v>1952</v>
      </c>
      <c r="AF52" t="s">
        <v>20</v>
      </c>
      <c r="AG52">
        <v>500</v>
      </c>
      <c r="AH52" t="s">
        <v>20</v>
      </c>
      <c r="AI52">
        <v>0.5</v>
      </c>
    </row>
    <row r="53" spans="1:35" x14ac:dyDescent="0.2">
      <c r="A53">
        <v>50</v>
      </c>
      <c r="B53" t="s">
        <v>119</v>
      </c>
      <c r="C53" t="s">
        <v>233</v>
      </c>
      <c r="D53">
        <v>3</v>
      </c>
      <c r="E53">
        <v>60.22</v>
      </c>
      <c r="F53" t="s">
        <v>25</v>
      </c>
      <c r="G53">
        <v>12.12</v>
      </c>
      <c r="H53">
        <v>59.21</v>
      </c>
      <c r="I53">
        <v>209.4</v>
      </c>
      <c r="J53">
        <v>177.5</v>
      </c>
      <c r="K53">
        <v>19.260000000000002</v>
      </c>
      <c r="L53">
        <v>35.82</v>
      </c>
      <c r="M53">
        <v>3.46</v>
      </c>
      <c r="N53">
        <v>49.77</v>
      </c>
      <c r="O53">
        <f t="shared" si="0"/>
        <v>495.20999999999992</v>
      </c>
      <c r="P53">
        <v>4794</v>
      </c>
      <c r="Q53">
        <v>130</v>
      </c>
      <c r="R53">
        <v>10750</v>
      </c>
      <c r="S53">
        <v>11.19</v>
      </c>
      <c r="T53" t="s">
        <v>26</v>
      </c>
      <c r="U53" t="s">
        <v>98</v>
      </c>
      <c r="V53">
        <v>0.29699999999999999</v>
      </c>
      <c r="W53" t="s">
        <v>98</v>
      </c>
      <c r="X53">
        <v>0.63400000000000001</v>
      </c>
      <c r="Y53" t="s">
        <v>98</v>
      </c>
      <c r="Z53">
        <v>0.96199999999999997</v>
      </c>
      <c r="AA53">
        <v>2824</v>
      </c>
      <c r="AB53">
        <v>88</v>
      </c>
      <c r="AC53">
        <v>13680</v>
      </c>
      <c r="AD53">
        <v>400</v>
      </c>
      <c r="AE53">
        <v>2196</v>
      </c>
      <c r="AF53" t="s">
        <v>20</v>
      </c>
      <c r="AG53">
        <v>1800</v>
      </c>
      <c r="AH53" t="s">
        <v>20</v>
      </c>
      <c r="AI53">
        <v>0.5</v>
      </c>
    </row>
    <row r="54" spans="1:35" x14ac:dyDescent="0.2">
      <c r="A54">
        <v>51</v>
      </c>
      <c r="B54" t="s">
        <v>234</v>
      </c>
      <c r="C54" t="s">
        <v>235</v>
      </c>
      <c r="D54">
        <v>3</v>
      </c>
      <c r="E54">
        <v>91</v>
      </c>
      <c r="F54" t="s">
        <v>25</v>
      </c>
      <c r="G54">
        <v>10.85</v>
      </c>
      <c r="H54">
        <v>59.34</v>
      </c>
      <c r="I54">
        <v>104.2</v>
      </c>
      <c r="J54">
        <v>86.35</v>
      </c>
      <c r="K54">
        <v>12.6</v>
      </c>
      <c r="L54">
        <v>35.770000000000003</v>
      </c>
      <c r="M54">
        <v>1.0980000000000001</v>
      </c>
      <c r="N54">
        <v>25.49</v>
      </c>
      <c r="O54">
        <f t="shared" si="0"/>
        <v>265.50800000000004</v>
      </c>
      <c r="P54">
        <v>2375</v>
      </c>
      <c r="Q54">
        <v>124</v>
      </c>
      <c r="R54">
        <v>10330</v>
      </c>
      <c r="S54">
        <v>10.8</v>
      </c>
      <c r="T54" t="s">
        <v>26</v>
      </c>
      <c r="U54" t="s">
        <v>98</v>
      </c>
      <c r="V54">
        <v>3.4000000000000002E-2</v>
      </c>
      <c r="W54" t="s">
        <v>98</v>
      </c>
      <c r="X54">
        <v>0.189</v>
      </c>
      <c r="Y54" t="s">
        <v>98</v>
      </c>
      <c r="Z54" t="s">
        <v>98</v>
      </c>
      <c r="AA54">
        <v>1129</v>
      </c>
      <c r="AB54">
        <v>90</v>
      </c>
      <c r="AC54">
        <v>13410</v>
      </c>
      <c r="AD54">
        <v>400</v>
      </c>
      <c r="AE54">
        <v>1830</v>
      </c>
      <c r="AF54" t="s">
        <v>20</v>
      </c>
      <c r="AG54">
        <v>1600</v>
      </c>
      <c r="AH54" t="s">
        <v>20</v>
      </c>
      <c r="AI54">
        <v>0.5</v>
      </c>
    </row>
    <row r="55" spans="1:35" x14ac:dyDescent="0.2">
      <c r="A55">
        <v>52</v>
      </c>
      <c r="B55" t="s">
        <v>234</v>
      </c>
      <c r="C55" t="s">
        <v>236</v>
      </c>
      <c r="D55">
        <v>3</v>
      </c>
      <c r="E55">
        <v>60.22</v>
      </c>
      <c r="F55" t="s">
        <v>25</v>
      </c>
      <c r="G55">
        <v>8.25</v>
      </c>
      <c r="H55">
        <v>41.25</v>
      </c>
      <c r="I55">
        <v>82.74</v>
      </c>
      <c r="J55">
        <v>69.650000000000006</v>
      </c>
      <c r="K55">
        <v>13.82</v>
      </c>
      <c r="L55">
        <v>54.11</v>
      </c>
      <c r="M55">
        <v>12.74</v>
      </c>
      <c r="N55">
        <v>39.619999999999997</v>
      </c>
      <c r="O55">
        <f t="shared" si="0"/>
        <v>272.68</v>
      </c>
      <c r="P55">
        <v>13500</v>
      </c>
      <c r="Q55">
        <v>116</v>
      </c>
      <c r="R55">
        <v>9250</v>
      </c>
      <c r="S55">
        <v>11.1</v>
      </c>
      <c r="T55" t="s">
        <v>26</v>
      </c>
      <c r="U55" t="s">
        <v>98</v>
      </c>
      <c r="V55">
        <v>0.51300000000000001</v>
      </c>
      <c r="W55" t="s">
        <v>98</v>
      </c>
      <c r="X55">
        <v>0.39600000000000002</v>
      </c>
      <c r="Y55" t="s">
        <v>98</v>
      </c>
      <c r="Z55" t="s">
        <v>98</v>
      </c>
      <c r="AA55">
        <v>1443</v>
      </c>
      <c r="AB55">
        <v>82</v>
      </c>
      <c r="AC55">
        <v>12740</v>
      </c>
      <c r="AD55">
        <v>1300</v>
      </c>
      <c r="AE55">
        <v>2440</v>
      </c>
      <c r="AF55" t="s">
        <v>20</v>
      </c>
      <c r="AG55">
        <v>1800</v>
      </c>
      <c r="AH55" t="s">
        <v>20</v>
      </c>
      <c r="AI55">
        <v>0.5</v>
      </c>
    </row>
    <row r="56" spans="1:35" x14ac:dyDescent="0.2">
      <c r="A56">
        <v>53</v>
      </c>
      <c r="B56" t="s">
        <v>237</v>
      </c>
      <c r="C56" t="s">
        <v>238</v>
      </c>
      <c r="D56">
        <v>3</v>
      </c>
      <c r="E56">
        <v>91</v>
      </c>
      <c r="F56" t="s">
        <v>25</v>
      </c>
      <c r="G56">
        <v>8.77</v>
      </c>
      <c r="H56">
        <v>58.14</v>
      </c>
      <c r="I56">
        <v>107.9</v>
      </c>
      <c r="J56">
        <v>73.05</v>
      </c>
      <c r="K56">
        <v>17.95</v>
      </c>
      <c r="L56">
        <v>48.3</v>
      </c>
      <c r="M56">
        <v>5.024</v>
      </c>
      <c r="N56">
        <v>19.440000000000001</v>
      </c>
      <c r="O56">
        <f t="shared" si="0"/>
        <v>271.66399999999999</v>
      </c>
      <c r="P56">
        <v>718</v>
      </c>
      <c r="Q56">
        <v>120</v>
      </c>
      <c r="R56">
        <v>11710</v>
      </c>
      <c r="S56">
        <v>11.18</v>
      </c>
      <c r="T56" t="s">
        <v>26</v>
      </c>
      <c r="U56" t="s">
        <v>98</v>
      </c>
      <c r="V56" t="s">
        <v>98</v>
      </c>
      <c r="W56" t="s">
        <v>98</v>
      </c>
      <c r="X56">
        <v>0.214</v>
      </c>
      <c r="Y56" t="s">
        <v>98</v>
      </c>
      <c r="Z56">
        <v>0.113</v>
      </c>
      <c r="AA56">
        <v>540</v>
      </c>
      <c r="AB56">
        <v>82</v>
      </c>
      <c r="AC56">
        <v>14080</v>
      </c>
      <c r="AD56">
        <v>900</v>
      </c>
      <c r="AE56">
        <v>3050</v>
      </c>
      <c r="AF56" t="s">
        <v>20</v>
      </c>
      <c r="AG56">
        <v>2000</v>
      </c>
      <c r="AH56" t="s">
        <v>20</v>
      </c>
      <c r="AI56">
        <v>0.5</v>
      </c>
    </row>
    <row r="57" spans="1:35" x14ac:dyDescent="0.2">
      <c r="A57">
        <v>54</v>
      </c>
      <c r="B57" t="s">
        <v>237</v>
      </c>
      <c r="C57" t="s">
        <v>239</v>
      </c>
      <c r="D57">
        <v>3</v>
      </c>
      <c r="E57">
        <v>91</v>
      </c>
      <c r="F57" t="s">
        <v>25</v>
      </c>
      <c r="G57">
        <v>9.2899999999999991</v>
      </c>
      <c r="H57">
        <v>43.33</v>
      </c>
      <c r="I57">
        <v>90.64</v>
      </c>
      <c r="J57">
        <v>85.62</v>
      </c>
      <c r="K57">
        <v>37.03</v>
      </c>
      <c r="L57">
        <v>48.77</v>
      </c>
      <c r="M57">
        <v>8.1029999999999998</v>
      </c>
      <c r="N57">
        <v>30.65</v>
      </c>
      <c r="O57">
        <f t="shared" si="0"/>
        <v>300.81299999999999</v>
      </c>
      <c r="P57">
        <v>1360</v>
      </c>
      <c r="Q57">
        <v>124</v>
      </c>
      <c r="R57">
        <v>10540</v>
      </c>
      <c r="S57">
        <v>11.2</v>
      </c>
      <c r="T57" t="s">
        <v>26</v>
      </c>
      <c r="U57" t="s">
        <v>98</v>
      </c>
      <c r="V57" t="s">
        <v>98</v>
      </c>
      <c r="W57" t="s">
        <v>98</v>
      </c>
      <c r="X57">
        <v>0.108</v>
      </c>
      <c r="Y57" t="s">
        <v>98</v>
      </c>
      <c r="Z57" t="s">
        <v>98</v>
      </c>
      <c r="AA57">
        <v>465</v>
      </c>
      <c r="AB57">
        <v>86</v>
      </c>
      <c r="AC57">
        <v>12160</v>
      </c>
      <c r="AD57">
        <v>1080</v>
      </c>
      <c r="AE57">
        <v>3050</v>
      </c>
      <c r="AF57" t="s">
        <v>20</v>
      </c>
      <c r="AG57">
        <v>2000</v>
      </c>
      <c r="AH57" t="s">
        <v>20</v>
      </c>
      <c r="AI57">
        <v>0.5</v>
      </c>
    </row>
    <row r="58" spans="1:35" x14ac:dyDescent="0.2">
      <c r="A58">
        <v>55</v>
      </c>
      <c r="B58" t="s">
        <v>240</v>
      </c>
      <c r="C58" t="s">
        <v>241</v>
      </c>
      <c r="D58">
        <v>3</v>
      </c>
      <c r="E58">
        <v>91</v>
      </c>
      <c r="F58" t="s">
        <v>25</v>
      </c>
      <c r="G58">
        <v>8.65</v>
      </c>
      <c r="H58">
        <v>57.87</v>
      </c>
      <c r="I58">
        <v>60.25</v>
      </c>
      <c r="J58">
        <v>59.64</v>
      </c>
      <c r="K58">
        <v>28.32</v>
      </c>
      <c r="L58">
        <v>49.55</v>
      </c>
      <c r="M58">
        <v>10.78</v>
      </c>
      <c r="N58">
        <v>26.93</v>
      </c>
      <c r="O58">
        <f t="shared" si="0"/>
        <v>235.47</v>
      </c>
      <c r="P58">
        <v>747</v>
      </c>
      <c r="Q58">
        <v>120</v>
      </c>
      <c r="R58">
        <v>9880</v>
      </c>
      <c r="S58">
        <v>11.2</v>
      </c>
      <c r="T58" t="s">
        <v>26</v>
      </c>
      <c r="U58" t="s">
        <v>98</v>
      </c>
      <c r="V58" t="s">
        <v>98</v>
      </c>
      <c r="W58" t="s">
        <v>98</v>
      </c>
      <c r="X58">
        <v>0.27500000000000002</v>
      </c>
      <c r="Y58" t="s">
        <v>98</v>
      </c>
      <c r="Z58">
        <v>0.18</v>
      </c>
      <c r="AA58">
        <v>848</v>
      </c>
      <c r="AB58">
        <v>84</v>
      </c>
      <c r="AC58">
        <v>11320</v>
      </c>
      <c r="AD58">
        <v>800</v>
      </c>
      <c r="AE58">
        <v>3782</v>
      </c>
      <c r="AF58" t="s">
        <v>20</v>
      </c>
      <c r="AG58">
        <v>2500</v>
      </c>
      <c r="AH58" t="s">
        <v>20</v>
      </c>
      <c r="AI58">
        <v>0.5</v>
      </c>
    </row>
    <row r="59" spans="1:35" x14ac:dyDescent="0.2">
      <c r="A59">
        <v>56</v>
      </c>
      <c r="B59" t="s">
        <v>242</v>
      </c>
      <c r="C59" t="s">
        <v>243</v>
      </c>
      <c r="D59">
        <v>3</v>
      </c>
      <c r="E59">
        <v>91</v>
      </c>
      <c r="F59" t="s">
        <v>25</v>
      </c>
      <c r="G59">
        <v>8.1999999999999993</v>
      </c>
      <c r="H59">
        <v>50.1</v>
      </c>
      <c r="I59">
        <v>42.18</v>
      </c>
      <c r="J59">
        <v>36.92</v>
      </c>
      <c r="K59">
        <v>10.16</v>
      </c>
      <c r="L59">
        <v>29.38</v>
      </c>
      <c r="M59">
        <v>2.9940000000000002</v>
      </c>
      <c r="N59">
        <v>25.37</v>
      </c>
      <c r="O59">
        <f t="shared" si="0"/>
        <v>147.00399999999999</v>
      </c>
      <c r="P59">
        <v>2650</v>
      </c>
      <c r="Q59">
        <v>112</v>
      </c>
      <c r="R59">
        <v>9270</v>
      </c>
      <c r="S59">
        <v>11.08</v>
      </c>
      <c r="T59" t="s">
        <v>26</v>
      </c>
      <c r="U59">
        <v>2.1999999999999999E-2</v>
      </c>
      <c r="V59">
        <v>0.308</v>
      </c>
      <c r="W59" t="s">
        <v>98</v>
      </c>
      <c r="X59">
        <v>0.29699999999999999</v>
      </c>
      <c r="Y59" t="s">
        <v>98</v>
      </c>
      <c r="Z59">
        <v>0.113</v>
      </c>
      <c r="AA59">
        <v>733</v>
      </c>
      <c r="AB59">
        <v>76</v>
      </c>
      <c r="AC59">
        <v>11080</v>
      </c>
      <c r="AD59">
        <v>600</v>
      </c>
      <c r="AE59">
        <v>1098</v>
      </c>
      <c r="AF59" t="s">
        <v>20</v>
      </c>
      <c r="AG59">
        <v>800</v>
      </c>
      <c r="AH59" t="s">
        <v>20</v>
      </c>
      <c r="AI59">
        <v>0.5</v>
      </c>
    </row>
    <row r="60" spans="1:35" x14ac:dyDescent="0.2">
      <c r="A60">
        <v>57</v>
      </c>
      <c r="B60" t="s">
        <v>123</v>
      </c>
      <c r="C60" t="s">
        <v>244</v>
      </c>
      <c r="D60">
        <v>3</v>
      </c>
      <c r="E60">
        <v>60.22</v>
      </c>
      <c r="F60" t="s">
        <v>25</v>
      </c>
      <c r="G60">
        <v>7.82</v>
      </c>
      <c r="H60">
        <v>41.23</v>
      </c>
      <c r="I60">
        <v>40.29</v>
      </c>
      <c r="J60">
        <v>57.6</v>
      </c>
      <c r="K60">
        <v>15.4</v>
      </c>
      <c r="L60">
        <v>31.57</v>
      </c>
      <c r="M60">
        <v>2.9980000000000002</v>
      </c>
      <c r="N60">
        <v>29.03</v>
      </c>
      <c r="O60">
        <f t="shared" si="0"/>
        <v>176.88800000000001</v>
      </c>
      <c r="P60">
        <v>839</v>
      </c>
      <c r="Q60">
        <v>136</v>
      </c>
      <c r="R60">
        <v>12030</v>
      </c>
      <c r="S60">
        <v>11.04</v>
      </c>
      <c r="T60" t="s">
        <v>26</v>
      </c>
      <c r="U60" t="s">
        <v>98</v>
      </c>
      <c r="V60">
        <v>0.22900000000000001</v>
      </c>
      <c r="W60" t="s">
        <v>98</v>
      </c>
      <c r="X60">
        <v>0.218</v>
      </c>
      <c r="Y60" t="s">
        <v>98</v>
      </c>
      <c r="Z60">
        <v>0.113</v>
      </c>
      <c r="AA60">
        <v>507</v>
      </c>
      <c r="AB60">
        <v>90</v>
      </c>
      <c r="AC60">
        <v>14140</v>
      </c>
      <c r="AD60">
        <v>500</v>
      </c>
      <c r="AE60">
        <v>1586</v>
      </c>
      <c r="AF60" t="s">
        <v>20</v>
      </c>
      <c r="AG60">
        <v>900</v>
      </c>
      <c r="AH60" t="s">
        <v>20</v>
      </c>
      <c r="AI60">
        <v>0.5</v>
      </c>
    </row>
    <row r="61" spans="1:35" x14ac:dyDescent="0.2">
      <c r="A61">
        <v>58</v>
      </c>
      <c r="B61" t="s">
        <v>245</v>
      </c>
      <c r="C61" t="s">
        <v>246</v>
      </c>
      <c r="D61">
        <v>3</v>
      </c>
      <c r="E61">
        <v>91</v>
      </c>
      <c r="F61" t="s">
        <v>25</v>
      </c>
      <c r="G61">
        <v>8.09</v>
      </c>
      <c r="H61">
        <v>54.33</v>
      </c>
      <c r="I61">
        <v>136.69999999999999</v>
      </c>
      <c r="J61">
        <v>82.07</v>
      </c>
      <c r="K61">
        <v>30.24</v>
      </c>
      <c r="L61">
        <v>49.19</v>
      </c>
      <c r="M61">
        <v>19.77</v>
      </c>
      <c r="N61">
        <v>24.95</v>
      </c>
      <c r="O61">
        <f t="shared" si="0"/>
        <v>342.91999999999996</v>
      </c>
      <c r="P61">
        <v>2882</v>
      </c>
      <c r="Q61">
        <v>118</v>
      </c>
      <c r="R61">
        <v>8960</v>
      </c>
      <c r="S61">
        <v>11.42</v>
      </c>
      <c r="T61" t="s">
        <v>26</v>
      </c>
      <c r="U61" t="s">
        <v>98</v>
      </c>
      <c r="V61">
        <v>0.41599999999999998</v>
      </c>
      <c r="W61" t="s">
        <v>98</v>
      </c>
      <c r="X61">
        <v>0.20200000000000001</v>
      </c>
      <c r="Y61" t="s">
        <v>98</v>
      </c>
      <c r="Z61">
        <v>0.114</v>
      </c>
      <c r="AA61">
        <v>767</v>
      </c>
      <c r="AB61">
        <v>80</v>
      </c>
      <c r="AC61">
        <v>12010</v>
      </c>
      <c r="AD61">
        <v>1000</v>
      </c>
      <c r="AE61">
        <v>2196</v>
      </c>
      <c r="AF61" t="s">
        <v>20</v>
      </c>
      <c r="AG61">
        <v>2000</v>
      </c>
      <c r="AH61" t="s">
        <v>20</v>
      </c>
      <c r="AI61">
        <v>0.5</v>
      </c>
    </row>
    <row r="62" spans="1:35" x14ac:dyDescent="0.2">
      <c r="A62">
        <v>59</v>
      </c>
      <c r="B62" t="s">
        <v>247</v>
      </c>
      <c r="C62" t="s">
        <v>248</v>
      </c>
      <c r="D62">
        <v>3</v>
      </c>
      <c r="E62">
        <v>91</v>
      </c>
      <c r="F62" t="s">
        <v>25</v>
      </c>
      <c r="G62">
        <v>10.86</v>
      </c>
      <c r="H62">
        <v>58.33</v>
      </c>
      <c r="I62">
        <v>31.67</v>
      </c>
      <c r="J62">
        <v>49.08</v>
      </c>
      <c r="K62">
        <v>13.29</v>
      </c>
      <c r="L62">
        <v>31.4</v>
      </c>
      <c r="M62">
        <v>3.2170000000000001</v>
      </c>
      <c r="N62">
        <v>33.9</v>
      </c>
      <c r="O62">
        <f t="shared" si="0"/>
        <v>162.55700000000002</v>
      </c>
      <c r="P62">
        <v>2902</v>
      </c>
      <c r="Q62">
        <v>120</v>
      </c>
      <c r="R62">
        <v>9430</v>
      </c>
      <c r="S62">
        <v>11.29</v>
      </c>
      <c r="T62" t="s">
        <v>26</v>
      </c>
      <c r="U62" t="s">
        <v>98</v>
      </c>
      <c r="V62">
        <v>0.31</v>
      </c>
      <c r="W62" t="s">
        <v>98</v>
      </c>
      <c r="X62">
        <v>0.16800000000000001</v>
      </c>
      <c r="Y62" t="s">
        <v>98</v>
      </c>
      <c r="Z62">
        <v>0.29299999999999998</v>
      </c>
      <c r="AA62">
        <v>1549</v>
      </c>
      <c r="AB62">
        <v>82</v>
      </c>
      <c r="AC62">
        <v>13420</v>
      </c>
      <c r="AD62">
        <v>800</v>
      </c>
      <c r="AE62">
        <v>2196</v>
      </c>
      <c r="AF62" t="s">
        <v>20</v>
      </c>
      <c r="AG62">
        <v>2000</v>
      </c>
      <c r="AH62" t="s">
        <v>20</v>
      </c>
      <c r="AI62">
        <v>0.5</v>
      </c>
    </row>
    <row r="63" spans="1:35" x14ac:dyDescent="0.2">
      <c r="A63">
        <v>60</v>
      </c>
      <c r="B63" t="s">
        <v>125</v>
      </c>
      <c r="C63" t="s">
        <v>249</v>
      </c>
      <c r="D63">
        <v>3</v>
      </c>
      <c r="E63">
        <v>91</v>
      </c>
      <c r="F63" t="s">
        <v>25</v>
      </c>
      <c r="G63">
        <v>9.2200000000000006</v>
      </c>
      <c r="H63">
        <v>25.89</v>
      </c>
      <c r="I63">
        <v>62.77</v>
      </c>
      <c r="J63">
        <v>55.79</v>
      </c>
      <c r="K63">
        <v>20.16</v>
      </c>
      <c r="L63">
        <v>48.38</v>
      </c>
      <c r="M63">
        <v>5.96</v>
      </c>
      <c r="N63">
        <v>28.07</v>
      </c>
      <c r="O63">
        <f t="shared" si="0"/>
        <v>221.13</v>
      </c>
      <c r="P63">
        <v>606</v>
      </c>
      <c r="Q63">
        <v>114</v>
      </c>
      <c r="R63">
        <v>9570</v>
      </c>
      <c r="S63">
        <v>11.53</v>
      </c>
      <c r="T63" t="s">
        <v>26</v>
      </c>
      <c r="U63" t="s">
        <v>98</v>
      </c>
      <c r="V63">
        <v>0.316</v>
      </c>
      <c r="W63" t="s">
        <v>98</v>
      </c>
      <c r="X63">
        <v>0.05</v>
      </c>
      <c r="Y63" t="s">
        <v>98</v>
      </c>
      <c r="Z63">
        <v>0.11700000000000001</v>
      </c>
      <c r="AA63">
        <v>935</v>
      </c>
      <c r="AB63">
        <v>76</v>
      </c>
      <c r="AC63">
        <v>12380</v>
      </c>
      <c r="AD63">
        <v>600</v>
      </c>
      <c r="AE63">
        <v>2196</v>
      </c>
      <c r="AF63" t="s">
        <v>20</v>
      </c>
      <c r="AG63">
        <v>1800</v>
      </c>
      <c r="AH63" t="s">
        <v>20</v>
      </c>
      <c r="AI63">
        <v>0.5</v>
      </c>
    </row>
    <row r="64" spans="1:35" x14ac:dyDescent="0.2">
      <c r="A64">
        <v>61</v>
      </c>
      <c r="B64" t="s">
        <v>125</v>
      </c>
      <c r="C64" t="s">
        <v>250</v>
      </c>
      <c r="D64">
        <v>3</v>
      </c>
      <c r="E64">
        <v>91</v>
      </c>
      <c r="F64" t="s">
        <v>25</v>
      </c>
      <c r="G64">
        <v>7.05</v>
      </c>
      <c r="H64">
        <v>39.65</v>
      </c>
      <c r="I64">
        <v>167.8</v>
      </c>
      <c r="J64">
        <v>89.77</v>
      </c>
      <c r="K64">
        <v>23.05</v>
      </c>
      <c r="L64">
        <v>67.83</v>
      </c>
      <c r="M64">
        <v>3.911</v>
      </c>
      <c r="N64">
        <v>29.24</v>
      </c>
      <c r="O64">
        <f t="shared" si="0"/>
        <v>381.601</v>
      </c>
      <c r="P64">
        <v>498</v>
      </c>
      <c r="Q64">
        <v>110</v>
      </c>
      <c r="R64">
        <v>8640</v>
      </c>
      <c r="S64">
        <v>11.14</v>
      </c>
      <c r="T64" t="s">
        <v>26</v>
      </c>
      <c r="U64" t="s">
        <v>98</v>
      </c>
      <c r="V64" t="s">
        <v>98</v>
      </c>
      <c r="W64" t="s">
        <v>98</v>
      </c>
      <c r="X64">
        <v>0.128</v>
      </c>
      <c r="Y64" t="s">
        <v>98</v>
      </c>
      <c r="Z64" t="s">
        <v>98</v>
      </c>
      <c r="AA64">
        <v>402</v>
      </c>
      <c r="AB64">
        <v>72</v>
      </c>
      <c r="AC64">
        <v>11750</v>
      </c>
      <c r="AD64">
        <v>1000</v>
      </c>
      <c r="AE64">
        <v>2440</v>
      </c>
      <c r="AF64" t="s">
        <v>20</v>
      </c>
      <c r="AG64">
        <v>1800</v>
      </c>
      <c r="AH64" t="s">
        <v>20</v>
      </c>
      <c r="AI64">
        <v>0.5</v>
      </c>
    </row>
    <row r="65" spans="1:35" x14ac:dyDescent="0.2">
      <c r="A65">
        <v>62</v>
      </c>
      <c r="B65" t="s">
        <v>251</v>
      </c>
      <c r="C65" t="s">
        <v>252</v>
      </c>
      <c r="D65">
        <v>3</v>
      </c>
      <c r="E65">
        <v>77</v>
      </c>
      <c r="F65" t="s">
        <v>25</v>
      </c>
      <c r="G65">
        <v>9.06</v>
      </c>
      <c r="H65">
        <v>46.55</v>
      </c>
      <c r="I65">
        <v>49.81</v>
      </c>
      <c r="J65">
        <v>82.53</v>
      </c>
      <c r="K65">
        <v>16.04</v>
      </c>
      <c r="L65">
        <v>40.75</v>
      </c>
      <c r="M65">
        <v>4.0659999999999998</v>
      </c>
      <c r="N65">
        <v>19.239999999999998</v>
      </c>
      <c r="O65">
        <f t="shared" si="0"/>
        <v>212.43600000000001</v>
      </c>
      <c r="P65">
        <v>1129</v>
      </c>
      <c r="Q65">
        <v>120</v>
      </c>
      <c r="R65">
        <v>10310</v>
      </c>
      <c r="S65">
        <v>11.06</v>
      </c>
      <c r="T65" t="s">
        <v>26</v>
      </c>
      <c r="U65" t="s">
        <v>98</v>
      </c>
      <c r="V65">
        <v>0.185</v>
      </c>
      <c r="W65" t="s">
        <v>98</v>
      </c>
      <c r="X65">
        <v>0.19600000000000001</v>
      </c>
      <c r="Y65" t="s">
        <v>98</v>
      </c>
      <c r="Z65" t="s">
        <v>98</v>
      </c>
      <c r="AA65">
        <v>299</v>
      </c>
      <c r="AB65">
        <v>84</v>
      </c>
      <c r="AC65">
        <v>13770</v>
      </c>
      <c r="AD65">
        <v>800</v>
      </c>
      <c r="AE65">
        <v>2440</v>
      </c>
      <c r="AF65" t="s">
        <v>20</v>
      </c>
      <c r="AG65">
        <v>1700</v>
      </c>
      <c r="AH65" t="s">
        <v>20</v>
      </c>
      <c r="AI65">
        <v>0.5</v>
      </c>
    </row>
    <row r="66" spans="1:35" x14ac:dyDescent="0.2">
      <c r="A66">
        <v>63</v>
      </c>
      <c r="B66" t="s">
        <v>251</v>
      </c>
      <c r="C66" t="s">
        <v>253</v>
      </c>
      <c r="D66">
        <v>3</v>
      </c>
      <c r="E66">
        <v>58.04</v>
      </c>
      <c r="F66" t="s">
        <v>25</v>
      </c>
      <c r="G66">
        <v>10.119999999999999</v>
      </c>
      <c r="H66">
        <v>55.78</v>
      </c>
      <c r="I66">
        <v>41.16</v>
      </c>
      <c r="J66">
        <v>70.11</v>
      </c>
      <c r="K66">
        <v>18.04</v>
      </c>
      <c r="L66">
        <v>41.75</v>
      </c>
      <c r="M66">
        <v>4.7</v>
      </c>
      <c r="N66">
        <v>18.25</v>
      </c>
      <c r="O66">
        <f t="shared" si="0"/>
        <v>194.01</v>
      </c>
      <c r="P66">
        <v>1363</v>
      </c>
      <c r="Q66">
        <v>122</v>
      </c>
      <c r="R66">
        <v>12700</v>
      </c>
      <c r="S66">
        <v>11.24</v>
      </c>
      <c r="T66" t="s">
        <v>26</v>
      </c>
      <c r="U66" t="s">
        <v>98</v>
      </c>
      <c r="V66">
        <v>9.7000000000000003E-2</v>
      </c>
      <c r="W66" t="s">
        <v>98</v>
      </c>
      <c r="X66">
        <v>0.214</v>
      </c>
      <c r="Y66" t="s">
        <v>98</v>
      </c>
      <c r="Z66" t="s">
        <v>98</v>
      </c>
      <c r="AB66">
        <v>86</v>
      </c>
      <c r="AC66">
        <v>13820</v>
      </c>
      <c r="AD66">
        <v>360</v>
      </c>
      <c r="AE66">
        <v>1464</v>
      </c>
      <c r="AF66" t="s">
        <v>20</v>
      </c>
      <c r="AG66">
        <v>1100</v>
      </c>
      <c r="AH66" t="s">
        <v>20</v>
      </c>
      <c r="AI66">
        <v>0.5</v>
      </c>
    </row>
    <row r="67" spans="1:35" x14ac:dyDescent="0.2">
      <c r="A67">
        <v>64</v>
      </c>
      <c r="B67" t="s">
        <v>127</v>
      </c>
      <c r="C67" t="s">
        <v>254</v>
      </c>
      <c r="D67">
        <v>3</v>
      </c>
      <c r="E67">
        <v>80.5</v>
      </c>
      <c r="F67" t="s">
        <v>25</v>
      </c>
      <c r="G67">
        <v>2.15</v>
      </c>
      <c r="H67" t="s">
        <v>26</v>
      </c>
      <c r="I67">
        <v>2.0270000000000001</v>
      </c>
      <c r="J67">
        <v>5.8440000000000003</v>
      </c>
      <c r="K67">
        <v>0.38600000000000001</v>
      </c>
      <c r="L67">
        <v>53.98</v>
      </c>
      <c r="M67">
        <v>8.5000000000000006E-2</v>
      </c>
      <c r="N67">
        <v>4.3680000000000003</v>
      </c>
      <c r="O67">
        <f t="shared" si="0"/>
        <v>66.69</v>
      </c>
      <c r="Q67">
        <v>116</v>
      </c>
      <c r="R67">
        <v>9450</v>
      </c>
      <c r="S67">
        <v>11.42</v>
      </c>
      <c r="T67" t="s">
        <v>26</v>
      </c>
      <c r="U67">
        <v>2.7E-2</v>
      </c>
      <c r="V67" t="s">
        <v>98</v>
      </c>
      <c r="W67">
        <v>2E-3</v>
      </c>
      <c r="X67">
        <v>0.115</v>
      </c>
      <c r="Y67" t="s">
        <v>98</v>
      </c>
      <c r="Z67" t="s">
        <v>98</v>
      </c>
      <c r="AB67">
        <v>74</v>
      </c>
      <c r="AC67">
        <v>11730</v>
      </c>
      <c r="AD67">
        <v>500</v>
      </c>
      <c r="AE67">
        <v>1708</v>
      </c>
      <c r="AF67" t="s">
        <v>20</v>
      </c>
      <c r="AG67">
        <v>200</v>
      </c>
      <c r="AH67" t="s">
        <v>20</v>
      </c>
      <c r="AI67">
        <v>0.5</v>
      </c>
    </row>
    <row r="68" spans="1:35" x14ac:dyDescent="0.2">
      <c r="A68">
        <v>65</v>
      </c>
      <c r="B68" t="s">
        <v>129</v>
      </c>
      <c r="C68" t="s">
        <v>255</v>
      </c>
      <c r="D68">
        <v>3</v>
      </c>
      <c r="E68">
        <v>91</v>
      </c>
      <c r="F68" t="s">
        <v>25</v>
      </c>
      <c r="G68">
        <v>10.96</v>
      </c>
      <c r="H68">
        <v>44.96</v>
      </c>
      <c r="I68">
        <v>81.290000000000006</v>
      </c>
      <c r="J68">
        <v>75.64</v>
      </c>
      <c r="K68">
        <v>10.33</v>
      </c>
      <c r="L68">
        <v>41.75</v>
      </c>
      <c r="M68">
        <v>0.88200000000000001</v>
      </c>
      <c r="N68">
        <v>49.2</v>
      </c>
      <c r="O68">
        <f t="shared" si="0"/>
        <v>259.09200000000004</v>
      </c>
      <c r="P68">
        <v>1175</v>
      </c>
      <c r="Q68">
        <v>130</v>
      </c>
      <c r="R68">
        <v>10450</v>
      </c>
      <c r="S68">
        <v>11.05</v>
      </c>
      <c r="T68" t="s">
        <v>26</v>
      </c>
      <c r="U68" t="s">
        <v>98</v>
      </c>
      <c r="V68">
        <v>0.17699999999999999</v>
      </c>
      <c r="W68" t="s">
        <v>98</v>
      </c>
      <c r="X68">
        <v>0.253</v>
      </c>
      <c r="Y68" t="s">
        <v>98</v>
      </c>
      <c r="Z68" t="s">
        <v>98</v>
      </c>
      <c r="AA68">
        <v>571</v>
      </c>
      <c r="AB68">
        <v>86</v>
      </c>
      <c r="AC68">
        <v>12290</v>
      </c>
      <c r="AD68">
        <v>840</v>
      </c>
      <c r="AE68">
        <v>2196</v>
      </c>
      <c r="AF68" t="s">
        <v>20</v>
      </c>
      <c r="AG68">
        <v>2000</v>
      </c>
      <c r="AH68" t="s">
        <v>20</v>
      </c>
      <c r="AI68">
        <v>0.5</v>
      </c>
    </row>
    <row r="69" spans="1:35" x14ac:dyDescent="0.2">
      <c r="A69">
        <v>66</v>
      </c>
      <c r="B69" t="s">
        <v>129</v>
      </c>
      <c r="C69" t="s">
        <v>256</v>
      </c>
      <c r="D69">
        <v>3</v>
      </c>
      <c r="E69">
        <v>60.22</v>
      </c>
      <c r="F69" t="s">
        <v>25</v>
      </c>
      <c r="G69">
        <v>10.37</v>
      </c>
      <c r="H69">
        <v>44.89</v>
      </c>
      <c r="I69">
        <v>43.92</v>
      </c>
      <c r="J69">
        <v>54.65</v>
      </c>
      <c r="K69">
        <v>12.08</v>
      </c>
      <c r="L69">
        <v>60.77</v>
      </c>
      <c r="M69">
        <v>5.91</v>
      </c>
      <c r="N69">
        <v>19.25</v>
      </c>
      <c r="O69">
        <f t="shared" ref="O69:O132" si="1">SUM(I69:N69)</f>
        <v>196.57999999999998</v>
      </c>
      <c r="P69">
        <v>496</v>
      </c>
      <c r="Q69">
        <v>116</v>
      </c>
      <c r="R69">
        <v>10350</v>
      </c>
      <c r="S69">
        <v>11.45</v>
      </c>
      <c r="T69" t="s">
        <v>26</v>
      </c>
      <c r="U69" t="s">
        <v>98</v>
      </c>
      <c r="V69">
        <v>0.27700000000000002</v>
      </c>
      <c r="W69" t="s">
        <v>98</v>
      </c>
      <c r="X69">
        <v>0.36</v>
      </c>
      <c r="Y69" t="s">
        <v>98</v>
      </c>
      <c r="Z69">
        <v>0.112</v>
      </c>
      <c r="AA69">
        <v>142</v>
      </c>
      <c r="AB69">
        <v>78</v>
      </c>
      <c r="AC69">
        <v>12630</v>
      </c>
      <c r="AD69">
        <v>600</v>
      </c>
      <c r="AE69">
        <v>2196</v>
      </c>
      <c r="AF69" t="s">
        <v>20</v>
      </c>
      <c r="AG69">
        <v>1500</v>
      </c>
      <c r="AH69" t="s">
        <v>20</v>
      </c>
      <c r="AI69">
        <v>0.5</v>
      </c>
    </row>
    <row r="70" spans="1:35" x14ac:dyDescent="0.2">
      <c r="A70">
        <v>67</v>
      </c>
      <c r="B70" t="s">
        <v>257</v>
      </c>
      <c r="C70" t="s">
        <v>258</v>
      </c>
      <c r="D70">
        <v>3</v>
      </c>
      <c r="E70">
        <v>91</v>
      </c>
      <c r="F70" t="s">
        <v>25</v>
      </c>
      <c r="G70">
        <v>10.23</v>
      </c>
      <c r="H70">
        <v>55.87</v>
      </c>
      <c r="I70">
        <v>47.64</v>
      </c>
      <c r="J70">
        <v>63.29</v>
      </c>
      <c r="K70">
        <v>11.42</v>
      </c>
      <c r="L70">
        <v>40.549999999999997</v>
      </c>
      <c r="M70">
        <v>2.694</v>
      </c>
      <c r="N70">
        <v>24.34</v>
      </c>
      <c r="O70">
        <f t="shared" si="1"/>
        <v>189.934</v>
      </c>
      <c r="P70">
        <v>876</v>
      </c>
      <c r="Q70">
        <v>130</v>
      </c>
      <c r="R70">
        <v>9720</v>
      </c>
      <c r="S70">
        <v>11.02</v>
      </c>
      <c r="T70" t="s">
        <v>26</v>
      </c>
      <c r="U70" t="s">
        <v>98</v>
      </c>
      <c r="V70" t="s">
        <v>98</v>
      </c>
      <c r="W70" t="s">
        <v>98</v>
      </c>
      <c r="X70">
        <v>0.29799999999999999</v>
      </c>
      <c r="Y70" t="s">
        <v>98</v>
      </c>
      <c r="Z70" t="s">
        <v>98</v>
      </c>
      <c r="AA70">
        <v>836</v>
      </c>
      <c r="AB70">
        <v>88</v>
      </c>
      <c r="AC70">
        <v>11580</v>
      </c>
      <c r="AD70">
        <v>600</v>
      </c>
      <c r="AE70">
        <v>2440</v>
      </c>
      <c r="AF70" t="s">
        <v>20</v>
      </c>
      <c r="AG70">
        <v>1800</v>
      </c>
      <c r="AH70" t="s">
        <v>20</v>
      </c>
      <c r="AI70">
        <v>0.5</v>
      </c>
    </row>
    <row r="71" spans="1:35" x14ac:dyDescent="0.2">
      <c r="A71">
        <v>68</v>
      </c>
      <c r="B71" t="s">
        <v>259</v>
      </c>
      <c r="C71" t="s">
        <v>260</v>
      </c>
      <c r="D71">
        <v>3</v>
      </c>
      <c r="E71">
        <v>60.22</v>
      </c>
      <c r="F71" t="s">
        <v>25</v>
      </c>
      <c r="G71">
        <v>9.8699999999999992</v>
      </c>
      <c r="H71">
        <v>56.22</v>
      </c>
      <c r="I71">
        <v>62.74</v>
      </c>
      <c r="J71">
        <v>49.56</v>
      </c>
      <c r="K71">
        <v>13.8</v>
      </c>
      <c r="L71">
        <v>60.57</v>
      </c>
      <c r="M71">
        <v>5.0209999999999999</v>
      </c>
      <c r="N71">
        <v>25.42</v>
      </c>
      <c r="O71">
        <f t="shared" si="1"/>
        <v>217.11099999999999</v>
      </c>
      <c r="P71">
        <v>564</v>
      </c>
      <c r="Q71">
        <v>112</v>
      </c>
      <c r="R71">
        <v>9720</v>
      </c>
      <c r="S71">
        <v>11.08</v>
      </c>
      <c r="T71" t="s">
        <v>26</v>
      </c>
      <c r="U71" t="s">
        <v>98</v>
      </c>
      <c r="V71">
        <v>0.115</v>
      </c>
      <c r="W71" t="s">
        <v>98</v>
      </c>
      <c r="X71">
        <v>0.20899999999999999</v>
      </c>
      <c r="Y71" t="s">
        <v>98</v>
      </c>
      <c r="Z71">
        <v>0.25</v>
      </c>
      <c r="AB71">
        <v>80</v>
      </c>
      <c r="AC71">
        <v>11030</v>
      </c>
      <c r="AD71">
        <v>460</v>
      </c>
      <c r="AE71">
        <v>1830</v>
      </c>
      <c r="AF71" t="s">
        <v>20</v>
      </c>
      <c r="AG71">
        <v>1500</v>
      </c>
      <c r="AH71" t="s">
        <v>20</v>
      </c>
      <c r="AI71">
        <v>0.5</v>
      </c>
    </row>
    <row r="72" spans="1:35" x14ac:dyDescent="0.2">
      <c r="A72">
        <v>69</v>
      </c>
      <c r="B72" t="s">
        <v>261</v>
      </c>
      <c r="C72" t="s">
        <v>262</v>
      </c>
      <c r="D72">
        <v>3</v>
      </c>
      <c r="E72">
        <v>60.9</v>
      </c>
      <c r="F72" t="s">
        <v>25</v>
      </c>
      <c r="G72">
        <v>2.71</v>
      </c>
      <c r="H72" t="s">
        <v>26</v>
      </c>
      <c r="I72">
        <v>7.1929999999999996</v>
      </c>
      <c r="J72">
        <v>7.0949999999999998</v>
      </c>
      <c r="K72">
        <v>0.54200000000000004</v>
      </c>
      <c r="L72">
        <v>40.94</v>
      </c>
      <c r="M72">
        <v>7.3999999999999996E-2</v>
      </c>
      <c r="N72">
        <v>4.3620000000000001</v>
      </c>
      <c r="O72">
        <f t="shared" si="1"/>
        <v>60.205999999999996</v>
      </c>
      <c r="Q72">
        <v>124</v>
      </c>
      <c r="R72">
        <v>10280</v>
      </c>
      <c r="S72">
        <v>10.050000000000001</v>
      </c>
      <c r="T72" t="s">
        <v>26</v>
      </c>
      <c r="U72">
        <v>0.03</v>
      </c>
      <c r="V72">
        <v>0.27300000000000002</v>
      </c>
      <c r="W72" t="s">
        <v>98</v>
      </c>
      <c r="X72">
        <v>0.16600000000000001</v>
      </c>
      <c r="Y72" t="s">
        <v>98</v>
      </c>
      <c r="Z72" t="s">
        <v>98</v>
      </c>
      <c r="AB72">
        <v>86</v>
      </c>
      <c r="AC72">
        <v>13440</v>
      </c>
      <c r="AD72">
        <v>360</v>
      </c>
      <c r="AE72">
        <v>1220</v>
      </c>
      <c r="AF72" t="s">
        <v>20</v>
      </c>
      <c r="AG72">
        <v>200</v>
      </c>
      <c r="AH72" t="s">
        <v>20</v>
      </c>
      <c r="AI72" t="s">
        <v>20</v>
      </c>
    </row>
    <row r="73" spans="1:35" x14ac:dyDescent="0.2">
      <c r="A73">
        <v>70</v>
      </c>
      <c r="B73" t="s">
        <v>263</v>
      </c>
      <c r="C73" t="s">
        <v>264</v>
      </c>
      <c r="D73">
        <v>3</v>
      </c>
      <c r="E73">
        <v>60.22</v>
      </c>
      <c r="F73" t="s">
        <v>25</v>
      </c>
      <c r="G73">
        <v>6.98</v>
      </c>
      <c r="H73">
        <v>47.84</v>
      </c>
      <c r="I73">
        <v>40.83</v>
      </c>
      <c r="J73">
        <v>62.1</v>
      </c>
      <c r="K73">
        <v>10.37</v>
      </c>
      <c r="L73">
        <v>29.15</v>
      </c>
      <c r="M73">
        <v>3.22</v>
      </c>
      <c r="N73">
        <v>33.159999999999997</v>
      </c>
      <c r="O73">
        <f t="shared" si="1"/>
        <v>178.83</v>
      </c>
      <c r="P73">
        <v>4425</v>
      </c>
      <c r="Q73">
        <v>116</v>
      </c>
      <c r="R73">
        <v>10040</v>
      </c>
      <c r="S73">
        <v>11.2</v>
      </c>
      <c r="T73" t="s">
        <v>26</v>
      </c>
      <c r="U73" t="s">
        <v>98</v>
      </c>
      <c r="V73">
        <v>0.16600000000000001</v>
      </c>
      <c r="W73" t="s">
        <v>98</v>
      </c>
      <c r="X73">
        <v>0.158</v>
      </c>
      <c r="Y73" t="s">
        <v>98</v>
      </c>
      <c r="Z73">
        <v>0.113</v>
      </c>
      <c r="AA73">
        <v>306</v>
      </c>
      <c r="AB73">
        <v>78</v>
      </c>
      <c r="AC73">
        <v>12060</v>
      </c>
      <c r="AD73">
        <v>600</v>
      </c>
      <c r="AE73">
        <v>1830</v>
      </c>
      <c r="AF73" t="s">
        <v>20</v>
      </c>
      <c r="AG73">
        <v>1600</v>
      </c>
      <c r="AH73" t="s">
        <v>20</v>
      </c>
      <c r="AI73">
        <v>0.5</v>
      </c>
    </row>
    <row r="74" spans="1:35" x14ac:dyDescent="0.2">
      <c r="A74">
        <v>71</v>
      </c>
      <c r="B74" t="s">
        <v>263</v>
      </c>
      <c r="C74" t="s">
        <v>265</v>
      </c>
      <c r="D74">
        <v>3</v>
      </c>
      <c r="E74">
        <v>91</v>
      </c>
      <c r="F74" t="s">
        <v>25</v>
      </c>
      <c r="G74">
        <v>11.02</v>
      </c>
      <c r="H74">
        <v>44.25</v>
      </c>
      <c r="I74">
        <v>21.09</v>
      </c>
      <c r="J74">
        <v>75.2</v>
      </c>
      <c r="K74">
        <v>11.36</v>
      </c>
      <c r="L74">
        <v>27.83</v>
      </c>
      <c r="M74">
        <v>12.01</v>
      </c>
      <c r="N74">
        <v>20.54</v>
      </c>
      <c r="O74">
        <f t="shared" si="1"/>
        <v>168.03</v>
      </c>
      <c r="P74">
        <v>3731</v>
      </c>
      <c r="Q74">
        <v>126</v>
      </c>
      <c r="R74">
        <v>11230</v>
      </c>
      <c r="S74">
        <v>11.05</v>
      </c>
      <c r="T74" t="s">
        <v>26</v>
      </c>
      <c r="U74" t="s">
        <v>98</v>
      </c>
      <c r="V74">
        <v>0.27400000000000002</v>
      </c>
      <c r="W74" t="s">
        <v>98</v>
      </c>
      <c r="X74">
        <v>0.35</v>
      </c>
      <c r="Y74" t="s">
        <v>98</v>
      </c>
      <c r="Z74">
        <v>6.9000000000000006E-2</v>
      </c>
      <c r="AA74">
        <v>563</v>
      </c>
      <c r="AB74">
        <v>84</v>
      </c>
      <c r="AC74">
        <v>13090</v>
      </c>
      <c r="AD74">
        <v>500</v>
      </c>
      <c r="AE74">
        <v>2440</v>
      </c>
      <c r="AF74" t="s">
        <v>20</v>
      </c>
      <c r="AG74">
        <v>1800</v>
      </c>
      <c r="AH74" t="s">
        <v>20</v>
      </c>
      <c r="AI74">
        <v>0.5</v>
      </c>
    </row>
    <row r="75" spans="1:35" x14ac:dyDescent="0.2">
      <c r="A75">
        <v>72</v>
      </c>
      <c r="B75" t="s">
        <v>135</v>
      </c>
      <c r="C75" t="s">
        <v>266</v>
      </c>
      <c r="D75">
        <v>3</v>
      </c>
      <c r="E75">
        <v>91</v>
      </c>
      <c r="F75" t="s">
        <v>25</v>
      </c>
      <c r="G75">
        <v>7.13</v>
      </c>
      <c r="H75">
        <v>49.33</v>
      </c>
      <c r="I75">
        <v>51.82</v>
      </c>
      <c r="J75">
        <v>49.74</v>
      </c>
      <c r="K75">
        <v>22.08</v>
      </c>
      <c r="L75">
        <v>40.6</v>
      </c>
      <c r="M75">
        <v>3.11</v>
      </c>
      <c r="N75">
        <v>27.02</v>
      </c>
      <c r="O75">
        <f t="shared" si="1"/>
        <v>194.37000000000003</v>
      </c>
      <c r="P75">
        <v>496</v>
      </c>
      <c r="Q75">
        <v>128</v>
      </c>
      <c r="R75">
        <v>10840</v>
      </c>
      <c r="S75">
        <v>11.13</v>
      </c>
      <c r="T75" t="s">
        <v>26</v>
      </c>
      <c r="U75" t="s">
        <v>98</v>
      </c>
      <c r="V75" t="s">
        <v>98</v>
      </c>
      <c r="W75" t="s">
        <v>98</v>
      </c>
      <c r="X75">
        <v>9.5000000000000001E-2</v>
      </c>
      <c r="Y75" t="s">
        <v>98</v>
      </c>
      <c r="Z75" t="s">
        <v>98</v>
      </c>
      <c r="AA75">
        <v>439</v>
      </c>
      <c r="AB75">
        <v>84</v>
      </c>
      <c r="AC75">
        <v>12170</v>
      </c>
      <c r="AD75">
        <v>900</v>
      </c>
      <c r="AE75">
        <v>2196</v>
      </c>
      <c r="AF75" t="s">
        <v>20</v>
      </c>
      <c r="AG75">
        <v>1800</v>
      </c>
      <c r="AH75" t="s">
        <v>20</v>
      </c>
      <c r="AI75">
        <v>0.5</v>
      </c>
    </row>
    <row r="76" spans="1:35" x14ac:dyDescent="0.2">
      <c r="A76">
        <v>73</v>
      </c>
      <c r="B76" t="s">
        <v>267</v>
      </c>
      <c r="C76" t="s">
        <v>268</v>
      </c>
      <c r="D76">
        <v>3</v>
      </c>
      <c r="E76">
        <v>91</v>
      </c>
      <c r="F76" t="s">
        <v>25</v>
      </c>
      <c r="G76">
        <v>7.14</v>
      </c>
      <c r="H76">
        <v>49.25</v>
      </c>
      <c r="I76">
        <v>33.92</v>
      </c>
      <c r="J76">
        <v>58.16</v>
      </c>
      <c r="K76">
        <v>4.2009999999999996</v>
      </c>
      <c r="L76">
        <v>21.85</v>
      </c>
      <c r="M76">
        <v>0.65300000000000002</v>
      </c>
      <c r="N76">
        <v>13.47</v>
      </c>
      <c r="O76">
        <f t="shared" si="1"/>
        <v>132.25400000000002</v>
      </c>
      <c r="P76">
        <v>1298</v>
      </c>
      <c r="Q76">
        <v>134</v>
      </c>
      <c r="R76">
        <v>11020</v>
      </c>
      <c r="S76">
        <v>11.2</v>
      </c>
      <c r="T76" t="s">
        <v>26</v>
      </c>
      <c r="U76" t="s">
        <v>98</v>
      </c>
      <c r="V76">
        <v>0.372</v>
      </c>
      <c r="W76" t="s">
        <v>98</v>
      </c>
      <c r="X76" t="s">
        <v>98</v>
      </c>
      <c r="Y76" t="s">
        <v>98</v>
      </c>
      <c r="Z76" t="s">
        <v>98</v>
      </c>
      <c r="AA76">
        <v>729</v>
      </c>
      <c r="AB76">
        <v>90</v>
      </c>
      <c r="AC76">
        <v>13280</v>
      </c>
      <c r="AD76">
        <v>980</v>
      </c>
      <c r="AE76">
        <v>2196</v>
      </c>
      <c r="AF76" t="s">
        <v>20</v>
      </c>
      <c r="AG76">
        <v>2000</v>
      </c>
      <c r="AH76" t="s">
        <v>20</v>
      </c>
      <c r="AI76">
        <v>0.5</v>
      </c>
    </row>
    <row r="77" spans="1:35" x14ac:dyDescent="0.2">
      <c r="A77">
        <v>74</v>
      </c>
      <c r="B77" t="s">
        <v>269</v>
      </c>
      <c r="C77" t="s">
        <v>270</v>
      </c>
      <c r="D77">
        <v>3</v>
      </c>
      <c r="E77">
        <v>91</v>
      </c>
      <c r="F77" t="s">
        <v>25</v>
      </c>
      <c r="G77">
        <v>11.35</v>
      </c>
      <c r="H77">
        <v>47.36</v>
      </c>
      <c r="I77">
        <v>70.25</v>
      </c>
      <c r="J77">
        <v>62.09</v>
      </c>
      <c r="K77">
        <v>12.38</v>
      </c>
      <c r="L77">
        <v>47.76</v>
      </c>
      <c r="M77">
        <v>5.298</v>
      </c>
      <c r="N77">
        <v>17.11</v>
      </c>
      <c r="O77">
        <f t="shared" si="1"/>
        <v>214.88799999999998</v>
      </c>
      <c r="P77">
        <v>1773</v>
      </c>
      <c r="Q77">
        <v>130</v>
      </c>
      <c r="R77">
        <v>10980</v>
      </c>
      <c r="S77">
        <v>11.4</v>
      </c>
      <c r="T77" t="s">
        <v>26</v>
      </c>
      <c r="U77" t="s">
        <v>98</v>
      </c>
      <c r="V77">
        <v>7.5999999999999998E-2</v>
      </c>
      <c r="W77" t="s">
        <v>98</v>
      </c>
      <c r="X77">
        <v>0.245</v>
      </c>
      <c r="Y77" t="s">
        <v>98</v>
      </c>
      <c r="Z77" t="s">
        <v>98</v>
      </c>
      <c r="AA77">
        <v>351</v>
      </c>
      <c r="AB77">
        <v>86</v>
      </c>
      <c r="AC77">
        <v>13050</v>
      </c>
      <c r="AD77">
        <v>700</v>
      </c>
      <c r="AE77">
        <v>2196</v>
      </c>
      <c r="AF77" t="s">
        <v>20</v>
      </c>
      <c r="AG77">
        <v>1800</v>
      </c>
      <c r="AH77" t="s">
        <v>20</v>
      </c>
      <c r="AI77">
        <v>0.5</v>
      </c>
    </row>
    <row r="78" spans="1:35" x14ac:dyDescent="0.2">
      <c r="A78">
        <v>75</v>
      </c>
      <c r="B78" t="s">
        <v>271</v>
      </c>
      <c r="C78" t="s">
        <v>272</v>
      </c>
      <c r="D78">
        <v>3</v>
      </c>
      <c r="E78">
        <v>91</v>
      </c>
      <c r="F78" t="s">
        <v>25</v>
      </c>
      <c r="G78">
        <v>9.73</v>
      </c>
      <c r="H78">
        <v>48.33</v>
      </c>
      <c r="I78">
        <v>92.11</v>
      </c>
      <c r="J78">
        <v>70.290000000000006</v>
      </c>
      <c r="K78">
        <v>9.1590000000000007</v>
      </c>
      <c r="L78">
        <v>70.33</v>
      </c>
      <c r="M78">
        <v>9.0079999999999991</v>
      </c>
      <c r="N78">
        <v>10.11</v>
      </c>
      <c r="O78">
        <f t="shared" si="1"/>
        <v>261.00700000000001</v>
      </c>
      <c r="P78">
        <v>6317</v>
      </c>
      <c r="Q78">
        <v>124</v>
      </c>
      <c r="R78">
        <v>9770</v>
      </c>
      <c r="S78">
        <v>11.15</v>
      </c>
      <c r="T78" t="s">
        <v>26</v>
      </c>
      <c r="U78" t="s">
        <v>98</v>
      </c>
      <c r="V78">
        <v>0.27700000000000002</v>
      </c>
      <c r="W78" t="s">
        <v>98</v>
      </c>
      <c r="X78">
        <v>0.33</v>
      </c>
      <c r="Y78" t="s">
        <v>98</v>
      </c>
      <c r="Z78" t="s">
        <v>98</v>
      </c>
      <c r="AA78">
        <v>2388</v>
      </c>
      <c r="AB78">
        <v>86</v>
      </c>
      <c r="AC78">
        <v>12530</v>
      </c>
      <c r="AD78">
        <v>700</v>
      </c>
      <c r="AE78">
        <v>3416</v>
      </c>
      <c r="AF78" t="s">
        <v>20</v>
      </c>
      <c r="AG78">
        <v>2500</v>
      </c>
      <c r="AH78" t="s">
        <v>20</v>
      </c>
      <c r="AI78">
        <v>0.5</v>
      </c>
    </row>
    <row r="79" spans="1:35" x14ac:dyDescent="0.2">
      <c r="A79">
        <v>76</v>
      </c>
      <c r="B79" t="s">
        <v>273</v>
      </c>
      <c r="C79" t="s">
        <v>274</v>
      </c>
      <c r="D79">
        <v>3</v>
      </c>
      <c r="E79">
        <v>91</v>
      </c>
      <c r="F79" t="s">
        <v>25</v>
      </c>
      <c r="G79">
        <v>8.16</v>
      </c>
      <c r="H79">
        <v>47.36</v>
      </c>
      <c r="I79">
        <v>91.26</v>
      </c>
      <c r="J79">
        <v>85.41</v>
      </c>
      <c r="K79">
        <v>10.59</v>
      </c>
      <c r="L79">
        <v>69.77</v>
      </c>
      <c r="M79">
        <v>10.050000000000001</v>
      </c>
      <c r="N79">
        <v>20.28</v>
      </c>
      <c r="O79">
        <f t="shared" si="1"/>
        <v>287.36</v>
      </c>
      <c r="P79">
        <v>2445</v>
      </c>
      <c r="Q79">
        <v>128</v>
      </c>
      <c r="R79">
        <v>9710</v>
      </c>
      <c r="S79">
        <v>11.16</v>
      </c>
      <c r="T79" t="s">
        <v>26</v>
      </c>
      <c r="U79" t="s">
        <v>98</v>
      </c>
      <c r="V79">
        <v>0.19</v>
      </c>
      <c r="W79" t="s">
        <v>98</v>
      </c>
      <c r="X79">
        <v>0.28999999999999998</v>
      </c>
      <c r="Y79" t="s">
        <v>98</v>
      </c>
      <c r="Z79" t="s">
        <v>98</v>
      </c>
      <c r="AA79">
        <v>1678</v>
      </c>
      <c r="AB79">
        <v>82</v>
      </c>
      <c r="AC79">
        <v>12030</v>
      </c>
      <c r="AD79">
        <v>800</v>
      </c>
      <c r="AE79">
        <v>2806</v>
      </c>
      <c r="AF79" t="s">
        <v>20</v>
      </c>
      <c r="AG79">
        <v>2000</v>
      </c>
      <c r="AH79" t="s">
        <v>20</v>
      </c>
      <c r="AI79">
        <v>0.5</v>
      </c>
    </row>
    <row r="80" spans="1:35" x14ac:dyDescent="0.2">
      <c r="A80">
        <v>77</v>
      </c>
      <c r="B80" t="s">
        <v>275</v>
      </c>
      <c r="C80" t="s">
        <v>276</v>
      </c>
      <c r="D80">
        <v>3</v>
      </c>
      <c r="E80">
        <v>80.099999999999994</v>
      </c>
      <c r="F80" t="s">
        <v>25</v>
      </c>
      <c r="G80">
        <v>2.54</v>
      </c>
      <c r="H80" t="s">
        <v>26</v>
      </c>
      <c r="I80">
        <v>2.919</v>
      </c>
      <c r="J80">
        <v>2.5129999999999999</v>
      </c>
      <c r="K80">
        <v>0.46200000000000002</v>
      </c>
      <c r="L80">
        <v>9.1479999999999997</v>
      </c>
      <c r="M80">
        <v>2.9000000000000001E-2</v>
      </c>
      <c r="N80">
        <v>2.7370000000000001</v>
      </c>
      <c r="O80">
        <f t="shared" si="1"/>
        <v>17.808</v>
      </c>
      <c r="Q80">
        <v>116</v>
      </c>
      <c r="R80">
        <v>8130</v>
      </c>
      <c r="S80">
        <v>11.94</v>
      </c>
      <c r="T80" t="s">
        <v>26</v>
      </c>
      <c r="U80">
        <v>1.7000000000000001E-2</v>
      </c>
      <c r="V80" t="s">
        <v>98</v>
      </c>
      <c r="W80" t="s">
        <v>98</v>
      </c>
      <c r="X80">
        <v>1.6E-2</v>
      </c>
      <c r="Y80" t="s">
        <v>98</v>
      </c>
      <c r="Z80" t="s">
        <v>98</v>
      </c>
      <c r="AA80">
        <v>1839</v>
      </c>
      <c r="AB80">
        <v>78</v>
      </c>
      <c r="AC80">
        <v>12040</v>
      </c>
      <c r="AD80">
        <v>780</v>
      </c>
      <c r="AE80">
        <v>1098</v>
      </c>
      <c r="AF80" t="s">
        <v>20</v>
      </c>
      <c r="AG80">
        <v>200</v>
      </c>
      <c r="AH80" t="s">
        <v>20</v>
      </c>
      <c r="AI80" t="s">
        <v>20</v>
      </c>
    </row>
    <row r="81" spans="1:35" x14ac:dyDescent="0.2">
      <c r="A81">
        <v>78</v>
      </c>
      <c r="B81" t="s">
        <v>275</v>
      </c>
      <c r="C81" t="s">
        <v>277</v>
      </c>
      <c r="D81">
        <v>3</v>
      </c>
      <c r="E81">
        <v>60.22</v>
      </c>
      <c r="F81" t="s">
        <v>25</v>
      </c>
      <c r="G81">
        <v>8.7799999999999994</v>
      </c>
      <c r="H81">
        <v>59.34</v>
      </c>
      <c r="I81">
        <v>36.97</v>
      </c>
      <c r="J81">
        <v>42.51</v>
      </c>
      <c r="K81">
        <v>16.2</v>
      </c>
      <c r="L81">
        <v>27.31</v>
      </c>
      <c r="M81">
        <v>0.92500000000000004</v>
      </c>
      <c r="N81">
        <v>18.260000000000002</v>
      </c>
      <c r="O81">
        <f t="shared" si="1"/>
        <v>142.17499999999998</v>
      </c>
      <c r="P81">
        <v>5154</v>
      </c>
      <c r="Q81">
        <v>122</v>
      </c>
      <c r="R81">
        <v>9950</v>
      </c>
      <c r="S81">
        <v>11.12</v>
      </c>
      <c r="T81" t="s">
        <v>26</v>
      </c>
      <c r="U81" t="s">
        <v>98</v>
      </c>
      <c r="V81">
        <v>0.10299999999999999</v>
      </c>
      <c r="W81" t="s">
        <v>98</v>
      </c>
      <c r="X81">
        <v>5.6000000000000001E-2</v>
      </c>
      <c r="Y81">
        <v>0.112</v>
      </c>
      <c r="Z81">
        <v>2.008</v>
      </c>
      <c r="AA81">
        <v>1800</v>
      </c>
      <c r="AB81">
        <v>80</v>
      </c>
      <c r="AC81">
        <v>12280</v>
      </c>
      <c r="AD81">
        <v>600</v>
      </c>
      <c r="AE81">
        <v>1952</v>
      </c>
      <c r="AF81" t="s">
        <v>20</v>
      </c>
      <c r="AG81">
        <v>1600</v>
      </c>
      <c r="AH81" t="s">
        <v>20</v>
      </c>
      <c r="AI81">
        <v>0.5</v>
      </c>
    </row>
    <row r="82" spans="1:35" x14ac:dyDescent="0.2">
      <c r="A82">
        <v>79</v>
      </c>
      <c r="B82" t="s">
        <v>141</v>
      </c>
      <c r="C82" t="s">
        <v>278</v>
      </c>
      <c r="D82">
        <v>3</v>
      </c>
      <c r="E82">
        <v>60.22</v>
      </c>
      <c r="F82" t="s">
        <v>25</v>
      </c>
      <c r="G82">
        <v>10.220000000000001</v>
      </c>
      <c r="H82">
        <v>48.23</v>
      </c>
      <c r="I82">
        <v>75.19</v>
      </c>
      <c r="J82">
        <v>63.43</v>
      </c>
      <c r="K82">
        <v>16.739999999999998</v>
      </c>
      <c r="L82">
        <v>69.209999999999994</v>
      </c>
      <c r="M82">
        <v>10.27</v>
      </c>
      <c r="N82">
        <v>25.16</v>
      </c>
      <c r="O82">
        <f t="shared" si="1"/>
        <v>260</v>
      </c>
      <c r="P82">
        <v>1610</v>
      </c>
      <c r="Q82">
        <v>134</v>
      </c>
      <c r="R82">
        <v>12030</v>
      </c>
      <c r="S82">
        <v>10.99</v>
      </c>
      <c r="T82" t="s">
        <v>26</v>
      </c>
      <c r="U82" t="s">
        <v>98</v>
      </c>
      <c r="V82">
        <v>0.10100000000000001</v>
      </c>
      <c r="W82">
        <v>2.0009999999999999</v>
      </c>
      <c r="X82">
        <v>1E-3</v>
      </c>
      <c r="Y82">
        <v>0.19800000000000001</v>
      </c>
      <c r="Z82">
        <v>3.69</v>
      </c>
      <c r="AA82">
        <v>696</v>
      </c>
      <c r="AB82">
        <v>88</v>
      </c>
      <c r="AC82">
        <v>14100</v>
      </c>
      <c r="AD82">
        <v>460</v>
      </c>
      <c r="AE82">
        <v>2196</v>
      </c>
      <c r="AF82" t="s">
        <v>20</v>
      </c>
      <c r="AG82">
        <v>1500</v>
      </c>
      <c r="AH82" t="s">
        <v>20</v>
      </c>
      <c r="AI82">
        <v>0.5</v>
      </c>
    </row>
    <row r="83" spans="1:35" x14ac:dyDescent="0.2">
      <c r="A83">
        <v>80</v>
      </c>
      <c r="B83" t="s">
        <v>279</v>
      </c>
      <c r="C83" t="s">
        <v>280</v>
      </c>
      <c r="D83">
        <v>3</v>
      </c>
      <c r="E83">
        <v>91</v>
      </c>
      <c r="F83" t="s">
        <v>25</v>
      </c>
      <c r="G83">
        <v>8.84</v>
      </c>
      <c r="H83">
        <v>42.15</v>
      </c>
      <c r="I83">
        <v>37.26</v>
      </c>
      <c r="J83">
        <v>58.45</v>
      </c>
      <c r="K83">
        <v>4.9930000000000003</v>
      </c>
      <c r="L83">
        <v>25.18</v>
      </c>
      <c r="M83">
        <v>0.42099999999999999</v>
      </c>
      <c r="N83">
        <v>19.39</v>
      </c>
      <c r="O83">
        <f t="shared" si="1"/>
        <v>145.69400000000002</v>
      </c>
      <c r="P83">
        <v>2500</v>
      </c>
      <c r="Q83">
        <v>128</v>
      </c>
      <c r="R83">
        <v>10670</v>
      </c>
      <c r="S83">
        <v>11.23</v>
      </c>
      <c r="T83" t="s">
        <v>26</v>
      </c>
      <c r="U83" t="s">
        <v>98</v>
      </c>
      <c r="V83">
        <v>0.19800000000000001</v>
      </c>
      <c r="W83">
        <v>2.1190000000000002</v>
      </c>
      <c r="X83">
        <v>0.11</v>
      </c>
      <c r="Y83">
        <v>9.8000000000000004E-2</v>
      </c>
      <c r="Z83">
        <v>2.3380000000000001</v>
      </c>
      <c r="AA83">
        <v>1043</v>
      </c>
      <c r="AB83">
        <v>86</v>
      </c>
      <c r="AC83">
        <v>12730</v>
      </c>
      <c r="AD83">
        <v>700</v>
      </c>
      <c r="AE83">
        <v>2196</v>
      </c>
      <c r="AF83" t="s">
        <v>20</v>
      </c>
      <c r="AG83">
        <v>1800</v>
      </c>
      <c r="AH83" t="s">
        <v>20</v>
      </c>
      <c r="AI83">
        <v>0.5</v>
      </c>
    </row>
    <row r="84" spans="1:35" x14ac:dyDescent="0.2">
      <c r="A84">
        <v>81</v>
      </c>
      <c r="B84" t="s">
        <v>143</v>
      </c>
      <c r="C84" t="s">
        <v>281</v>
      </c>
      <c r="D84">
        <v>3</v>
      </c>
      <c r="E84">
        <v>80.099999999999994</v>
      </c>
      <c r="F84" t="s">
        <v>25</v>
      </c>
      <c r="G84">
        <v>2.54</v>
      </c>
      <c r="H84" t="s">
        <v>26</v>
      </c>
      <c r="I84">
        <v>0.97599999999999998</v>
      </c>
      <c r="J84">
        <v>0.88200000000000001</v>
      </c>
      <c r="K84">
        <v>0.124</v>
      </c>
      <c r="L84">
        <v>5.8109999999999999</v>
      </c>
      <c r="M84">
        <v>1.4E-2</v>
      </c>
      <c r="N84">
        <v>0.752</v>
      </c>
      <c r="O84">
        <f t="shared" si="1"/>
        <v>8.5590000000000011</v>
      </c>
      <c r="Q84">
        <v>124</v>
      </c>
      <c r="R84">
        <v>10440</v>
      </c>
      <c r="S84">
        <v>11.28</v>
      </c>
      <c r="T84" t="s">
        <v>26</v>
      </c>
      <c r="U84">
        <v>4.0000000000000001E-3</v>
      </c>
      <c r="V84" t="s">
        <v>98</v>
      </c>
      <c r="W84" t="s">
        <v>98</v>
      </c>
      <c r="X84">
        <v>1.7000000000000001E-2</v>
      </c>
      <c r="Y84">
        <v>2.4E-2</v>
      </c>
      <c r="Z84" t="s">
        <v>98</v>
      </c>
      <c r="AA84">
        <v>3379</v>
      </c>
      <c r="AB84">
        <v>80</v>
      </c>
      <c r="AC84">
        <v>12600</v>
      </c>
      <c r="AD84">
        <v>680</v>
      </c>
      <c r="AE84">
        <v>2196</v>
      </c>
      <c r="AF84" t="s">
        <v>20</v>
      </c>
      <c r="AG84">
        <v>200</v>
      </c>
      <c r="AH84" t="s">
        <v>20</v>
      </c>
      <c r="AI84" t="s">
        <v>20</v>
      </c>
    </row>
    <row r="85" spans="1:35" x14ac:dyDescent="0.2">
      <c r="A85">
        <v>82</v>
      </c>
      <c r="B85" t="s">
        <v>143</v>
      </c>
      <c r="C85" t="s">
        <v>282</v>
      </c>
      <c r="D85">
        <v>3</v>
      </c>
      <c r="E85">
        <v>60.22</v>
      </c>
      <c r="F85" t="s">
        <v>25</v>
      </c>
      <c r="G85">
        <v>9.15</v>
      </c>
      <c r="H85">
        <v>47.33</v>
      </c>
      <c r="I85">
        <v>65.069999999999993</v>
      </c>
      <c r="J85">
        <v>49.22</v>
      </c>
      <c r="K85">
        <v>7.0860000000000003</v>
      </c>
      <c r="L85">
        <v>60.75</v>
      </c>
      <c r="M85">
        <v>5.2140000000000004</v>
      </c>
      <c r="N85">
        <v>21.49</v>
      </c>
      <c r="O85">
        <f t="shared" si="1"/>
        <v>208.82999999999998</v>
      </c>
      <c r="P85">
        <v>2125</v>
      </c>
      <c r="Q85">
        <v>116</v>
      </c>
      <c r="R85">
        <v>9780</v>
      </c>
      <c r="S85">
        <v>11.36</v>
      </c>
      <c r="T85" t="s">
        <v>26</v>
      </c>
      <c r="U85" t="s">
        <v>98</v>
      </c>
      <c r="V85">
        <v>0.27900000000000003</v>
      </c>
      <c r="W85" t="s">
        <v>98</v>
      </c>
      <c r="X85">
        <v>0.33800000000000002</v>
      </c>
      <c r="Y85" t="s">
        <v>98</v>
      </c>
      <c r="Z85">
        <v>6.3E-2</v>
      </c>
      <c r="AA85">
        <v>949</v>
      </c>
      <c r="AB85">
        <v>74</v>
      </c>
      <c r="AC85">
        <v>11790</v>
      </c>
      <c r="AD85">
        <v>680</v>
      </c>
      <c r="AE85">
        <v>2196</v>
      </c>
      <c r="AF85" t="s">
        <v>20</v>
      </c>
      <c r="AG85">
        <v>1500</v>
      </c>
      <c r="AH85" t="s">
        <v>20</v>
      </c>
      <c r="AI85">
        <v>0.5</v>
      </c>
    </row>
    <row r="86" spans="1:35" x14ac:dyDescent="0.2">
      <c r="A86">
        <v>83</v>
      </c>
      <c r="B86" t="s">
        <v>283</v>
      </c>
      <c r="C86" t="s">
        <v>284</v>
      </c>
      <c r="D86">
        <v>3</v>
      </c>
      <c r="E86">
        <v>91</v>
      </c>
      <c r="F86" t="s">
        <v>25</v>
      </c>
      <c r="G86">
        <v>9.17</v>
      </c>
      <c r="H86">
        <v>45.12</v>
      </c>
      <c r="I86">
        <v>21.08</v>
      </c>
      <c r="J86">
        <v>47.39</v>
      </c>
      <c r="K86">
        <v>3.992</v>
      </c>
      <c r="L86">
        <v>18.670000000000002</v>
      </c>
      <c r="M86">
        <v>0.91800000000000004</v>
      </c>
      <c r="N86">
        <v>16.43</v>
      </c>
      <c r="O86">
        <f t="shared" si="1"/>
        <v>108.48000000000002</v>
      </c>
      <c r="P86">
        <v>1152</v>
      </c>
      <c r="Q86">
        <v>122</v>
      </c>
      <c r="R86">
        <v>11050</v>
      </c>
      <c r="S86">
        <v>11.12</v>
      </c>
      <c r="T86" t="s">
        <v>26</v>
      </c>
      <c r="U86" t="s">
        <v>98</v>
      </c>
      <c r="V86">
        <v>5.2999999999999999E-2</v>
      </c>
      <c r="W86" t="s">
        <v>98</v>
      </c>
      <c r="X86">
        <v>0.17100000000000001</v>
      </c>
      <c r="Y86" t="s">
        <v>98</v>
      </c>
      <c r="Z86" t="s">
        <v>98</v>
      </c>
      <c r="AA86">
        <v>668</v>
      </c>
      <c r="AB86">
        <v>86</v>
      </c>
      <c r="AC86">
        <v>13890</v>
      </c>
      <c r="AD86">
        <v>600</v>
      </c>
      <c r="AE86">
        <v>2196</v>
      </c>
      <c r="AF86" t="s">
        <v>20</v>
      </c>
      <c r="AG86">
        <v>1800</v>
      </c>
      <c r="AH86" t="s">
        <v>20</v>
      </c>
      <c r="AI86">
        <v>0.5</v>
      </c>
    </row>
    <row r="87" spans="1:35" x14ac:dyDescent="0.2">
      <c r="A87">
        <v>84</v>
      </c>
      <c r="B87" t="s">
        <v>145</v>
      </c>
      <c r="C87" t="s">
        <v>285</v>
      </c>
      <c r="D87">
        <v>3</v>
      </c>
      <c r="E87">
        <v>91</v>
      </c>
      <c r="F87" t="s">
        <v>25</v>
      </c>
      <c r="G87">
        <v>10.33</v>
      </c>
      <c r="H87">
        <v>58.36</v>
      </c>
      <c r="I87">
        <v>49.75</v>
      </c>
      <c r="J87">
        <v>63.14</v>
      </c>
      <c r="K87">
        <v>13.91</v>
      </c>
      <c r="L87">
        <v>80.53</v>
      </c>
      <c r="M87">
        <v>10.72</v>
      </c>
      <c r="N87">
        <v>29.84</v>
      </c>
      <c r="O87">
        <f t="shared" si="1"/>
        <v>247.89</v>
      </c>
      <c r="P87">
        <v>6213</v>
      </c>
      <c r="Q87">
        <v>112</v>
      </c>
      <c r="R87">
        <v>9170</v>
      </c>
      <c r="S87">
        <v>11.2</v>
      </c>
      <c r="T87" t="s">
        <v>26</v>
      </c>
      <c r="U87" t="s">
        <v>98</v>
      </c>
      <c r="V87" t="s">
        <v>98</v>
      </c>
      <c r="W87" t="s">
        <v>98</v>
      </c>
      <c r="X87">
        <v>9.2999999999999999E-2</v>
      </c>
      <c r="Y87" t="s">
        <v>98</v>
      </c>
      <c r="Z87" t="s">
        <v>98</v>
      </c>
      <c r="AA87">
        <v>700</v>
      </c>
      <c r="AB87">
        <v>82</v>
      </c>
      <c r="AC87">
        <v>13090</v>
      </c>
      <c r="AD87">
        <v>600</v>
      </c>
      <c r="AE87">
        <v>2440</v>
      </c>
      <c r="AF87" t="s">
        <v>20</v>
      </c>
      <c r="AG87">
        <v>2000</v>
      </c>
      <c r="AH87" t="s">
        <v>20</v>
      </c>
      <c r="AI87">
        <v>0.5</v>
      </c>
    </row>
    <row r="88" spans="1:35" x14ac:dyDescent="0.2">
      <c r="A88">
        <v>85</v>
      </c>
      <c r="B88" t="s">
        <v>286</v>
      </c>
      <c r="C88" t="s">
        <v>287</v>
      </c>
      <c r="D88">
        <v>3</v>
      </c>
      <c r="E88">
        <v>60.22</v>
      </c>
      <c r="F88" t="s">
        <v>25</v>
      </c>
      <c r="G88">
        <v>6.5</v>
      </c>
      <c r="H88">
        <v>12.02</v>
      </c>
      <c r="I88">
        <v>23.63</v>
      </c>
      <c r="J88">
        <v>41.01</v>
      </c>
      <c r="K88">
        <v>10.130000000000001</v>
      </c>
      <c r="L88">
        <v>29.34</v>
      </c>
      <c r="M88">
        <v>1.093</v>
      </c>
      <c r="N88">
        <v>13.93</v>
      </c>
      <c r="O88">
        <f t="shared" si="1"/>
        <v>119.13300000000001</v>
      </c>
      <c r="P88">
        <v>1500</v>
      </c>
      <c r="Q88">
        <v>124</v>
      </c>
      <c r="R88">
        <v>8760</v>
      </c>
      <c r="S88">
        <v>11.03</v>
      </c>
      <c r="T88" t="s">
        <v>26</v>
      </c>
      <c r="U88" t="s">
        <v>98</v>
      </c>
      <c r="V88" t="s">
        <v>98</v>
      </c>
      <c r="W88" t="s">
        <v>98</v>
      </c>
      <c r="X88">
        <v>9.7000000000000003E-2</v>
      </c>
      <c r="Y88" t="s">
        <v>98</v>
      </c>
      <c r="Z88" t="s">
        <v>98</v>
      </c>
      <c r="AA88">
        <v>756</v>
      </c>
      <c r="AB88">
        <v>90</v>
      </c>
      <c r="AC88">
        <v>12170</v>
      </c>
      <c r="AD88">
        <v>700</v>
      </c>
      <c r="AE88">
        <v>1464</v>
      </c>
      <c r="AF88" t="s">
        <v>20</v>
      </c>
      <c r="AG88">
        <v>1000</v>
      </c>
      <c r="AH88" t="s">
        <v>20</v>
      </c>
      <c r="AI88">
        <v>0.5</v>
      </c>
    </row>
    <row r="89" spans="1:35" x14ac:dyDescent="0.2">
      <c r="A89">
        <v>86</v>
      </c>
      <c r="B89" t="s">
        <v>288</v>
      </c>
      <c r="C89" t="s">
        <v>289</v>
      </c>
      <c r="D89">
        <v>3</v>
      </c>
      <c r="E89">
        <v>91</v>
      </c>
      <c r="F89" t="s">
        <v>25</v>
      </c>
      <c r="G89">
        <v>8.23</v>
      </c>
      <c r="H89">
        <v>47.23</v>
      </c>
      <c r="I89">
        <v>63.02</v>
      </c>
      <c r="J89">
        <v>84.02</v>
      </c>
      <c r="K89">
        <v>10.75</v>
      </c>
      <c r="L89">
        <v>48.03</v>
      </c>
      <c r="M89">
        <v>6.7249999999999996</v>
      </c>
      <c r="N89">
        <v>19.16</v>
      </c>
      <c r="O89">
        <f t="shared" si="1"/>
        <v>231.70499999999998</v>
      </c>
      <c r="P89">
        <v>18550</v>
      </c>
      <c r="Q89">
        <v>112</v>
      </c>
      <c r="R89">
        <v>6560</v>
      </c>
      <c r="S89">
        <v>11.21</v>
      </c>
      <c r="T89" t="s">
        <v>26</v>
      </c>
      <c r="U89">
        <v>8.3000000000000004E-2</v>
      </c>
      <c r="V89">
        <v>0.41799999999999998</v>
      </c>
      <c r="W89">
        <v>2.5000000000000001E-2</v>
      </c>
      <c r="X89">
        <v>0.30599999999999999</v>
      </c>
      <c r="Y89" t="s">
        <v>98</v>
      </c>
      <c r="Z89">
        <v>0.113</v>
      </c>
      <c r="AA89">
        <v>1484</v>
      </c>
      <c r="AB89">
        <v>80</v>
      </c>
      <c r="AC89">
        <v>13010</v>
      </c>
      <c r="AD89">
        <v>800</v>
      </c>
      <c r="AE89">
        <v>3050</v>
      </c>
      <c r="AF89" t="s">
        <v>20</v>
      </c>
      <c r="AG89">
        <v>2000</v>
      </c>
      <c r="AH89" t="s">
        <v>20</v>
      </c>
      <c r="AI89">
        <v>0.5</v>
      </c>
    </row>
    <row r="90" spans="1:35" x14ac:dyDescent="0.2">
      <c r="A90">
        <v>87</v>
      </c>
      <c r="B90" t="s">
        <v>290</v>
      </c>
      <c r="C90" t="s">
        <v>291</v>
      </c>
      <c r="D90">
        <v>3</v>
      </c>
      <c r="E90">
        <v>60.22</v>
      </c>
      <c r="F90" t="s">
        <v>25</v>
      </c>
      <c r="G90">
        <v>7.36</v>
      </c>
      <c r="H90">
        <v>11.23</v>
      </c>
      <c r="I90">
        <v>22.05</v>
      </c>
      <c r="J90">
        <v>40.75</v>
      </c>
      <c r="K90">
        <v>2.1080000000000001</v>
      </c>
      <c r="L90">
        <v>44.29</v>
      </c>
      <c r="M90">
        <v>1.097</v>
      </c>
      <c r="N90">
        <v>6.9219999999999997</v>
      </c>
      <c r="O90">
        <f t="shared" si="1"/>
        <v>117.217</v>
      </c>
      <c r="P90">
        <v>7410</v>
      </c>
      <c r="Q90">
        <v>108</v>
      </c>
      <c r="R90">
        <v>8920</v>
      </c>
      <c r="S90">
        <v>10.29</v>
      </c>
      <c r="T90" t="s">
        <v>26</v>
      </c>
      <c r="U90" t="s">
        <v>98</v>
      </c>
      <c r="V90" t="s">
        <v>98</v>
      </c>
      <c r="W90" t="s">
        <v>98</v>
      </c>
      <c r="X90">
        <v>0.13100000000000001</v>
      </c>
      <c r="Y90" t="s">
        <v>98</v>
      </c>
      <c r="Z90">
        <v>0.496</v>
      </c>
      <c r="AA90">
        <v>2294</v>
      </c>
      <c r="AB90">
        <v>78</v>
      </c>
      <c r="AC90">
        <v>12000</v>
      </c>
      <c r="AD90">
        <v>500</v>
      </c>
      <c r="AE90">
        <v>2196</v>
      </c>
      <c r="AF90" t="s">
        <v>20</v>
      </c>
      <c r="AG90">
        <v>1500</v>
      </c>
      <c r="AH90" t="s">
        <v>20</v>
      </c>
      <c r="AI90">
        <v>0.5</v>
      </c>
    </row>
    <row r="91" spans="1:35" x14ac:dyDescent="0.2">
      <c r="A91">
        <v>88</v>
      </c>
      <c r="B91" t="s">
        <v>290</v>
      </c>
      <c r="C91" t="s">
        <v>292</v>
      </c>
      <c r="D91">
        <v>3</v>
      </c>
      <c r="E91">
        <v>60.22</v>
      </c>
      <c r="F91" t="s">
        <v>25</v>
      </c>
      <c r="G91">
        <v>9.1199999999999992</v>
      </c>
      <c r="H91">
        <v>44.63</v>
      </c>
      <c r="I91">
        <v>79.239999999999995</v>
      </c>
      <c r="J91">
        <v>67.86</v>
      </c>
      <c r="K91">
        <v>12.25</v>
      </c>
      <c r="L91">
        <v>29.44</v>
      </c>
      <c r="M91">
        <v>3.129</v>
      </c>
      <c r="N91">
        <v>11.65</v>
      </c>
      <c r="O91">
        <f t="shared" si="1"/>
        <v>203.56899999999999</v>
      </c>
      <c r="P91">
        <v>5075</v>
      </c>
      <c r="Q91">
        <v>120</v>
      </c>
      <c r="R91">
        <v>9940</v>
      </c>
      <c r="S91">
        <v>11.04</v>
      </c>
      <c r="T91" t="s">
        <v>26</v>
      </c>
      <c r="U91" t="s">
        <v>98</v>
      </c>
      <c r="V91">
        <v>7.3999999999999996E-2</v>
      </c>
      <c r="W91" t="s">
        <v>98</v>
      </c>
      <c r="X91">
        <v>0.26500000000000001</v>
      </c>
      <c r="Y91" t="s">
        <v>98</v>
      </c>
      <c r="Z91">
        <v>0.11799999999999999</v>
      </c>
      <c r="AA91">
        <v>1499</v>
      </c>
      <c r="AB91">
        <v>84</v>
      </c>
      <c r="AC91">
        <v>11860</v>
      </c>
      <c r="AD91">
        <v>500</v>
      </c>
      <c r="AE91">
        <v>2196</v>
      </c>
      <c r="AF91" t="s">
        <v>20</v>
      </c>
      <c r="AG91">
        <v>1500</v>
      </c>
      <c r="AH91" t="s">
        <v>20</v>
      </c>
      <c r="AI91">
        <v>0.5</v>
      </c>
    </row>
    <row r="92" spans="1:35" x14ac:dyDescent="0.2">
      <c r="A92">
        <v>89</v>
      </c>
      <c r="B92" t="s">
        <v>293</v>
      </c>
      <c r="C92" t="s">
        <v>294</v>
      </c>
      <c r="D92">
        <v>3</v>
      </c>
      <c r="E92">
        <v>91</v>
      </c>
      <c r="F92" t="s">
        <v>25</v>
      </c>
      <c r="G92">
        <v>7.95</v>
      </c>
      <c r="H92">
        <v>46.34</v>
      </c>
      <c r="I92">
        <v>125.9</v>
      </c>
      <c r="J92">
        <v>87.02</v>
      </c>
      <c r="K92">
        <v>15.61</v>
      </c>
      <c r="L92">
        <v>64.489999999999995</v>
      </c>
      <c r="M92">
        <v>3.0179999999999998</v>
      </c>
      <c r="N92">
        <v>28.02</v>
      </c>
      <c r="O92">
        <f t="shared" si="1"/>
        <v>324.05799999999999</v>
      </c>
      <c r="P92">
        <v>1068</v>
      </c>
      <c r="Q92">
        <v>132</v>
      </c>
      <c r="R92">
        <v>10750</v>
      </c>
      <c r="S92">
        <v>11.18</v>
      </c>
      <c r="T92" t="s">
        <v>26</v>
      </c>
      <c r="U92" t="s">
        <v>98</v>
      </c>
      <c r="V92">
        <v>0.106</v>
      </c>
      <c r="W92">
        <v>2.1000000000000001E-2</v>
      </c>
      <c r="X92">
        <v>0.27700000000000002</v>
      </c>
      <c r="Y92" t="s">
        <v>98</v>
      </c>
      <c r="Z92">
        <v>0.14000000000000001</v>
      </c>
      <c r="AA92">
        <v>755</v>
      </c>
      <c r="AB92">
        <v>90</v>
      </c>
      <c r="AC92">
        <v>12600</v>
      </c>
      <c r="AD92">
        <v>600</v>
      </c>
      <c r="AE92">
        <v>2440</v>
      </c>
      <c r="AF92" t="s">
        <v>20</v>
      </c>
      <c r="AG92">
        <v>1800</v>
      </c>
      <c r="AH92" t="s">
        <v>20</v>
      </c>
      <c r="AI92">
        <v>0.5</v>
      </c>
    </row>
    <row r="93" spans="1:35" x14ac:dyDescent="0.2">
      <c r="A93">
        <v>90</v>
      </c>
      <c r="B93" t="s">
        <v>295</v>
      </c>
      <c r="C93" t="s">
        <v>296</v>
      </c>
      <c r="D93">
        <v>3</v>
      </c>
      <c r="E93">
        <v>91</v>
      </c>
      <c r="F93" t="s">
        <v>25</v>
      </c>
      <c r="G93">
        <v>8.08</v>
      </c>
      <c r="H93">
        <v>46.21</v>
      </c>
      <c r="I93">
        <v>29.45</v>
      </c>
      <c r="J93">
        <v>41.38</v>
      </c>
      <c r="K93">
        <v>5.94</v>
      </c>
      <c r="L93">
        <v>25.69</v>
      </c>
      <c r="M93">
        <v>0.49299999999999999</v>
      </c>
      <c r="N93">
        <v>18.739999999999998</v>
      </c>
      <c r="O93">
        <f t="shared" si="1"/>
        <v>121.69299999999998</v>
      </c>
      <c r="P93">
        <v>641</v>
      </c>
      <c r="Q93">
        <v>116</v>
      </c>
      <c r="R93">
        <v>11060</v>
      </c>
      <c r="S93">
        <v>11.2</v>
      </c>
      <c r="T93" t="s">
        <v>26</v>
      </c>
      <c r="U93" t="s">
        <v>98</v>
      </c>
      <c r="V93">
        <v>0.37</v>
      </c>
      <c r="W93" t="s">
        <v>98</v>
      </c>
      <c r="X93">
        <v>0.19800000000000001</v>
      </c>
      <c r="Y93" t="s">
        <v>98</v>
      </c>
      <c r="Z93" t="s">
        <v>98</v>
      </c>
      <c r="AA93">
        <v>146</v>
      </c>
      <c r="AB93">
        <v>80</v>
      </c>
      <c r="AC93">
        <v>13190</v>
      </c>
      <c r="AD93">
        <v>800</v>
      </c>
      <c r="AE93">
        <v>1952</v>
      </c>
      <c r="AF93" t="s">
        <v>20</v>
      </c>
      <c r="AG93">
        <v>1800</v>
      </c>
      <c r="AH93" t="s">
        <v>20</v>
      </c>
      <c r="AI93">
        <v>0.5</v>
      </c>
    </row>
    <row r="94" spans="1:35" x14ac:dyDescent="0.2">
      <c r="A94">
        <v>91</v>
      </c>
      <c r="B94" t="s">
        <v>297</v>
      </c>
      <c r="C94" t="s">
        <v>298</v>
      </c>
      <c r="D94">
        <v>3</v>
      </c>
      <c r="E94">
        <v>91</v>
      </c>
      <c r="F94" t="s">
        <v>25</v>
      </c>
      <c r="G94">
        <v>8.59</v>
      </c>
      <c r="H94">
        <v>48.23</v>
      </c>
      <c r="I94">
        <v>62.75</v>
      </c>
      <c r="J94">
        <v>75.81</v>
      </c>
      <c r="K94">
        <v>13.79</v>
      </c>
      <c r="L94">
        <v>58.03</v>
      </c>
      <c r="M94">
        <v>5.0670000000000002</v>
      </c>
      <c r="N94">
        <v>25.26</v>
      </c>
      <c r="O94">
        <f t="shared" si="1"/>
        <v>240.70699999999999</v>
      </c>
      <c r="P94">
        <v>1365</v>
      </c>
      <c r="Q94">
        <v>120</v>
      </c>
      <c r="R94">
        <v>9940</v>
      </c>
      <c r="S94">
        <v>11.15</v>
      </c>
      <c r="T94" t="s">
        <v>26</v>
      </c>
      <c r="U94" t="s">
        <v>98</v>
      </c>
      <c r="V94">
        <v>0.21099999999999999</v>
      </c>
      <c r="W94" t="s">
        <v>98</v>
      </c>
      <c r="X94">
        <v>0.30399999999999999</v>
      </c>
      <c r="Y94" t="s">
        <v>98</v>
      </c>
      <c r="Z94">
        <v>0.182</v>
      </c>
      <c r="AA94">
        <v>837</v>
      </c>
      <c r="AB94">
        <v>88</v>
      </c>
      <c r="AC94">
        <v>11630</v>
      </c>
      <c r="AD94">
        <v>500</v>
      </c>
      <c r="AE94">
        <v>3050</v>
      </c>
      <c r="AF94" t="s">
        <v>20</v>
      </c>
      <c r="AG94">
        <v>2000</v>
      </c>
      <c r="AH94" t="s">
        <v>20</v>
      </c>
      <c r="AI94">
        <v>0.5</v>
      </c>
    </row>
    <row r="95" spans="1:35" x14ac:dyDescent="0.2">
      <c r="A95">
        <v>92</v>
      </c>
      <c r="B95" t="s">
        <v>150</v>
      </c>
      <c r="C95" t="s">
        <v>299</v>
      </c>
      <c r="D95">
        <v>3</v>
      </c>
      <c r="E95">
        <v>60.22</v>
      </c>
      <c r="F95" t="s">
        <v>25</v>
      </c>
      <c r="G95">
        <v>10.24</v>
      </c>
      <c r="H95">
        <v>41.32</v>
      </c>
      <c r="I95">
        <v>65.09</v>
      </c>
      <c r="J95">
        <v>47.85</v>
      </c>
      <c r="K95">
        <v>12.16</v>
      </c>
      <c r="L95">
        <v>59.4</v>
      </c>
      <c r="M95">
        <v>1.774</v>
      </c>
      <c r="N95">
        <v>18.97</v>
      </c>
      <c r="O95">
        <f t="shared" si="1"/>
        <v>205.244</v>
      </c>
      <c r="P95">
        <v>726</v>
      </c>
      <c r="Q95">
        <v>120</v>
      </c>
      <c r="R95">
        <v>8940</v>
      </c>
      <c r="S95">
        <v>11.26</v>
      </c>
      <c r="T95" t="s">
        <v>26</v>
      </c>
      <c r="U95" t="s">
        <v>98</v>
      </c>
      <c r="V95">
        <v>0.26400000000000001</v>
      </c>
      <c r="W95" t="s">
        <v>98</v>
      </c>
      <c r="X95">
        <v>0.38600000000000001</v>
      </c>
      <c r="Y95" t="s">
        <v>98</v>
      </c>
      <c r="Z95">
        <v>4.3999999999999997E-2</v>
      </c>
      <c r="AA95">
        <v>746</v>
      </c>
      <c r="AB95">
        <v>80</v>
      </c>
      <c r="AC95">
        <v>11030</v>
      </c>
      <c r="AD95">
        <v>460</v>
      </c>
      <c r="AE95">
        <v>2196</v>
      </c>
      <c r="AF95" t="s">
        <v>20</v>
      </c>
      <c r="AG95">
        <v>1500</v>
      </c>
      <c r="AH95" t="s">
        <v>20</v>
      </c>
      <c r="AI95">
        <v>0.5</v>
      </c>
    </row>
    <row r="96" spans="1:35" x14ac:dyDescent="0.2">
      <c r="A96">
        <v>93</v>
      </c>
      <c r="B96" t="s">
        <v>300</v>
      </c>
      <c r="C96" t="s">
        <v>301</v>
      </c>
      <c r="D96">
        <v>3</v>
      </c>
      <c r="E96">
        <v>91</v>
      </c>
      <c r="F96" t="s">
        <v>25</v>
      </c>
      <c r="G96">
        <v>7.08</v>
      </c>
      <c r="H96">
        <v>54.23</v>
      </c>
      <c r="I96">
        <v>31.49</v>
      </c>
      <c r="J96">
        <v>60.35</v>
      </c>
      <c r="K96">
        <v>9.82</v>
      </c>
      <c r="L96">
        <v>25.66</v>
      </c>
      <c r="M96">
        <v>2.9180000000000001</v>
      </c>
      <c r="N96">
        <v>20.67</v>
      </c>
      <c r="O96">
        <f t="shared" si="1"/>
        <v>150.90800000000002</v>
      </c>
      <c r="P96">
        <v>2761</v>
      </c>
      <c r="Q96">
        <v>124</v>
      </c>
      <c r="R96">
        <v>10390</v>
      </c>
      <c r="S96">
        <v>11.09</v>
      </c>
      <c r="T96" t="s">
        <v>26</v>
      </c>
      <c r="U96" t="s">
        <v>98</v>
      </c>
      <c r="V96">
        <v>0.69399999999999995</v>
      </c>
      <c r="W96" t="s">
        <v>98</v>
      </c>
      <c r="X96">
        <v>0.31900000000000001</v>
      </c>
      <c r="Y96" t="s">
        <v>98</v>
      </c>
      <c r="Z96" t="s">
        <v>98</v>
      </c>
      <c r="AA96">
        <v>1572</v>
      </c>
      <c r="AB96">
        <v>86</v>
      </c>
      <c r="AC96">
        <v>13450</v>
      </c>
      <c r="AD96">
        <v>1300</v>
      </c>
      <c r="AE96">
        <v>3050</v>
      </c>
      <c r="AF96" t="s">
        <v>20</v>
      </c>
      <c r="AG96">
        <v>2000</v>
      </c>
      <c r="AH96" t="s">
        <v>20</v>
      </c>
      <c r="AI96">
        <v>0.5</v>
      </c>
    </row>
    <row r="97" spans="1:35" x14ac:dyDescent="0.2">
      <c r="A97">
        <v>94</v>
      </c>
      <c r="B97" t="s">
        <v>302</v>
      </c>
      <c r="C97" t="s">
        <v>303</v>
      </c>
      <c r="D97">
        <v>3</v>
      </c>
      <c r="E97">
        <v>91</v>
      </c>
      <c r="F97" t="s">
        <v>25</v>
      </c>
      <c r="G97">
        <v>8.1199999999999992</v>
      </c>
      <c r="H97">
        <v>56.21</v>
      </c>
      <c r="I97">
        <v>49.73</v>
      </c>
      <c r="J97">
        <v>65.16</v>
      </c>
      <c r="K97">
        <v>10.029999999999999</v>
      </c>
      <c r="L97">
        <v>57.29</v>
      </c>
      <c r="M97">
        <v>1.7170000000000001</v>
      </c>
      <c r="N97">
        <v>15.04</v>
      </c>
      <c r="O97">
        <f t="shared" si="1"/>
        <v>198.96699999999998</v>
      </c>
      <c r="P97">
        <v>2898</v>
      </c>
      <c r="Q97">
        <v>116</v>
      </c>
      <c r="R97">
        <v>9680</v>
      </c>
      <c r="S97">
        <v>11.26</v>
      </c>
      <c r="T97" t="s">
        <v>26</v>
      </c>
      <c r="U97" t="s">
        <v>98</v>
      </c>
      <c r="V97">
        <v>0.17799999999999999</v>
      </c>
      <c r="W97" t="s">
        <v>98</v>
      </c>
      <c r="X97">
        <v>0.31900000000000001</v>
      </c>
      <c r="Y97" t="s">
        <v>98</v>
      </c>
      <c r="Z97">
        <v>0.10299999999999999</v>
      </c>
      <c r="AA97">
        <v>573</v>
      </c>
      <c r="AB97">
        <v>86</v>
      </c>
      <c r="AC97">
        <v>12030</v>
      </c>
      <c r="AD97">
        <v>500</v>
      </c>
      <c r="AE97">
        <v>2440</v>
      </c>
      <c r="AF97" t="s">
        <v>20</v>
      </c>
      <c r="AG97">
        <v>1700</v>
      </c>
      <c r="AH97" t="s">
        <v>20</v>
      </c>
      <c r="AI97">
        <v>0.5</v>
      </c>
    </row>
    <row r="98" spans="1:35" x14ac:dyDescent="0.2">
      <c r="A98">
        <v>95</v>
      </c>
      <c r="B98" t="s">
        <v>304</v>
      </c>
      <c r="C98" t="s">
        <v>305</v>
      </c>
      <c r="D98">
        <v>3</v>
      </c>
      <c r="E98">
        <v>91</v>
      </c>
      <c r="F98" t="s">
        <v>25</v>
      </c>
      <c r="G98">
        <v>10.67</v>
      </c>
      <c r="H98">
        <v>47.31</v>
      </c>
      <c r="I98">
        <v>29.26</v>
      </c>
      <c r="J98">
        <v>47.31</v>
      </c>
      <c r="K98">
        <v>0.89700000000000002</v>
      </c>
      <c r="L98">
        <v>29.4</v>
      </c>
      <c r="M98">
        <v>0.27500000000000002</v>
      </c>
      <c r="N98">
        <v>18.39</v>
      </c>
      <c r="O98">
        <f t="shared" si="1"/>
        <v>125.53200000000002</v>
      </c>
      <c r="P98">
        <v>2551</v>
      </c>
      <c r="Q98">
        <v>130</v>
      </c>
      <c r="R98">
        <v>10230</v>
      </c>
      <c r="S98">
        <v>11</v>
      </c>
      <c r="T98" t="s">
        <v>26</v>
      </c>
      <c r="U98" t="s">
        <v>98</v>
      </c>
      <c r="V98">
        <v>0.27200000000000002</v>
      </c>
      <c r="W98" t="s">
        <v>98</v>
      </c>
      <c r="X98">
        <v>0.13500000000000001</v>
      </c>
      <c r="Y98" t="s">
        <v>98</v>
      </c>
      <c r="Z98" t="s">
        <v>98</v>
      </c>
      <c r="AA98">
        <v>982</v>
      </c>
      <c r="AB98">
        <v>94</v>
      </c>
      <c r="AC98">
        <v>12940</v>
      </c>
      <c r="AD98">
        <v>840</v>
      </c>
      <c r="AE98">
        <v>2196</v>
      </c>
      <c r="AF98" t="s">
        <v>20</v>
      </c>
      <c r="AG98">
        <v>1600</v>
      </c>
      <c r="AH98" t="s">
        <v>20</v>
      </c>
      <c r="AI98">
        <v>0.5</v>
      </c>
    </row>
    <row r="99" spans="1:35" x14ac:dyDescent="0.2">
      <c r="A99">
        <v>96</v>
      </c>
      <c r="B99" t="s">
        <v>306</v>
      </c>
      <c r="C99" t="s">
        <v>307</v>
      </c>
      <c r="D99">
        <v>3</v>
      </c>
      <c r="E99">
        <v>60.22</v>
      </c>
      <c r="F99" t="s">
        <v>25</v>
      </c>
      <c r="G99">
        <v>9.14</v>
      </c>
      <c r="H99">
        <v>54.14</v>
      </c>
      <c r="I99">
        <v>69.42</v>
      </c>
      <c r="J99">
        <v>103.6</v>
      </c>
      <c r="K99">
        <v>18.32</v>
      </c>
      <c r="L99">
        <v>29.65</v>
      </c>
      <c r="M99">
        <v>2.0179999999999998</v>
      </c>
      <c r="N99">
        <v>27.33</v>
      </c>
      <c r="O99">
        <f t="shared" si="1"/>
        <v>250.33799999999997</v>
      </c>
      <c r="Q99">
        <v>136</v>
      </c>
      <c r="R99">
        <v>10250</v>
      </c>
      <c r="S99">
        <v>11.14</v>
      </c>
      <c r="T99" t="s">
        <v>26</v>
      </c>
      <c r="U99" t="s">
        <v>98</v>
      </c>
      <c r="V99">
        <v>0.12</v>
      </c>
      <c r="W99" t="s">
        <v>98</v>
      </c>
      <c r="X99">
        <v>0.34200000000000003</v>
      </c>
      <c r="Y99" t="s">
        <v>98</v>
      </c>
      <c r="Z99" t="s">
        <v>98</v>
      </c>
      <c r="AA99">
        <v>470</v>
      </c>
      <c r="AB99">
        <v>88</v>
      </c>
      <c r="AC99">
        <v>12560</v>
      </c>
      <c r="AD99">
        <v>500</v>
      </c>
      <c r="AE99">
        <v>1830</v>
      </c>
      <c r="AF99" t="s">
        <v>20</v>
      </c>
      <c r="AG99">
        <v>1200</v>
      </c>
      <c r="AH99" t="s">
        <v>20</v>
      </c>
      <c r="AI99">
        <v>0.5</v>
      </c>
    </row>
    <row r="100" spans="1:35" x14ac:dyDescent="0.2">
      <c r="A100">
        <v>97</v>
      </c>
      <c r="B100" t="s">
        <v>152</v>
      </c>
      <c r="C100" t="s">
        <v>308</v>
      </c>
      <c r="D100">
        <v>3</v>
      </c>
      <c r="E100">
        <v>55</v>
      </c>
      <c r="F100" t="s">
        <v>25</v>
      </c>
      <c r="G100">
        <v>2.74</v>
      </c>
      <c r="H100" t="s">
        <v>26</v>
      </c>
      <c r="I100">
        <v>0.21</v>
      </c>
      <c r="J100">
        <v>1.956</v>
      </c>
      <c r="K100">
        <v>4.4390000000000001</v>
      </c>
      <c r="L100">
        <v>59.41</v>
      </c>
      <c r="M100" t="s">
        <v>98</v>
      </c>
      <c r="N100">
        <v>59.6</v>
      </c>
      <c r="O100">
        <f t="shared" si="1"/>
        <v>125.61500000000001</v>
      </c>
      <c r="P100">
        <v>3988</v>
      </c>
      <c r="Q100">
        <v>128</v>
      </c>
      <c r="R100">
        <v>10820</v>
      </c>
      <c r="S100">
        <v>11.35</v>
      </c>
      <c r="T100" t="s">
        <v>26</v>
      </c>
      <c r="U100" t="s">
        <v>98</v>
      </c>
      <c r="V100" t="s">
        <v>98</v>
      </c>
      <c r="W100" t="s">
        <v>98</v>
      </c>
      <c r="X100">
        <v>2.9000000000000001E-2</v>
      </c>
      <c r="Y100" t="s">
        <v>98</v>
      </c>
      <c r="Z100" t="s">
        <v>98</v>
      </c>
      <c r="AA100">
        <v>2080</v>
      </c>
      <c r="AB100">
        <v>86</v>
      </c>
      <c r="AC100">
        <v>12720</v>
      </c>
      <c r="AD100">
        <v>400</v>
      </c>
      <c r="AE100">
        <v>1342</v>
      </c>
      <c r="AF100" t="s">
        <v>20</v>
      </c>
      <c r="AG100">
        <v>200</v>
      </c>
      <c r="AH100" t="s">
        <v>20</v>
      </c>
      <c r="AI100">
        <v>0.5</v>
      </c>
    </row>
    <row r="101" spans="1:35" x14ac:dyDescent="0.2">
      <c r="A101">
        <v>98</v>
      </c>
      <c r="B101" t="s">
        <v>309</v>
      </c>
      <c r="C101" t="s">
        <v>310</v>
      </c>
      <c r="D101">
        <v>3</v>
      </c>
      <c r="E101">
        <v>60.22</v>
      </c>
      <c r="F101" t="s">
        <v>25</v>
      </c>
      <c r="G101">
        <v>9.34</v>
      </c>
      <c r="H101">
        <v>45.32</v>
      </c>
      <c r="I101">
        <v>54.2</v>
      </c>
      <c r="J101">
        <v>46.21</v>
      </c>
      <c r="K101">
        <v>10.11</v>
      </c>
      <c r="L101">
        <v>29.68</v>
      </c>
      <c r="M101">
        <v>3.2490000000000001</v>
      </c>
      <c r="N101">
        <v>21.75</v>
      </c>
      <c r="O101">
        <f t="shared" si="1"/>
        <v>165.19899999999998</v>
      </c>
      <c r="P101">
        <v>1668</v>
      </c>
      <c r="Q101">
        <v>112</v>
      </c>
      <c r="R101">
        <v>11070</v>
      </c>
      <c r="S101">
        <v>10.56</v>
      </c>
      <c r="T101" t="s">
        <v>26</v>
      </c>
      <c r="U101" t="s">
        <v>98</v>
      </c>
      <c r="V101">
        <v>0.14199999999999999</v>
      </c>
      <c r="W101" t="s">
        <v>98</v>
      </c>
      <c r="X101">
        <v>0.33500000000000002</v>
      </c>
      <c r="Y101" t="s">
        <v>98</v>
      </c>
      <c r="Z101">
        <v>0.29599999999999999</v>
      </c>
      <c r="AA101">
        <v>454</v>
      </c>
      <c r="AB101">
        <v>76</v>
      </c>
      <c r="AC101">
        <v>13630</v>
      </c>
      <c r="AD101">
        <v>700</v>
      </c>
      <c r="AE101">
        <v>1952</v>
      </c>
      <c r="AF101" t="s">
        <v>20</v>
      </c>
      <c r="AG101">
        <v>1200</v>
      </c>
      <c r="AH101" t="s">
        <v>20</v>
      </c>
      <c r="AI101">
        <v>0.5</v>
      </c>
    </row>
    <row r="102" spans="1:35" x14ac:dyDescent="0.2">
      <c r="A102">
        <v>99</v>
      </c>
      <c r="B102" t="s">
        <v>157</v>
      </c>
      <c r="C102" t="s">
        <v>311</v>
      </c>
      <c r="D102">
        <v>3</v>
      </c>
      <c r="E102">
        <v>60.22</v>
      </c>
      <c r="F102" t="s">
        <v>25</v>
      </c>
      <c r="G102">
        <v>9.24</v>
      </c>
      <c r="H102">
        <v>45.31</v>
      </c>
      <c r="I102">
        <v>129.4</v>
      </c>
      <c r="J102">
        <v>88.47</v>
      </c>
      <c r="K102">
        <v>10.26</v>
      </c>
      <c r="L102">
        <v>28.3</v>
      </c>
      <c r="M102">
        <v>2.9910000000000001</v>
      </c>
      <c r="N102">
        <v>40.19</v>
      </c>
      <c r="O102">
        <f t="shared" si="1"/>
        <v>299.61099999999999</v>
      </c>
      <c r="P102">
        <v>389</v>
      </c>
      <c r="Q102">
        <v>116</v>
      </c>
      <c r="R102">
        <v>10950</v>
      </c>
      <c r="S102">
        <v>11.1</v>
      </c>
      <c r="T102" t="s">
        <v>26</v>
      </c>
      <c r="U102" t="s">
        <v>98</v>
      </c>
      <c r="V102" t="s">
        <v>98</v>
      </c>
      <c r="W102" t="s">
        <v>98</v>
      </c>
      <c r="X102">
        <v>0.28999999999999998</v>
      </c>
      <c r="Y102" t="s">
        <v>98</v>
      </c>
      <c r="Z102" t="s">
        <v>98</v>
      </c>
      <c r="AA102">
        <v>108</v>
      </c>
      <c r="AB102">
        <v>80</v>
      </c>
      <c r="AC102">
        <v>12720</v>
      </c>
      <c r="AD102">
        <v>700</v>
      </c>
      <c r="AE102">
        <v>1952</v>
      </c>
      <c r="AF102" t="s">
        <v>20</v>
      </c>
      <c r="AG102">
        <v>2200</v>
      </c>
      <c r="AH102" t="s">
        <v>20</v>
      </c>
      <c r="AI102">
        <v>0.5</v>
      </c>
    </row>
    <row r="103" spans="1:35" x14ac:dyDescent="0.2">
      <c r="A103">
        <v>100</v>
      </c>
      <c r="B103" t="s">
        <v>159</v>
      </c>
      <c r="C103" t="s">
        <v>312</v>
      </c>
      <c r="D103">
        <v>3</v>
      </c>
      <c r="E103">
        <v>60.22</v>
      </c>
      <c r="F103" t="s">
        <v>25</v>
      </c>
      <c r="G103">
        <v>9.4700000000000006</v>
      </c>
      <c r="H103">
        <v>47</v>
      </c>
      <c r="I103">
        <v>108.4</v>
      </c>
      <c r="J103">
        <v>76.2</v>
      </c>
      <c r="K103">
        <v>18.45</v>
      </c>
      <c r="L103">
        <v>29.38</v>
      </c>
      <c r="M103">
        <v>4.9400000000000004</v>
      </c>
      <c r="N103">
        <v>53.19</v>
      </c>
      <c r="O103">
        <f t="shared" si="1"/>
        <v>290.56</v>
      </c>
      <c r="P103">
        <v>6629</v>
      </c>
      <c r="Q103">
        <v>120</v>
      </c>
      <c r="R103">
        <v>9120</v>
      </c>
      <c r="S103">
        <v>11.12</v>
      </c>
      <c r="T103" t="s">
        <v>26</v>
      </c>
      <c r="U103" t="s">
        <v>98</v>
      </c>
      <c r="V103">
        <v>0.27600000000000002</v>
      </c>
      <c r="W103" t="s">
        <v>98</v>
      </c>
      <c r="X103">
        <v>0.154</v>
      </c>
      <c r="Y103" t="s">
        <v>98</v>
      </c>
      <c r="Z103" t="s">
        <v>98</v>
      </c>
      <c r="AA103">
        <v>4239</v>
      </c>
      <c r="AB103">
        <v>86</v>
      </c>
      <c r="AC103">
        <v>12010</v>
      </c>
      <c r="AD103">
        <v>400</v>
      </c>
      <c r="AE103">
        <v>1952</v>
      </c>
      <c r="AF103" t="s">
        <v>20</v>
      </c>
      <c r="AG103">
        <v>1800</v>
      </c>
      <c r="AH103" t="s">
        <v>20</v>
      </c>
      <c r="AI103">
        <v>0.5</v>
      </c>
    </row>
    <row r="104" spans="1:35" x14ac:dyDescent="0.2">
      <c r="A104">
        <v>101</v>
      </c>
      <c r="B104" t="s">
        <v>161</v>
      </c>
      <c r="C104" t="s">
        <v>313</v>
      </c>
      <c r="D104">
        <v>3</v>
      </c>
      <c r="E104">
        <v>60.22</v>
      </c>
      <c r="F104" t="s">
        <v>25</v>
      </c>
      <c r="G104">
        <v>7.09</v>
      </c>
      <c r="H104">
        <v>47.11</v>
      </c>
      <c r="I104">
        <v>62.94</v>
      </c>
      <c r="J104">
        <v>50.17</v>
      </c>
      <c r="K104">
        <v>10.63</v>
      </c>
      <c r="L104">
        <v>48.39</v>
      </c>
      <c r="M104">
        <v>5.0190000000000001</v>
      </c>
      <c r="N104">
        <v>34.29</v>
      </c>
      <c r="O104">
        <f t="shared" si="1"/>
        <v>211.43899999999999</v>
      </c>
      <c r="P104">
        <v>1072</v>
      </c>
      <c r="Q104">
        <v>120</v>
      </c>
      <c r="R104">
        <v>10420</v>
      </c>
      <c r="S104">
        <v>11.18</v>
      </c>
      <c r="T104" t="s">
        <v>26</v>
      </c>
      <c r="U104" t="s">
        <v>98</v>
      </c>
      <c r="V104">
        <v>6.7000000000000004E-2</v>
      </c>
      <c r="W104" t="s">
        <v>98</v>
      </c>
      <c r="X104">
        <v>0.17699999999999999</v>
      </c>
      <c r="Y104" t="s">
        <v>98</v>
      </c>
      <c r="Z104" t="s">
        <v>98</v>
      </c>
      <c r="AA104">
        <v>381</v>
      </c>
      <c r="AB104">
        <v>82</v>
      </c>
      <c r="AC104">
        <v>12940</v>
      </c>
      <c r="AD104">
        <v>500</v>
      </c>
      <c r="AE104">
        <v>1464</v>
      </c>
      <c r="AF104" t="s">
        <v>20</v>
      </c>
      <c r="AG104">
        <v>1200</v>
      </c>
      <c r="AH104" t="s">
        <v>20</v>
      </c>
      <c r="AI104">
        <v>0.5</v>
      </c>
    </row>
    <row r="105" spans="1:35" x14ac:dyDescent="0.2">
      <c r="A105">
        <v>102</v>
      </c>
      <c r="B105" t="s">
        <v>314</v>
      </c>
      <c r="C105" t="s">
        <v>315</v>
      </c>
      <c r="D105">
        <v>3</v>
      </c>
      <c r="E105">
        <v>60.22</v>
      </c>
      <c r="F105" t="s">
        <v>25</v>
      </c>
      <c r="G105">
        <v>10.39</v>
      </c>
      <c r="H105">
        <v>41.03</v>
      </c>
      <c r="I105">
        <v>60.72</v>
      </c>
      <c r="J105">
        <v>59.05</v>
      </c>
      <c r="K105">
        <v>2.7810000000000001</v>
      </c>
      <c r="L105">
        <v>49.77</v>
      </c>
      <c r="M105">
        <v>5.1959999999999997</v>
      </c>
      <c r="N105">
        <v>25.84</v>
      </c>
      <c r="O105">
        <f t="shared" si="1"/>
        <v>203.357</v>
      </c>
      <c r="P105">
        <v>736</v>
      </c>
      <c r="Q105">
        <v>130</v>
      </c>
      <c r="R105">
        <v>10750</v>
      </c>
      <c r="S105">
        <v>11.05</v>
      </c>
      <c r="T105" t="s">
        <v>26</v>
      </c>
      <c r="U105" t="s">
        <v>98</v>
      </c>
      <c r="V105">
        <v>0.31900000000000001</v>
      </c>
      <c r="W105" t="s">
        <v>98</v>
      </c>
      <c r="X105">
        <v>9.0999999999999998E-2</v>
      </c>
      <c r="Y105" t="s">
        <v>98</v>
      </c>
      <c r="Z105" t="s">
        <v>98</v>
      </c>
      <c r="AA105">
        <v>604</v>
      </c>
      <c r="AB105">
        <v>86</v>
      </c>
      <c r="AC105">
        <v>13010</v>
      </c>
      <c r="AD105">
        <v>500</v>
      </c>
      <c r="AE105">
        <v>1464</v>
      </c>
      <c r="AF105" t="s">
        <v>20</v>
      </c>
      <c r="AG105">
        <v>1200</v>
      </c>
      <c r="AH105" t="s">
        <v>20</v>
      </c>
      <c r="AI105">
        <v>0.5</v>
      </c>
    </row>
    <row r="106" spans="1:35" x14ac:dyDescent="0.2">
      <c r="A106">
        <v>103</v>
      </c>
      <c r="B106" t="s">
        <v>314</v>
      </c>
      <c r="C106" t="s">
        <v>316</v>
      </c>
      <c r="D106">
        <v>3</v>
      </c>
      <c r="E106">
        <v>60.22</v>
      </c>
      <c r="F106" t="s">
        <v>25</v>
      </c>
      <c r="G106">
        <v>9.69</v>
      </c>
      <c r="H106">
        <v>55.1</v>
      </c>
      <c r="I106">
        <v>54.09</v>
      </c>
      <c r="J106">
        <v>60.78</v>
      </c>
      <c r="K106">
        <v>11.53</v>
      </c>
      <c r="L106">
        <v>45.13</v>
      </c>
      <c r="M106">
        <v>5.0170000000000003</v>
      </c>
      <c r="N106">
        <v>16.22</v>
      </c>
      <c r="O106">
        <f t="shared" si="1"/>
        <v>192.767</v>
      </c>
      <c r="P106">
        <v>1088</v>
      </c>
      <c r="Q106">
        <v>118</v>
      </c>
      <c r="R106">
        <v>11200</v>
      </c>
      <c r="S106">
        <v>11.13</v>
      </c>
      <c r="T106" t="s">
        <v>26</v>
      </c>
      <c r="U106" t="s">
        <v>98</v>
      </c>
      <c r="V106">
        <v>7.0999999999999994E-2</v>
      </c>
      <c r="W106" t="s">
        <v>98</v>
      </c>
      <c r="X106">
        <v>0.16500000000000001</v>
      </c>
      <c r="Y106" t="s">
        <v>98</v>
      </c>
      <c r="Z106" t="s">
        <v>98</v>
      </c>
      <c r="AA106">
        <v>480</v>
      </c>
      <c r="AB106">
        <v>80</v>
      </c>
      <c r="AC106">
        <v>13750</v>
      </c>
      <c r="AD106">
        <v>500</v>
      </c>
      <c r="AE106">
        <v>1464</v>
      </c>
      <c r="AF106" t="s">
        <v>20</v>
      </c>
      <c r="AG106">
        <v>1200</v>
      </c>
      <c r="AH106" t="s">
        <v>20</v>
      </c>
      <c r="AI106">
        <v>0.5</v>
      </c>
    </row>
    <row r="107" spans="1:35" x14ac:dyDescent="0.2">
      <c r="A107">
        <v>104</v>
      </c>
      <c r="B107" t="s">
        <v>317</v>
      </c>
      <c r="C107" t="s">
        <v>318</v>
      </c>
      <c r="D107">
        <v>3</v>
      </c>
      <c r="E107">
        <v>60.22</v>
      </c>
      <c r="F107" t="s">
        <v>25</v>
      </c>
      <c r="G107">
        <v>8.64</v>
      </c>
      <c r="H107">
        <v>41.3</v>
      </c>
      <c r="I107">
        <v>47.08</v>
      </c>
      <c r="J107">
        <v>53.91</v>
      </c>
      <c r="K107">
        <v>10.62</v>
      </c>
      <c r="L107">
        <v>40.25</v>
      </c>
      <c r="M107">
        <v>3.0179999999999998</v>
      </c>
      <c r="N107">
        <v>23.91</v>
      </c>
      <c r="O107">
        <f t="shared" si="1"/>
        <v>178.78800000000001</v>
      </c>
      <c r="P107">
        <v>508</v>
      </c>
      <c r="Q107">
        <v>132</v>
      </c>
      <c r="R107">
        <v>8970</v>
      </c>
      <c r="S107">
        <v>11.19</v>
      </c>
      <c r="T107" t="s">
        <v>26</v>
      </c>
      <c r="U107" t="s">
        <v>98</v>
      </c>
      <c r="V107">
        <v>9.7000000000000003E-2</v>
      </c>
      <c r="W107" t="s">
        <v>98</v>
      </c>
      <c r="X107" t="s">
        <v>98</v>
      </c>
      <c r="Y107" t="s">
        <v>98</v>
      </c>
      <c r="Z107" t="s">
        <v>98</v>
      </c>
      <c r="AA107">
        <v>206</v>
      </c>
      <c r="AB107">
        <v>94</v>
      </c>
      <c r="AC107">
        <v>11010</v>
      </c>
      <c r="AD107">
        <v>500</v>
      </c>
      <c r="AE107">
        <v>1220</v>
      </c>
      <c r="AF107" t="s">
        <v>20</v>
      </c>
      <c r="AG107">
        <v>1000</v>
      </c>
      <c r="AH107" t="s">
        <v>20</v>
      </c>
      <c r="AI107">
        <v>0.5</v>
      </c>
    </row>
    <row r="108" spans="1:35" x14ac:dyDescent="0.2">
      <c r="A108">
        <v>105</v>
      </c>
      <c r="B108" t="s">
        <v>319</v>
      </c>
      <c r="C108" t="s">
        <v>320</v>
      </c>
      <c r="D108">
        <v>3</v>
      </c>
      <c r="E108">
        <v>60.22</v>
      </c>
      <c r="F108" t="s">
        <v>25</v>
      </c>
      <c r="G108">
        <v>7.64</v>
      </c>
      <c r="H108">
        <v>58.72</v>
      </c>
      <c r="I108">
        <v>42.9</v>
      </c>
      <c r="J108">
        <v>66.17</v>
      </c>
      <c r="K108">
        <v>11.45</v>
      </c>
      <c r="L108">
        <v>32.08</v>
      </c>
      <c r="M108">
        <v>2.9359999999999999</v>
      </c>
      <c r="N108">
        <v>38.659999999999997</v>
      </c>
      <c r="O108">
        <f t="shared" si="1"/>
        <v>194.196</v>
      </c>
      <c r="P108">
        <v>1932</v>
      </c>
      <c r="Q108">
        <v>124</v>
      </c>
      <c r="R108">
        <v>9170</v>
      </c>
      <c r="S108">
        <v>11.27</v>
      </c>
      <c r="T108" t="s">
        <v>26</v>
      </c>
      <c r="U108" t="s">
        <v>98</v>
      </c>
      <c r="V108">
        <v>9.8000000000000004E-2</v>
      </c>
      <c r="W108" t="s">
        <v>98</v>
      </c>
      <c r="X108">
        <v>6.2E-2</v>
      </c>
      <c r="Y108" t="s">
        <v>98</v>
      </c>
      <c r="Z108" t="s">
        <v>98</v>
      </c>
      <c r="AA108">
        <v>585</v>
      </c>
      <c r="AB108">
        <v>88</v>
      </c>
      <c r="AC108">
        <v>11540</v>
      </c>
      <c r="AD108">
        <v>800</v>
      </c>
      <c r="AE108">
        <v>1952</v>
      </c>
      <c r="AF108" t="s">
        <v>20</v>
      </c>
      <c r="AG108">
        <v>1800</v>
      </c>
      <c r="AH108" t="s">
        <v>20</v>
      </c>
      <c r="AI108">
        <v>0.5</v>
      </c>
    </row>
    <row r="109" spans="1:35" x14ac:dyDescent="0.2">
      <c r="A109">
        <v>106</v>
      </c>
      <c r="B109" t="s">
        <v>319</v>
      </c>
      <c r="C109" t="s">
        <v>321</v>
      </c>
      <c r="D109">
        <v>3</v>
      </c>
      <c r="E109">
        <v>60.22</v>
      </c>
      <c r="F109" t="s">
        <v>25</v>
      </c>
      <c r="G109">
        <v>10.17</v>
      </c>
      <c r="H109">
        <v>59.3</v>
      </c>
      <c r="I109">
        <v>69.03</v>
      </c>
      <c r="J109">
        <v>52.77</v>
      </c>
      <c r="K109">
        <v>27.08</v>
      </c>
      <c r="L109">
        <v>45.45</v>
      </c>
      <c r="M109">
        <v>3.492</v>
      </c>
      <c r="N109">
        <v>29.27</v>
      </c>
      <c r="O109">
        <f t="shared" si="1"/>
        <v>227.09199999999998</v>
      </c>
      <c r="P109">
        <v>2818</v>
      </c>
      <c r="Q109">
        <v>166</v>
      </c>
      <c r="R109">
        <v>9720</v>
      </c>
      <c r="S109">
        <v>11.01</v>
      </c>
      <c r="T109" t="s">
        <v>26</v>
      </c>
      <c r="U109" t="s">
        <v>98</v>
      </c>
      <c r="V109">
        <v>0.125</v>
      </c>
      <c r="W109" t="s">
        <v>98</v>
      </c>
      <c r="X109">
        <v>7.1999999999999995E-2</v>
      </c>
      <c r="Y109" t="s">
        <v>98</v>
      </c>
      <c r="Z109" t="s">
        <v>98</v>
      </c>
      <c r="AA109">
        <v>599</v>
      </c>
      <c r="AB109">
        <v>74</v>
      </c>
      <c r="AC109">
        <v>11300</v>
      </c>
      <c r="AD109">
        <v>500</v>
      </c>
      <c r="AE109">
        <v>1464</v>
      </c>
      <c r="AF109" t="s">
        <v>20</v>
      </c>
      <c r="AG109">
        <v>1500</v>
      </c>
      <c r="AH109" t="s">
        <v>20</v>
      </c>
      <c r="AI109">
        <v>0.5</v>
      </c>
    </row>
    <row r="110" spans="1:35" x14ac:dyDescent="0.2">
      <c r="A110">
        <v>107</v>
      </c>
      <c r="B110" t="s">
        <v>322</v>
      </c>
      <c r="C110" t="s">
        <v>323</v>
      </c>
      <c r="D110">
        <v>3</v>
      </c>
      <c r="E110">
        <v>60.22</v>
      </c>
      <c r="F110" t="s">
        <v>25</v>
      </c>
      <c r="G110">
        <v>10.16</v>
      </c>
      <c r="H110">
        <v>28.96</v>
      </c>
      <c r="I110">
        <v>6.9749999999999996</v>
      </c>
      <c r="J110">
        <v>10.48</v>
      </c>
      <c r="K110">
        <v>76.95</v>
      </c>
      <c r="L110">
        <v>34.96</v>
      </c>
      <c r="M110">
        <v>4.8949999999999996</v>
      </c>
      <c r="N110">
        <v>89.76</v>
      </c>
      <c r="O110">
        <f t="shared" si="1"/>
        <v>224.02000000000004</v>
      </c>
      <c r="P110">
        <v>1037</v>
      </c>
      <c r="Q110">
        <v>130</v>
      </c>
      <c r="R110">
        <v>12030</v>
      </c>
      <c r="S110">
        <v>11.05</v>
      </c>
      <c r="T110" t="s">
        <v>26</v>
      </c>
      <c r="U110" t="s">
        <v>98</v>
      </c>
      <c r="V110">
        <v>9.1999999999999998E-2</v>
      </c>
      <c r="W110" t="s">
        <v>98</v>
      </c>
      <c r="X110">
        <v>0.218</v>
      </c>
      <c r="Y110" t="s">
        <v>98</v>
      </c>
      <c r="Z110" t="s">
        <v>98</v>
      </c>
      <c r="AB110">
        <v>84</v>
      </c>
      <c r="AC110">
        <v>14160</v>
      </c>
      <c r="AD110">
        <v>360</v>
      </c>
      <c r="AE110">
        <v>1220</v>
      </c>
      <c r="AF110" t="s">
        <v>20</v>
      </c>
      <c r="AG110">
        <v>500</v>
      </c>
      <c r="AH110" t="s">
        <v>20</v>
      </c>
      <c r="AI110">
        <v>0.5</v>
      </c>
    </row>
    <row r="111" spans="1:35" x14ac:dyDescent="0.2">
      <c r="A111">
        <v>108</v>
      </c>
      <c r="B111" t="s">
        <v>322</v>
      </c>
      <c r="C111" t="s">
        <v>324</v>
      </c>
      <c r="D111">
        <v>3</v>
      </c>
      <c r="E111">
        <v>60.22</v>
      </c>
      <c r="F111" t="s">
        <v>25</v>
      </c>
      <c r="G111">
        <v>8.91</v>
      </c>
      <c r="H111">
        <v>52.12</v>
      </c>
      <c r="I111">
        <v>60.08</v>
      </c>
      <c r="J111">
        <v>47.19</v>
      </c>
      <c r="K111">
        <v>20.73</v>
      </c>
      <c r="L111">
        <v>69.75</v>
      </c>
      <c r="M111">
        <v>5.0979999999999999</v>
      </c>
      <c r="N111">
        <v>24.21</v>
      </c>
      <c r="O111">
        <f t="shared" si="1"/>
        <v>227.05800000000002</v>
      </c>
      <c r="P111">
        <v>2825</v>
      </c>
      <c r="Q111">
        <v>112</v>
      </c>
      <c r="R111">
        <v>10220</v>
      </c>
      <c r="S111">
        <v>11.3</v>
      </c>
      <c r="T111" t="s">
        <v>26</v>
      </c>
      <c r="U111" t="s">
        <v>98</v>
      </c>
      <c r="V111">
        <v>6.3E-2</v>
      </c>
      <c r="W111" t="s">
        <v>98</v>
      </c>
      <c r="X111">
        <v>0.22700000000000001</v>
      </c>
      <c r="Y111" t="s">
        <v>98</v>
      </c>
      <c r="Z111">
        <v>0.29599999999999999</v>
      </c>
      <c r="AA111">
        <v>492</v>
      </c>
      <c r="AB111">
        <v>76</v>
      </c>
      <c r="AC111">
        <v>12510</v>
      </c>
      <c r="AD111">
        <v>500</v>
      </c>
      <c r="AE111">
        <v>1464</v>
      </c>
      <c r="AF111" t="s">
        <v>20</v>
      </c>
      <c r="AG111">
        <v>1000</v>
      </c>
      <c r="AH111" t="s">
        <v>20</v>
      </c>
      <c r="AI111">
        <v>0.5</v>
      </c>
    </row>
    <row r="112" spans="1:35" x14ac:dyDescent="0.2">
      <c r="A112">
        <v>109</v>
      </c>
      <c r="B112" t="s">
        <v>167</v>
      </c>
      <c r="C112" t="s">
        <v>325</v>
      </c>
      <c r="D112">
        <v>3</v>
      </c>
      <c r="E112">
        <v>60.22</v>
      </c>
      <c r="F112" t="s">
        <v>25</v>
      </c>
      <c r="G112">
        <v>8.17</v>
      </c>
      <c r="H112">
        <v>44.03</v>
      </c>
      <c r="I112">
        <v>49.05</v>
      </c>
      <c r="J112">
        <v>62.87</v>
      </c>
      <c r="K112">
        <v>12.69</v>
      </c>
      <c r="L112">
        <v>40.32</v>
      </c>
      <c r="M112">
        <v>5.0960000000000001</v>
      </c>
      <c r="N112">
        <v>29.02</v>
      </c>
      <c r="O112">
        <f t="shared" si="1"/>
        <v>199.04599999999999</v>
      </c>
      <c r="P112">
        <v>1502</v>
      </c>
      <c r="Q112">
        <v>120</v>
      </c>
      <c r="R112">
        <v>10630</v>
      </c>
      <c r="S112">
        <v>11.2</v>
      </c>
      <c r="T112" t="s">
        <v>26</v>
      </c>
      <c r="U112" t="s">
        <v>98</v>
      </c>
      <c r="V112">
        <v>0.40699999999999997</v>
      </c>
      <c r="W112" t="s">
        <v>98</v>
      </c>
      <c r="X112">
        <v>0.30199999999999999</v>
      </c>
      <c r="Y112" t="s">
        <v>98</v>
      </c>
      <c r="Z112">
        <v>0.18</v>
      </c>
      <c r="AA112">
        <v>428</v>
      </c>
      <c r="AB112">
        <v>82</v>
      </c>
      <c r="AC112">
        <v>12490</v>
      </c>
      <c r="AD112">
        <v>500</v>
      </c>
      <c r="AE112">
        <v>1830</v>
      </c>
      <c r="AF112" t="s">
        <v>20</v>
      </c>
      <c r="AG112">
        <v>1500</v>
      </c>
      <c r="AH112" t="s">
        <v>20</v>
      </c>
      <c r="AI112">
        <v>0.5</v>
      </c>
    </row>
    <row r="113" spans="1:35" x14ac:dyDescent="0.2">
      <c r="A113">
        <v>110</v>
      </c>
      <c r="B113" t="s">
        <v>326</v>
      </c>
      <c r="C113" t="s">
        <v>327</v>
      </c>
      <c r="D113">
        <v>3</v>
      </c>
      <c r="E113">
        <v>60.22</v>
      </c>
      <c r="F113" t="s">
        <v>25</v>
      </c>
      <c r="G113">
        <v>9.9700000000000006</v>
      </c>
      <c r="H113">
        <v>59.37</v>
      </c>
      <c r="I113">
        <v>60.08</v>
      </c>
      <c r="J113">
        <v>57.29</v>
      </c>
      <c r="K113">
        <v>12.77</v>
      </c>
      <c r="L113">
        <v>45.53</v>
      </c>
      <c r="M113">
        <v>3.702</v>
      </c>
      <c r="N113">
        <v>26.28</v>
      </c>
      <c r="O113">
        <f t="shared" si="1"/>
        <v>205.65200000000002</v>
      </c>
      <c r="P113">
        <v>2222</v>
      </c>
      <c r="Q113">
        <v>128</v>
      </c>
      <c r="R113">
        <v>10630</v>
      </c>
      <c r="S113">
        <v>11.25</v>
      </c>
      <c r="T113" t="s">
        <v>26</v>
      </c>
      <c r="U113" t="s">
        <v>98</v>
      </c>
      <c r="V113">
        <v>0.188</v>
      </c>
      <c r="W113" t="s">
        <v>98</v>
      </c>
      <c r="X113">
        <v>0.32700000000000001</v>
      </c>
      <c r="Y113" t="s">
        <v>98</v>
      </c>
      <c r="Z113">
        <v>0.26400000000000001</v>
      </c>
      <c r="AA113">
        <v>664</v>
      </c>
      <c r="AB113">
        <v>50</v>
      </c>
      <c r="AC113">
        <v>12080</v>
      </c>
      <c r="AD113">
        <v>460</v>
      </c>
      <c r="AE113">
        <v>2196</v>
      </c>
      <c r="AF113" t="s">
        <v>20</v>
      </c>
      <c r="AG113">
        <v>1500</v>
      </c>
      <c r="AH113" t="s">
        <v>20</v>
      </c>
      <c r="AI113">
        <v>0.5</v>
      </c>
    </row>
    <row r="114" spans="1:35" x14ac:dyDescent="0.2">
      <c r="A114">
        <v>111</v>
      </c>
      <c r="B114" t="s">
        <v>328</v>
      </c>
      <c r="C114" t="s">
        <v>329</v>
      </c>
      <c r="D114">
        <v>3</v>
      </c>
      <c r="E114">
        <v>60.22</v>
      </c>
      <c r="F114" t="s">
        <v>25</v>
      </c>
      <c r="G114">
        <v>10.94</v>
      </c>
      <c r="H114">
        <v>41.3</v>
      </c>
      <c r="I114">
        <v>80.790000000000006</v>
      </c>
      <c r="J114">
        <v>60.16</v>
      </c>
      <c r="K114">
        <v>83</v>
      </c>
      <c r="L114">
        <v>32.1</v>
      </c>
      <c r="M114">
        <v>20.190000000000001</v>
      </c>
      <c r="N114">
        <v>10.130000000000001</v>
      </c>
      <c r="O114">
        <f t="shared" si="1"/>
        <v>286.37</v>
      </c>
      <c r="P114">
        <v>2312</v>
      </c>
      <c r="Q114">
        <v>112</v>
      </c>
      <c r="R114">
        <v>8670</v>
      </c>
      <c r="S114">
        <v>11.2</v>
      </c>
      <c r="T114" t="s">
        <v>26</v>
      </c>
      <c r="U114" t="s">
        <v>98</v>
      </c>
      <c r="V114" t="s">
        <v>98</v>
      </c>
      <c r="W114">
        <v>2.1000000000000001E-2</v>
      </c>
      <c r="X114">
        <v>8.8999999999999996E-2</v>
      </c>
      <c r="Y114" t="s">
        <v>98</v>
      </c>
      <c r="Z114" t="s">
        <v>98</v>
      </c>
      <c r="AA114">
        <v>844</v>
      </c>
      <c r="AB114">
        <v>90</v>
      </c>
      <c r="AC114">
        <v>10350</v>
      </c>
      <c r="AD114">
        <v>200</v>
      </c>
      <c r="AE114">
        <v>2196</v>
      </c>
      <c r="AF114" t="s">
        <v>20</v>
      </c>
      <c r="AG114">
        <v>1000</v>
      </c>
      <c r="AH114" t="s">
        <v>20</v>
      </c>
      <c r="AI114">
        <v>0.5</v>
      </c>
    </row>
    <row r="115" spans="1:35" x14ac:dyDescent="0.2">
      <c r="A115">
        <v>112</v>
      </c>
      <c r="B115" t="s">
        <v>330</v>
      </c>
      <c r="C115" t="s">
        <v>331</v>
      </c>
      <c r="D115">
        <v>3</v>
      </c>
      <c r="E115">
        <v>60.22</v>
      </c>
      <c r="F115" t="s">
        <v>25</v>
      </c>
      <c r="G115">
        <v>9.7799999999999994</v>
      </c>
      <c r="H115">
        <v>39.68</v>
      </c>
      <c r="I115">
        <v>130.69999999999999</v>
      </c>
      <c r="J115">
        <v>95.32</v>
      </c>
      <c r="K115">
        <v>11.53</v>
      </c>
      <c r="L115">
        <v>87.29</v>
      </c>
      <c r="M115">
        <v>4.6029999999999998</v>
      </c>
      <c r="N115">
        <v>28.08</v>
      </c>
      <c r="O115">
        <f t="shared" si="1"/>
        <v>357.52299999999997</v>
      </c>
      <c r="P115">
        <v>1502</v>
      </c>
      <c r="Q115">
        <v>116</v>
      </c>
      <c r="R115">
        <v>8020</v>
      </c>
      <c r="S115">
        <v>11.1</v>
      </c>
      <c r="T115" t="s">
        <v>26</v>
      </c>
      <c r="U115" t="s">
        <v>98</v>
      </c>
      <c r="V115" t="s">
        <v>98</v>
      </c>
      <c r="W115" t="s">
        <v>98</v>
      </c>
      <c r="X115">
        <v>9.5000000000000001E-2</v>
      </c>
      <c r="Y115" t="s">
        <v>98</v>
      </c>
      <c r="Z115" t="s">
        <v>98</v>
      </c>
      <c r="AA115">
        <v>304</v>
      </c>
      <c r="AB115">
        <v>86</v>
      </c>
      <c r="AC115">
        <v>10410</v>
      </c>
      <c r="AD115">
        <v>500</v>
      </c>
      <c r="AE115">
        <v>1952</v>
      </c>
      <c r="AF115" t="s">
        <v>20</v>
      </c>
      <c r="AG115">
        <v>1500</v>
      </c>
      <c r="AH115" t="s">
        <v>20</v>
      </c>
      <c r="AI115">
        <v>0.5</v>
      </c>
    </row>
    <row r="116" spans="1:35" x14ac:dyDescent="0.2">
      <c r="A116">
        <v>113</v>
      </c>
      <c r="B116" t="s">
        <v>169</v>
      </c>
      <c r="C116" t="s">
        <v>332</v>
      </c>
      <c r="D116">
        <v>3</v>
      </c>
      <c r="E116">
        <v>60.22</v>
      </c>
      <c r="F116" t="s">
        <v>25</v>
      </c>
      <c r="G116">
        <v>9.39</v>
      </c>
      <c r="H116">
        <v>24.96</v>
      </c>
      <c r="I116">
        <v>80.73</v>
      </c>
      <c r="J116">
        <v>32.08</v>
      </c>
      <c r="K116">
        <v>108.7</v>
      </c>
      <c r="L116">
        <v>48.08</v>
      </c>
      <c r="M116">
        <v>74.08</v>
      </c>
      <c r="N116">
        <v>18.09</v>
      </c>
      <c r="O116">
        <f t="shared" si="1"/>
        <v>361.75999999999993</v>
      </c>
      <c r="P116">
        <v>1752</v>
      </c>
      <c r="Q116">
        <v>108</v>
      </c>
      <c r="R116">
        <v>9340</v>
      </c>
      <c r="S116">
        <v>11.05</v>
      </c>
      <c r="T116" t="s">
        <v>26</v>
      </c>
      <c r="U116" t="s">
        <v>98</v>
      </c>
      <c r="V116">
        <v>0.27600000000000002</v>
      </c>
      <c r="W116" t="s">
        <v>98</v>
      </c>
      <c r="X116">
        <v>0.17899999999999999</v>
      </c>
      <c r="Y116" t="s">
        <v>98</v>
      </c>
      <c r="Z116" t="s">
        <v>98</v>
      </c>
      <c r="AA116">
        <v>387</v>
      </c>
      <c r="AB116">
        <v>76</v>
      </c>
      <c r="AC116">
        <v>12720</v>
      </c>
      <c r="AD116">
        <v>400</v>
      </c>
      <c r="AE116">
        <v>1464</v>
      </c>
      <c r="AF116" t="s">
        <v>20</v>
      </c>
      <c r="AG116">
        <v>800</v>
      </c>
      <c r="AH116" t="s">
        <v>20</v>
      </c>
      <c r="AI116">
        <v>0.5</v>
      </c>
    </row>
    <row r="117" spans="1:35" x14ac:dyDescent="0.2">
      <c r="A117">
        <v>114</v>
      </c>
      <c r="B117" t="s">
        <v>333</v>
      </c>
      <c r="C117" t="s">
        <v>334</v>
      </c>
      <c r="D117">
        <v>3</v>
      </c>
      <c r="E117">
        <v>60.22</v>
      </c>
      <c r="F117" t="s">
        <v>25</v>
      </c>
      <c r="G117">
        <v>9.15</v>
      </c>
      <c r="H117">
        <v>38.64</v>
      </c>
      <c r="I117">
        <v>49.77</v>
      </c>
      <c r="J117">
        <v>38.01</v>
      </c>
      <c r="K117">
        <v>10.19</v>
      </c>
      <c r="L117">
        <v>40.229999999999997</v>
      </c>
      <c r="M117">
        <v>3.7149999999999999</v>
      </c>
      <c r="N117">
        <v>12.95</v>
      </c>
      <c r="O117">
        <f t="shared" si="1"/>
        <v>154.86499999999998</v>
      </c>
      <c r="P117">
        <v>9890</v>
      </c>
      <c r="Q117">
        <v>124</v>
      </c>
      <c r="R117">
        <v>9120</v>
      </c>
      <c r="S117">
        <v>11.08</v>
      </c>
      <c r="T117" t="s">
        <v>26</v>
      </c>
      <c r="U117" t="s">
        <v>98</v>
      </c>
      <c r="V117">
        <v>7.1999999999999995E-2</v>
      </c>
      <c r="W117" t="s">
        <v>98</v>
      </c>
      <c r="X117">
        <v>0.13300000000000001</v>
      </c>
      <c r="Y117" t="s">
        <v>98</v>
      </c>
      <c r="Z117" t="s">
        <v>98</v>
      </c>
      <c r="AA117">
        <v>456</v>
      </c>
      <c r="AB117">
        <v>90</v>
      </c>
      <c r="AC117">
        <v>12770</v>
      </c>
      <c r="AD117">
        <v>500</v>
      </c>
      <c r="AE117">
        <v>1464</v>
      </c>
      <c r="AF117" t="s">
        <v>20</v>
      </c>
      <c r="AG117">
        <v>1000</v>
      </c>
      <c r="AH117" t="s">
        <v>20</v>
      </c>
      <c r="AI117">
        <v>0.5</v>
      </c>
    </row>
    <row r="118" spans="1:35" x14ac:dyDescent="0.2">
      <c r="A118">
        <v>115</v>
      </c>
      <c r="B118" t="s">
        <v>333</v>
      </c>
      <c r="C118" t="s">
        <v>335</v>
      </c>
      <c r="D118">
        <v>3</v>
      </c>
      <c r="E118">
        <v>60.22</v>
      </c>
      <c r="F118" t="s">
        <v>25</v>
      </c>
      <c r="G118">
        <v>9.41</v>
      </c>
      <c r="H118">
        <v>38.549999999999997</v>
      </c>
      <c r="I118">
        <v>39.18</v>
      </c>
      <c r="J118">
        <v>45.26</v>
      </c>
      <c r="K118">
        <v>7.0919999999999996</v>
      </c>
      <c r="L118">
        <v>53.74</v>
      </c>
      <c r="M118">
        <v>2.0840000000000001</v>
      </c>
      <c r="N118">
        <v>16.649999999999999</v>
      </c>
      <c r="O118">
        <f t="shared" si="1"/>
        <v>164.006</v>
      </c>
      <c r="P118">
        <v>553</v>
      </c>
      <c r="Q118">
        <v>116</v>
      </c>
      <c r="R118">
        <v>8530</v>
      </c>
      <c r="S118">
        <v>11.17</v>
      </c>
      <c r="T118" t="s">
        <v>26</v>
      </c>
      <c r="U118" t="s">
        <v>98</v>
      </c>
      <c r="V118">
        <v>0.56200000000000006</v>
      </c>
      <c r="W118" t="s">
        <v>98</v>
      </c>
      <c r="X118">
        <v>8.4000000000000005E-2</v>
      </c>
      <c r="Y118" t="s">
        <v>98</v>
      </c>
      <c r="Z118" t="s">
        <v>98</v>
      </c>
      <c r="AA118">
        <v>732</v>
      </c>
      <c r="AB118">
        <v>82</v>
      </c>
      <c r="AC118">
        <v>11930</v>
      </c>
      <c r="AD118">
        <v>500</v>
      </c>
      <c r="AE118">
        <v>1464</v>
      </c>
      <c r="AF118" t="s">
        <v>20</v>
      </c>
      <c r="AG118">
        <v>1000</v>
      </c>
      <c r="AH118" t="s">
        <v>20</v>
      </c>
      <c r="AI118">
        <v>0.5</v>
      </c>
    </row>
    <row r="119" spans="1:35" x14ac:dyDescent="0.2">
      <c r="A119">
        <v>116</v>
      </c>
      <c r="B119" t="s">
        <v>336</v>
      </c>
      <c r="C119" t="s">
        <v>337</v>
      </c>
      <c r="D119">
        <v>3</v>
      </c>
      <c r="E119">
        <v>60.22</v>
      </c>
      <c r="F119" t="s">
        <v>25</v>
      </c>
      <c r="G119">
        <v>8.98</v>
      </c>
      <c r="H119">
        <v>31.25</v>
      </c>
      <c r="I119">
        <v>162.80000000000001</v>
      </c>
      <c r="J119">
        <v>95.74</v>
      </c>
      <c r="K119">
        <v>13.6</v>
      </c>
      <c r="L119">
        <v>62.63</v>
      </c>
      <c r="M119">
        <v>5.91</v>
      </c>
      <c r="N119">
        <v>19.84</v>
      </c>
      <c r="O119">
        <f t="shared" si="1"/>
        <v>360.52000000000004</v>
      </c>
      <c r="P119">
        <v>440</v>
      </c>
      <c r="Q119">
        <v>102</v>
      </c>
      <c r="R119">
        <v>7410</v>
      </c>
      <c r="S119">
        <v>11.14</v>
      </c>
      <c r="T119" t="s">
        <v>26</v>
      </c>
      <c r="U119" t="s">
        <v>98</v>
      </c>
      <c r="V119">
        <v>0.27700000000000002</v>
      </c>
      <c r="W119" t="s">
        <v>98</v>
      </c>
      <c r="X119">
        <v>0.123</v>
      </c>
      <c r="Y119" t="s">
        <v>98</v>
      </c>
      <c r="Z119" t="s">
        <v>98</v>
      </c>
      <c r="AA119">
        <v>107</v>
      </c>
      <c r="AB119">
        <v>86</v>
      </c>
      <c r="AC119">
        <v>9960</v>
      </c>
      <c r="AD119">
        <v>500</v>
      </c>
      <c r="AE119">
        <v>1464</v>
      </c>
      <c r="AF119" t="s">
        <v>20</v>
      </c>
      <c r="AG119">
        <v>1000</v>
      </c>
      <c r="AH119" t="s">
        <v>20</v>
      </c>
      <c r="AI119">
        <v>0.5</v>
      </c>
    </row>
    <row r="120" spans="1:35" x14ac:dyDescent="0.2">
      <c r="A120">
        <v>117</v>
      </c>
      <c r="B120" t="s">
        <v>173</v>
      </c>
      <c r="C120" t="s">
        <v>338</v>
      </c>
      <c r="D120">
        <v>3</v>
      </c>
      <c r="E120">
        <v>60.22</v>
      </c>
      <c r="F120" t="s">
        <v>25</v>
      </c>
      <c r="G120">
        <v>6.66</v>
      </c>
      <c r="H120">
        <v>32.14</v>
      </c>
      <c r="I120">
        <v>31.26</v>
      </c>
      <c r="J120">
        <v>40.75</v>
      </c>
      <c r="K120">
        <v>13.82</v>
      </c>
      <c r="L120">
        <v>29.55</v>
      </c>
      <c r="M120">
        <v>0.49</v>
      </c>
      <c r="N120">
        <v>22.31</v>
      </c>
      <c r="O120">
        <f t="shared" si="1"/>
        <v>138.18</v>
      </c>
      <c r="P120">
        <v>2676</v>
      </c>
      <c r="Q120">
        <v>130</v>
      </c>
      <c r="R120">
        <v>10040</v>
      </c>
      <c r="S120">
        <v>11.34</v>
      </c>
      <c r="T120" t="s">
        <v>26</v>
      </c>
      <c r="U120" t="s">
        <v>98</v>
      </c>
      <c r="V120">
        <v>9.7000000000000003E-2</v>
      </c>
      <c r="W120" t="s">
        <v>98</v>
      </c>
      <c r="X120">
        <v>0.16400000000000001</v>
      </c>
      <c r="Y120" t="s">
        <v>98</v>
      </c>
      <c r="Z120" t="s">
        <v>98</v>
      </c>
      <c r="AA120">
        <v>803</v>
      </c>
      <c r="AB120">
        <v>80</v>
      </c>
      <c r="AC120">
        <v>12090</v>
      </c>
      <c r="AD120">
        <v>600</v>
      </c>
      <c r="AE120">
        <v>1464</v>
      </c>
      <c r="AF120" t="s">
        <v>20</v>
      </c>
      <c r="AG120">
        <v>700</v>
      </c>
      <c r="AH120" t="s">
        <v>20</v>
      </c>
      <c r="AI120">
        <v>0.5</v>
      </c>
    </row>
    <row r="121" spans="1:35" x14ac:dyDescent="0.2">
      <c r="A121">
        <v>118</v>
      </c>
      <c r="B121" t="s">
        <v>173</v>
      </c>
      <c r="C121" t="s">
        <v>339</v>
      </c>
      <c r="D121">
        <v>3</v>
      </c>
      <c r="E121">
        <v>60.22</v>
      </c>
      <c r="F121" t="s">
        <v>25</v>
      </c>
      <c r="G121">
        <v>9.86</v>
      </c>
      <c r="H121">
        <v>34.590000000000003</v>
      </c>
      <c r="I121">
        <v>60.03</v>
      </c>
      <c r="J121">
        <v>67.84</v>
      </c>
      <c r="K121">
        <v>12.94</v>
      </c>
      <c r="L121">
        <v>45.21</v>
      </c>
      <c r="M121">
        <v>3.762</v>
      </c>
      <c r="N121">
        <v>20.29</v>
      </c>
      <c r="O121">
        <f t="shared" si="1"/>
        <v>210.072</v>
      </c>
      <c r="P121">
        <v>2401</v>
      </c>
      <c r="Q121">
        <v>116</v>
      </c>
      <c r="R121">
        <v>9720</v>
      </c>
      <c r="S121">
        <v>11.12</v>
      </c>
      <c r="T121" t="s">
        <v>26</v>
      </c>
      <c r="U121" t="s">
        <v>98</v>
      </c>
      <c r="V121">
        <v>0.129</v>
      </c>
      <c r="W121" t="s">
        <v>98</v>
      </c>
      <c r="X121" t="s">
        <v>98</v>
      </c>
      <c r="Y121" t="s">
        <v>98</v>
      </c>
      <c r="Z121" t="s">
        <v>98</v>
      </c>
      <c r="AA121">
        <v>2018</v>
      </c>
      <c r="AB121">
        <v>82</v>
      </c>
      <c r="AC121">
        <v>11680</v>
      </c>
      <c r="AD121">
        <v>600</v>
      </c>
      <c r="AE121">
        <v>1464</v>
      </c>
      <c r="AF121" t="s">
        <v>20</v>
      </c>
      <c r="AG121">
        <v>1500</v>
      </c>
      <c r="AH121" t="s">
        <v>20</v>
      </c>
      <c r="AI121">
        <v>0.5</v>
      </c>
    </row>
    <row r="122" spans="1:35" x14ac:dyDescent="0.2">
      <c r="A122">
        <v>119</v>
      </c>
      <c r="B122" t="s">
        <v>340</v>
      </c>
      <c r="C122" t="s">
        <v>341</v>
      </c>
      <c r="D122">
        <v>3</v>
      </c>
      <c r="E122">
        <v>60.22</v>
      </c>
      <c r="F122" t="s">
        <v>25</v>
      </c>
      <c r="G122">
        <v>9.7200000000000006</v>
      </c>
      <c r="H122">
        <v>52.55</v>
      </c>
      <c r="I122">
        <v>59.64</v>
      </c>
      <c r="J122">
        <v>68.77</v>
      </c>
      <c r="K122">
        <v>12.74</v>
      </c>
      <c r="L122">
        <v>45.28</v>
      </c>
      <c r="M122">
        <v>2.7029999999999998</v>
      </c>
      <c r="N122">
        <v>16.95</v>
      </c>
      <c r="O122">
        <f t="shared" si="1"/>
        <v>206.083</v>
      </c>
      <c r="Q122">
        <v>112</v>
      </c>
      <c r="R122">
        <v>10320</v>
      </c>
      <c r="S122">
        <v>11.05</v>
      </c>
      <c r="T122" t="s">
        <v>26</v>
      </c>
      <c r="U122" t="s">
        <v>98</v>
      </c>
      <c r="V122">
        <v>0.125</v>
      </c>
      <c r="W122" t="s">
        <v>98</v>
      </c>
      <c r="X122">
        <v>0.29599999999999999</v>
      </c>
      <c r="Y122" t="s">
        <v>98</v>
      </c>
      <c r="Z122" t="s">
        <v>98</v>
      </c>
      <c r="AA122">
        <v>804</v>
      </c>
      <c r="AB122">
        <v>76</v>
      </c>
      <c r="AC122">
        <v>12580</v>
      </c>
      <c r="AD122">
        <v>800</v>
      </c>
      <c r="AE122">
        <v>2196</v>
      </c>
      <c r="AF122" t="s">
        <v>20</v>
      </c>
      <c r="AG122">
        <v>1800</v>
      </c>
      <c r="AH122" t="s">
        <v>20</v>
      </c>
      <c r="AI122">
        <v>0.5</v>
      </c>
    </row>
    <row r="123" spans="1:35" x14ac:dyDescent="0.2">
      <c r="A123">
        <v>120</v>
      </c>
      <c r="B123" t="s">
        <v>175</v>
      </c>
      <c r="C123" t="s">
        <v>342</v>
      </c>
      <c r="D123">
        <v>3</v>
      </c>
      <c r="E123">
        <v>91</v>
      </c>
      <c r="F123" t="s">
        <v>25</v>
      </c>
      <c r="G123">
        <v>9.75</v>
      </c>
      <c r="H123">
        <v>51.01</v>
      </c>
      <c r="I123">
        <v>53.74</v>
      </c>
      <c r="J123">
        <v>62.92</v>
      </c>
      <c r="K123">
        <v>18.03</v>
      </c>
      <c r="L123">
        <v>39.81</v>
      </c>
      <c r="M123">
        <v>3.76</v>
      </c>
      <c r="N123">
        <v>12.95</v>
      </c>
      <c r="O123">
        <f t="shared" si="1"/>
        <v>191.20999999999998</v>
      </c>
      <c r="P123">
        <v>2105</v>
      </c>
      <c r="Q123">
        <v>128</v>
      </c>
      <c r="R123">
        <v>10480</v>
      </c>
      <c r="S123">
        <v>11.2</v>
      </c>
      <c r="T123" t="s">
        <v>26</v>
      </c>
      <c r="U123" t="s">
        <v>98</v>
      </c>
      <c r="V123">
        <v>7.8E-2</v>
      </c>
      <c r="W123" t="s">
        <v>98</v>
      </c>
      <c r="X123">
        <v>0.311</v>
      </c>
      <c r="Y123" t="s">
        <v>98</v>
      </c>
      <c r="Z123">
        <v>2.5000000000000001E-2</v>
      </c>
      <c r="AA123">
        <v>1303</v>
      </c>
      <c r="AB123">
        <v>78</v>
      </c>
      <c r="AC123">
        <v>12700</v>
      </c>
      <c r="AD123">
        <v>600</v>
      </c>
      <c r="AE123">
        <v>2196</v>
      </c>
      <c r="AF123" t="s">
        <v>20</v>
      </c>
      <c r="AG123">
        <v>1500</v>
      </c>
      <c r="AH123" t="s">
        <v>20</v>
      </c>
      <c r="AI123">
        <v>0.5</v>
      </c>
    </row>
    <row r="124" spans="1:35" x14ac:dyDescent="0.2">
      <c r="A124">
        <v>121</v>
      </c>
      <c r="B124" t="s">
        <v>343</v>
      </c>
      <c r="C124" t="s">
        <v>344</v>
      </c>
      <c r="D124">
        <v>3</v>
      </c>
      <c r="E124">
        <v>91</v>
      </c>
      <c r="F124" t="s">
        <v>25</v>
      </c>
      <c r="G124">
        <v>6.14</v>
      </c>
      <c r="H124">
        <v>43.33</v>
      </c>
      <c r="I124">
        <v>27.3</v>
      </c>
      <c r="J124">
        <v>19.62</v>
      </c>
      <c r="K124">
        <v>4.9379999999999997</v>
      </c>
      <c r="L124">
        <v>18.940000000000001</v>
      </c>
      <c r="M124">
        <v>0.66300000000000003</v>
      </c>
      <c r="N124">
        <v>15.47</v>
      </c>
      <c r="O124">
        <f t="shared" si="1"/>
        <v>86.930999999999997</v>
      </c>
      <c r="P124">
        <v>3455</v>
      </c>
      <c r="Q124">
        <v>116</v>
      </c>
      <c r="R124">
        <v>9210</v>
      </c>
      <c r="S124">
        <v>11.08</v>
      </c>
      <c r="T124" t="s">
        <v>26</v>
      </c>
      <c r="U124" t="s">
        <v>98</v>
      </c>
      <c r="V124">
        <v>0.379</v>
      </c>
      <c r="W124" t="s">
        <v>98</v>
      </c>
      <c r="X124" t="s">
        <v>98</v>
      </c>
      <c r="Y124" t="s">
        <v>98</v>
      </c>
      <c r="Z124" t="s">
        <v>98</v>
      </c>
      <c r="AA124">
        <v>690</v>
      </c>
      <c r="AB124">
        <v>80</v>
      </c>
      <c r="AC124">
        <v>11750</v>
      </c>
      <c r="AD124">
        <v>600</v>
      </c>
      <c r="AE124">
        <v>1952</v>
      </c>
      <c r="AF124" t="s">
        <v>20</v>
      </c>
      <c r="AG124">
        <v>800</v>
      </c>
      <c r="AH124" t="s">
        <v>20</v>
      </c>
      <c r="AI124">
        <v>0.5</v>
      </c>
    </row>
    <row r="125" spans="1:35" x14ac:dyDescent="0.2">
      <c r="A125">
        <v>122</v>
      </c>
      <c r="B125" t="s">
        <v>345</v>
      </c>
      <c r="C125" t="s">
        <v>346</v>
      </c>
      <c r="D125">
        <v>3</v>
      </c>
      <c r="E125">
        <v>91</v>
      </c>
      <c r="F125" t="s">
        <v>25</v>
      </c>
      <c r="G125">
        <v>9.24</v>
      </c>
      <c r="H125">
        <v>47.21</v>
      </c>
      <c r="I125">
        <v>62.71</v>
      </c>
      <c r="J125">
        <v>57.03</v>
      </c>
      <c r="K125">
        <v>22.09</v>
      </c>
      <c r="L125">
        <v>45.84</v>
      </c>
      <c r="M125">
        <v>6.0720000000000001</v>
      </c>
      <c r="N125">
        <v>25.36</v>
      </c>
      <c r="O125">
        <f t="shared" si="1"/>
        <v>219.10200000000003</v>
      </c>
      <c r="P125">
        <v>5226</v>
      </c>
      <c r="Q125">
        <v>116</v>
      </c>
      <c r="R125">
        <v>10290</v>
      </c>
      <c r="S125">
        <v>11.02</v>
      </c>
      <c r="T125" t="s">
        <v>26</v>
      </c>
      <c r="U125" t="s">
        <v>98</v>
      </c>
      <c r="V125">
        <v>0.17</v>
      </c>
      <c r="W125" t="s">
        <v>98</v>
      </c>
      <c r="X125">
        <v>0.32600000000000001</v>
      </c>
      <c r="Y125" t="s">
        <v>98</v>
      </c>
      <c r="Z125" t="s">
        <v>98</v>
      </c>
      <c r="AA125">
        <v>1519</v>
      </c>
      <c r="AB125">
        <v>80</v>
      </c>
      <c r="AC125">
        <v>12080</v>
      </c>
      <c r="AD125">
        <v>700</v>
      </c>
      <c r="AE125">
        <v>2440</v>
      </c>
      <c r="AF125" t="s">
        <v>20</v>
      </c>
      <c r="AG125">
        <v>1800</v>
      </c>
      <c r="AH125" t="s">
        <v>20</v>
      </c>
      <c r="AI125">
        <v>0.5</v>
      </c>
    </row>
    <row r="126" spans="1:35" x14ac:dyDescent="0.2">
      <c r="A126">
        <v>123</v>
      </c>
      <c r="B126" t="s">
        <v>177</v>
      </c>
      <c r="C126" t="s">
        <v>347</v>
      </c>
      <c r="D126">
        <v>3</v>
      </c>
      <c r="E126">
        <v>91</v>
      </c>
      <c r="F126" t="s">
        <v>25</v>
      </c>
      <c r="G126">
        <v>9.5399999999999991</v>
      </c>
      <c r="H126">
        <v>51.33</v>
      </c>
      <c r="I126">
        <v>42.94</v>
      </c>
      <c r="J126">
        <v>60.03</v>
      </c>
      <c r="K126">
        <v>12.94</v>
      </c>
      <c r="L126">
        <v>51.75</v>
      </c>
      <c r="M126">
        <v>3.0110000000000001</v>
      </c>
      <c r="N126">
        <v>26.83</v>
      </c>
      <c r="O126">
        <f t="shared" si="1"/>
        <v>197.50099999999998</v>
      </c>
      <c r="P126">
        <v>1991</v>
      </c>
      <c r="Q126">
        <v>136</v>
      </c>
      <c r="R126">
        <v>10250</v>
      </c>
      <c r="S126">
        <v>11.22</v>
      </c>
      <c r="T126" t="s">
        <v>26</v>
      </c>
      <c r="U126" t="s">
        <v>98</v>
      </c>
      <c r="V126">
        <v>0.17899999999999999</v>
      </c>
      <c r="W126" t="s">
        <v>98</v>
      </c>
      <c r="X126">
        <v>0.20300000000000001</v>
      </c>
      <c r="Y126" t="s">
        <v>98</v>
      </c>
      <c r="Z126" t="s">
        <v>98</v>
      </c>
      <c r="AA126">
        <v>423</v>
      </c>
      <c r="AB126">
        <v>90</v>
      </c>
      <c r="AC126">
        <v>12600</v>
      </c>
      <c r="AD126">
        <v>700</v>
      </c>
      <c r="AE126">
        <v>3050</v>
      </c>
      <c r="AF126" t="s">
        <v>20</v>
      </c>
      <c r="AG126">
        <v>2000</v>
      </c>
      <c r="AH126" t="s">
        <v>20</v>
      </c>
      <c r="AI126">
        <v>0.5</v>
      </c>
    </row>
    <row r="127" spans="1:35" x14ac:dyDescent="0.2">
      <c r="A127">
        <v>124</v>
      </c>
      <c r="B127" t="s">
        <v>348</v>
      </c>
      <c r="C127" t="s">
        <v>349</v>
      </c>
      <c r="D127">
        <v>3</v>
      </c>
      <c r="E127">
        <v>91</v>
      </c>
      <c r="F127" t="s">
        <v>25</v>
      </c>
      <c r="G127">
        <v>6.59</v>
      </c>
      <c r="H127">
        <v>35.21</v>
      </c>
      <c r="I127">
        <v>86.04</v>
      </c>
      <c r="J127">
        <v>20.04</v>
      </c>
      <c r="K127">
        <v>40.01</v>
      </c>
      <c r="L127">
        <v>11.08</v>
      </c>
      <c r="M127">
        <v>8.0090000000000003</v>
      </c>
      <c r="N127">
        <v>18.489999999999998</v>
      </c>
      <c r="O127">
        <f t="shared" si="1"/>
        <v>183.66900000000004</v>
      </c>
      <c r="P127">
        <v>4689</v>
      </c>
      <c r="Q127">
        <v>140</v>
      </c>
      <c r="R127">
        <v>10130</v>
      </c>
      <c r="S127">
        <v>11.2</v>
      </c>
      <c r="T127" t="s">
        <v>26</v>
      </c>
      <c r="U127" t="s">
        <v>98</v>
      </c>
      <c r="V127" t="s">
        <v>98</v>
      </c>
      <c r="W127">
        <v>2.3E-2</v>
      </c>
      <c r="X127" t="s">
        <v>98</v>
      </c>
      <c r="Y127" t="s">
        <v>98</v>
      </c>
      <c r="Z127">
        <v>0.11700000000000001</v>
      </c>
      <c r="AA127">
        <v>3117</v>
      </c>
      <c r="AB127">
        <v>88</v>
      </c>
      <c r="AC127">
        <v>12910</v>
      </c>
      <c r="AD127">
        <v>700</v>
      </c>
      <c r="AE127">
        <v>2196</v>
      </c>
      <c r="AF127" t="s">
        <v>20</v>
      </c>
      <c r="AG127">
        <v>1200</v>
      </c>
      <c r="AH127" t="s">
        <v>20</v>
      </c>
      <c r="AI127">
        <v>0.5</v>
      </c>
    </row>
    <row r="128" spans="1:35" x14ac:dyDescent="0.2">
      <c r="A128">
        <v>125</v>
      </c>
      <c r="B128" t="s">
        <v>179</v>
      </c>
      <c r="C128" t="s">
        <v>350</v>
      </c>
      <c r="D128">
        <v>3</v>
      </c>
      <c r="E128">
        <v>91</v>
      </c>
      <c r="F128" t="s">
        <v>25</v>
      </c>
      <c r="G128">
        <v>8.14</v>
      </c>
      <c r="H128">
        <v>45.55</v>
      </c>
      <c r="I128">
        <v>49.17</v>
      </c>
      <c r="J128">
        <v>61.05</v>
      </c>
      <c r="K128">
        <v>12.74</v>
      </c>
      <c r="L128">
        <v>45.19</v>
      </c>
      <c r="M128">
        <v>3.7240000000000002</v>
      </c>
      <c r="N128">
        <v>15.49</v>
      </c>
      <c r="O128">
        <f t="shared" si="1"/>
        <v>187.36399999999998</v>
      </c>
      <c r="P128">
        <v>2971</v>
      </c>
      <c r="Q128">
        <v>116</v>
      </c>
      <c r="R128">
        <v>9540</v>
      </c>
      <c r="S128">
        <v>11.28</v>
      </c>
      <c r="T128" t="s">
        <v>26</v>
      </c>
      <c r="U128" t="s">
        <v>98</v>
      </c>
      <c r="V128">
        <v>0.186</v>
      </c>
      <c r="W128" t="s">
        <v>98</v>
      </c>
      <c r="X128">
        <v>0.28799999999999998</v>
      </c>
      <c r="Y128" t="s">
        <v>98</v>
      </c>
      <c r="Z128" t="s">
        <v>98</v>
      </c>
      <c r="AA128">
        <v>1039</v>
      </c>
      <c r="AB128">
        <v>76</v>
      </c>
      <c r="AC128">
        <v>11830</v>
      </c>
      <c r="AD128">
        <v>800</v>
      </c>
      <c r="AE128">
        <v>3050</v>
      </c>
      <c r="AF128" t="s">
        <v>20</v>
      </c>
      <c r="AG128">
        <v>2000</v>
      </c>
      <c r="AH128" t="s">
        <v>20</v>
      </c>
      <c r="AI128">
        <v>0.5</v>
      </c>
    </row>
    <row r="129" spans="1:35" x14ac:dyDescent="0.2">
      <c r="A129">
        <v>126</v>
      </c>
      <c r="B129" t="s">
        <v>351</v>
      </c>
      <c r="C129" t="s">
        <v>352</v>
      </c>
      <c r="D129">
        <v>3</v>
      </c>
      <c r="E129">
        <v>91</v>
      </c>
      <c r="F129" t="s">
        <v>25</v>
      </c>
      <c r="G129">
        <v>8.9700000000000006</v>
      </c>
      <c r="H129">
        <v>44.69</v>
      </c>
      <c r="I129">
        <v>60.25</v>
      </c>
      <c r="J129">
        <v>54.77</v>
      </c>
      <c r="K129">
        <v>9.077</v>
      </c>
      <c r="L129">
        <v>50.08</v>
      </c>
      <c r="M129">
        <v>3.4119999999999999</v>
      </c>
      <c r="N129">
        <v>20.239999999999998</v>
      </c>
      <c r="O129">
        <f t="shared" si="1"/>
        <v>197.82900000000004</v>
      </c>
      <c r="P129">
        <v>566</v>
      </c>
      <c r="Q129">
        <v>116</v>
      </c>
      <c r="R129">
        <v>11020</v>
      </c>
      <c r="S129">
        <v>11.05</v>
      </c>
      <c r="T129" t="s">
        <v>26</v>
      </c>
      <c r="U129" t="s">
        <v>98</v>
      </c>
      <c r="V129">
        <v>0.184</v>
      </c>
      <c r="W129" t="s">
        <v>98</v>
      </c>
      <c r="X129">
        <v>0.153</v>
      </c>
      <c r="Y129" t="s">
        <v>98</v>
      </c>
      <c r="Z129">
        <v>0.14199999999999999</v>
      </c>
      <c r="AA129">
        <v>532</v>
      </c>
      <c r="AB129">
        <v>72</v>
      </c>
      <c r="AC129">
        <v>13180</v>
      </c>
      <c r="AD129">
        <v>700</v>
      </c>
      <c r="AE129">
        <v>2440</v>
      </c>
      <c r="AF129" t="s">
        <v>20</v>
      </c>
      <c r="AG129">
        <v>1800</v>
      </c>
      <c r="AH129" t="s">
        <v>20</v>
      </c>
      <c r="AI129">
        <v>0.5</v>
      </c>
    </row>
    <row r="130" spans="1:35" x14ac:dyDescent="0.2">
      <c r="A130">
        <v>127</v>
      </c>
      <c r="B130" t="s">
        <v>353</v>
      </c>
      <c r="C130" t="s">
        <v>354</v>
      </c>
      <c r="D130">
        <v>3</v>
      </c>
      <c r="E130">
        <v>91</v>
      </c>
      <c r="F130" t="s">
        <v>25</v>
      </c>
      <c r="G130">
        <v>9.7100000000000009</v>
      </c>
      <c r="H130">
        <v>48.51</v>
      </c>
      <c r="I130">
        <v>162.69999999999999</v>
      </c>
      <c r="J130">
        <v>85.95</v>
      </c>
      <c r="K130">
        <v>12.84</v>
      </c>
      <c r="L130">
        <v>79.040000000000006</v>
      </c>
      <c r="M130">
        <v>5.8250000000000002</v>
      </c>
      <c r="N130">
        <v>24.16</v>
      </c>
      <c r="O130">
        <f t="shared" si="1"/>
        <v>370.51499999999999</v>
      </c>
      <c r="P130">
        <v>698</v>
      </c>
      <c r="Q130">
        <v>130</v>
      </c>
      <c r="R130">
        <v>10250</v>
      </c>
      <c r="S130">
        <v>11.07</v>
      </c>
      <c r="T130" t="s">
        <v>26</v>
      </c>
      <c r="U130" t="s">
        <v>98</v>
      </c>
      <c r="V130" t="s">
        <v>98</v>
      </c>
      <c r="W130">
        <v>8.5000000000000006E-2</v>
      </c>
      <c r="X130">
        <v>0.17199999999999999</v>
      </c>
      <c r="Y130" t="s">
        <v>98</v>
      </c>
      <c r="Z130" t="s">
        <v>98</v>
      </c>
      <c r="AB130">
        <v>90</v>
      </c>
      <c r="AC130">
        <v>13410</v>
      </c>
      <c r="AD130">
        <v>700</v>
      </c>
      <c r="AE130">
        <v>2440</v>
      </c>
      <c r="AF130" t="s">
        <v>20</v>
      </c>
      <c r="AG130">
        <v>1800</v>
      </c>
      <c r="AH130" t="s">
        <v>20</v>
      </c>
      <c r="AI130">
        <v>0.5</v>
      </c>
    </row>
    <row r="131" spans="1:35" x14ac:dyDescent="0.2">
      <c r="A131">
        <v>128</v>
      </c>
      <c r="B131" t="s">
        <v>181</v>
      </c>
      <c r="C131" t="s">
        <v>355</v>
      </c>
      <c r="D131">
        <v>3</v>
      </c>
      <c r="E131">
        <v>91</v>
      </c>
      <c r="F131" t="s">
        <v>25</v>
      </c>
      <c r="G131">
        <v>9.4600000000000009</v>
      </c>
      <c r="H131">
        <v>31.41</v>
      </c>
      <c r="I131">
        <v>39.4</v>
      </c>
      <c r="J131">
        <v>58.18</v>
      </c>
      <c r="K131">
        <v>4.9279999999999999</v>
      </c>
      <c r="L131">
        <v>25.1</v>
      </c>
      <c r="M131">
        <v>4.92</v>
      </c>
      <c r="N131">
        <v>16.29</v>
      </c>
      <c r="O131">
        <f t="shared" si="1"/>
        <v>148.81799999999998</v>
      </c>
      <c r="P131">
        <v>325</v>
      </c>
      <c r="Q131">
        <v>124</v>
      </c>
      <c r="R131">
        <v>10180</v>
      </c>
      <c r="S131">
        <v>11.03</v>
      </c>
      <c r="T131" t="s">
        <v>26</v>
      </c>
      <c r="U131" t="s">
        <v>98</v>
      </c>
      <c r="V131">
        <v>0.14699999999999999</v>
      </c>
      <c r="W131" t="s">
        <v>98</v>
      </c>
      <c r="X131">
        <v>0.20799999999999999</v>
      </c>
      <c r="Y131" t="s">
        <v>98</v>
      </c>
      <c r="Z131">
        <v>4.2000000000000003E-2</v>
      </c>
      <c r="AA131">
        <v>124</v>
      </c>
      <c r="AB131">
        <v>88</v>
      </c>
      <c r="AC131">
        <v>12590</v>
      </c>
      <c r="AD131">
        <v>700</v>
      </c>
      <c r="AE131">
        <v>2196</v>
      </c>
      <c r="AF131" t="s">
        <v>20</v>
      </c>
      <c r="AG131">
        <v>2000</v>
      </c>
      <c r="AH131" t="s">
        <v>20</v>
      </c>
      <c r="AI131">
        <v>0.5</v>
      </c>
    </row>
    <row r="132" spans="1:35" x14ac:dyDescent="0.2">
      <c r="A132">
        <v>129</v>
      </c>
      <c r="B132" t="s">
        <v>356</v>
      </c>
      <c r="C132" t="s">
        <v>357</v>
      </c>
      <c r="D132">
        <v>3</v>
      </c>
      <c r="E132">
        <v>91</v>
      </c>
      <c r="F132" t="s">
        <v>25</v>
      </c>
      <c r="G132">
        <v>11.18</v>
      </c>
      <c r="H132">
        <v>59.21</v>
      </c>
      <c r="I132">
        <v>29.41</v>
      </c>
      <c r="J132">
        <v>31.82</v>
      </c>
      <c r="K132">
        <v>8.94</v>
      </c>
      <c r="L132">
        <v>21.53</v>
      </c>
      <c r="M132">
        <v>4.9930000000000003</v>
      </c>
      <c r="N132">
        <v>18.55</v>
      </c>
      <c r="O132">
        <f t="shared" si="1"/>
        <v>115.24299999999999</v>
      </c>
      <c r="Q132">
        <v>120</v>
      </c>
      <c r="R132">
        <v>11750</v>
      </c>
      <c r="S132">
        <v>11.2</v>
      </c>
      <c r="T132" t="s">
        <v>26</v>
      </c>
      <c r="U132" t="s">
        <v>98</v>
      </c>
      <c r="V132">
        <v>9.1999999999999998E-2</v>
      </c>
      <c r="W132" t="s">
        <v>98</v>
      </c>
      <c r="X132">
        <v>0.27700000000000002</v>
      </c>
      <c r="Y132" t="s">
        <v>98</v>
      </c>
      <c r="Z132" t="s">
        <v>98</v>
      </c>
      <c r="AA132">
        <v>557</v>
      </c>
      <c r="AB132">
        <v>78</v>
      </c>
      <c r="AC132">
        <v>14020</v>
      </c>
      <c r="AD132">
        <v>500</v>
      </c>
      <c r="AE132">
        <v>1830</v>
      </c>
      <c r="AF132" t="s">
        <v>20</v>
      </c>
      <c r="AG132">
        <v>1200</v>
      </c>
      <c r="AH132" t="s">
        <v>20</v>
      </c>
      <c r="AI132">
        <v>0.5</v>
      </c>
    </row>
    <row r="133" spans="1:35" x14ac:dyDescent="0.2">
      <c r="A133">
        <v>130</v>
      </c>
      <c r="B133" t="s">
        <v>358</v>
      </c>
      <c r="C133" t="s">
        <v>359</v>
      </c>
      <c r="D133">
        <v>3</v>
      </c>
      <c r="E133">
        <v>91</v>
      </c>
      <c r="F133" t="s">
        <v>25</v>
      </c>
      <c r="G133">
        <v>8.7899999999999991</v>
      </c>
      <c r="H133">
        <v>46.12</v>
      </c>
      <c r="I133">
        <v>21.05</v>
      </c>
      <c r="J133">
        <v>18.03</v>
      </c>
      <c r="K133">
        <v>3.9470000000000001</v>
      </c>
      <c r="L133">
        <v>15.98</v>
      </c>
      <c r="M133">
        <v>0.217</v>
      </c>
      <c r="N133">
        <v>17.32</v>
      </c>
      <c r="O133">
        <f t="shared" ref="O133:O135" si="2">SUM(I133:N133)</f>
        <v>76.544000000000011</v>
      </c>
      <c r="P133">
        <v>1017</v>
      </c>
      <c r="Q133">
        <v>116</v>
      </c>
      <c r="R133">
        <v>10280</v>
      </c>
      <c r="S133">
        <v>11.2</v>
      </c>
      <c r="T133" t="s">
        <v>26</v>
      </c>
      <c r="U133" t="s">
        <v>98</v>
      </c>
      <c r="V133" t="s">
        <v>98</v>
      </c>
      <c r="W133" t="s">
        <v>98</v>
      </c>
      <c r="X133">
        <v>0.109</v>
      </c>
      <c r="Y133" t="s">
        <v>98</v>
      </c>
      <c r="Z133" t="s">
        <v>98</v>
      </c>
      <c r="AA133">
        <v>421</v>
      </c>
      <c r="AB133">
        <v>78</v>
      </c>
      <c r="AC133">
        <v>12470</v>
      </c>
      <c r="AD133">
        <v>600</v>
      </c>
      <c r="AE133">
        <v>1830</v>
      </c>
      <c r="AF133" t="s">
        <v>20</v>
      </c>
      <c r="AG133">
        <v>1500</v>
      </c>
      <c r="AH133" t="s">
        <v>20</v>
      </c>
      <c r="AI133">
        <v>0.5</v>
      </c>
    </row>
    <row r="134" spans="1:35" x14ac:dyDescent="0.2">
      <c r="A134">
        <v>131</v>
      </c>
      <c r="B134" t="s">
        <v>360</v>
      </c>
      <c r="C134" t="s">
        <v>361</v>
      </c>
      <c r="D134">
        <v>3</v>
      </c>
      <c r="E134">
        <v>60.22</v>
      </c>
      <c r="F134" t="s">
        <v>25</v>
      </c>
      <c r="G134">
        <v>8.4700000000000006</v>
      </c>
      <c r="H134">
        <v>52.33</v>
      </c>
      <c r="I134">
        <v>70.63</v>
      </c>
      <c r="J134">
        <v>54.91</v>
      </c>
      <c r="K134">
        <v>13.44</v>
      </c>
      <c r="L134">
        <v>48.03</v>
      </c>
      <c r="M134">
        <v>6.9139999999999997</v>
      </c>
      <c r="N134">
        <v>13.86</v>
      </c>
      <c r="O134">
        <f t="shared" si="2"/>
        <v>207.78399999999999</v>
      </c>
      <c r="P134">
        <v>1487</v>
      </c>
      <c r="Q134">
        <v>120</v>
      </c>
      <c r="R134">
        <v>10960</v>
      </c>
      <c r="S134">
        <v>11.31</v>
      </c>
      <c r="T134" t="s">
        <v>26</v>
      </c>
      <c r="U134" t="s">
        <v>98</v>
      </c>
      <c r="V134">
        <v>0.28799999999999998</v>
      </c>
      <c r="W134" t="s">
        <v>98</v>
      </c>
      <c r="X134">
        <v>0.33500000000000002</v>
      </c>
      <c r="Y134" t="s">
        <v>98</v>
      </c>
      <c r="Z134" t="s">
        <v>98</v>
      </c>
      <c r="AA134">
        <v>474</v>
      </c>
      <c r="AB134">
        <v>86</v>
      </c>
      <c r="AC134">
        <v>12810</v>
      </c>
      <c r="AD134">
        <v>600</v>
      </c>
      <c r="AE134">
        <v>1220</v>
      </c>
      <c r="AF134" t="s">
        <v>20</v>
      </c>
      <c r="AG134">
        <v>1200</v>
      </c>
      <c r="AH134" t="s">
        <v>20</v>
      </c>
      <c r="AI134">
        <v>0.5</v>
      </c>
    </row>
    <row r="135" spans="1:35" x14ac:dyDescent="0.2">
      <c r="A135">
        <v>132</v>
      </c>
      <c r="B135" t="s">
        <v>362</v>
      </c>
      <c r="C135" t="s">
        <v>363</v>
      </c>
      <c r="D135">
        <v>3</v>
      </c>
      <c r="E135">
        <v>60.22</v>
      </c>
      <c r="F135" t="s">
        <v>25</v>
      </c>
      <c r="G135">
        <v>8.7799999999999994</v>
      </c>
      <c r="H135">
        <v>58.14</v>
      </c>
      <c r="I135">
        <v>20.2</v>
      </c>
      <c r="J135">
        <v>47.4</v>
      </c>
      <c r="K135">
        <v>5</v>
      </c>
      <c r="L135">
        <v>17.5</v>
      </c>
      <c r="M135">
        <v>0.42199999999999999</v>
      </c>
      <c r="N135">
        <v>10.7</v>
      </c>
      <c r="O135">
        <f t="shared" si="2"/>
        <v>101.22199999999999</v>
      </c>
      <c r="P135">
        <v>1361</v>
      </c>
      <c r="Q135">
        <v>124</v>
      </c>
      <c r="R135">
        <v>10730</v>
      </c>
      <c r="S135">
        <v>11.36</v>
      </c>
      <c r="T135" t="s">
        <v>26</v>
      </c>
      <c r="U135" t="s">
        <v>98</v>
      </c>
      <c r="V135">
        <v>0.30599999999999999</v>
      </c>
      <c r="W135" t="s">
        <v>98</v>
      </c>
      <c r="X135">
        <v>0.14199999999999999</v>
      </c>
      <c r="Y135" t="s">
        <v>98</v>
      </c>
      <c r="Z135" t="s">
        <v>98</v>
      </c>
      <c r="AA135">
        <v>654</v>
      </c>
      <c r="AB135">
        <v>86</v>
      </c>
      <c r="AC135">
        <v>13190</v>
      </c>
      <c r="AD135">
        <v>400</v>
      </c>
      <c r="AE135">
        <v>1464</v>
      </c>
      <c r="AF135" t="s">
        <v>20</v>
      </c>
      <c r="AG135">
        <v>800</v>
      </c>
      <c r="AH135" t="s">
        <v>20</v>
      </c>
      <c r="AI135">
        <v>0.5</v>
      </c>
    </row>
    <row r="137" spans="1:35" x14ac:dyDescent="0.2">
      <c r="O137">
        <f>AVERAGE(O4:O136)</f>
        <v>199.84734090909097</v>
      </c>
    </row>
  </sheetData>
  <mergeCells count="19">
    <mergeCell ref="B1:B3"/>
    <mergeCell ref="C1:C3"/>
    <mergeCell ref="D1:D3"/>
    <mergeCell ref="E1:E3"/>
    <mergeCell ref="F1:F3"/>
    <mergeCell ref="S1:AC1"/>
    <mergeCell ref="AD1:AI1"/>
    <mergeCell ref="G2:G3"/>
    <mergeCell ref="H2:H3"/>
    <mergeCell ref="I2:I3"/>
    <mergeCell ref="J2:J3"/>
    <mergeCell ref="K2:K3"/>
    <mergeCell ref="L2:L3"/>
    <mergeCell ref="M2:M3"/>
    <mergeCell ref="N2:N3"/>
    <mergeCell ref="G1:R1"/>
    <mergeCell ref="P2:P3"/>
    <mergeCell ref="Q2:Q3"/>
    <mergeCell ref="R2:R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5D1B5-BCD2-42BD-9E88-87394491AB4A}">
  <dimension ref="A1:AI113"/>
  <sheetViews>
    <sheetView workbookViewId="0">
      <selection activeCell="O4" sqref="O4:O103"/>
    </sheetView>
  </sheetViews>
  <sheetFormatPr defaultRowHeight="12.75" x14ac:dyDescent="0.2"/>
  <cols>
    <col min="3" max="3" width="9.33203125" customWidth="1"/>
  </cols>
  <sheetData>
    <row r="1" spans="1:35" ht="21" x14ac:dyDescent="0.2">
      <c r="B1" s="29" t="s">
        <v>0</v>
      </c>
      <c r="C1" s="39" t="s">
        <v>1</v>
      </c>
      <c r="D1" s="42" t="s">
        <v>2</v>
      </c>
      <c r="E1" s="27" t="s">
        <v>90</v>
      </c>
      <c r="F1" s="27" t="s">
        <v>91</v>
      </c>
      <c r="G1" s="35" t="s">
        <v>3</v>
      </c>
      <c r="H1" s="36"/>
      <c r="I1" s="36"/>
      <c r="J1" s="36"/>
      <c r="K1" s="36"/>
      <c r="L1" s="36"/>
      <c r="M1" s="36"/>
      <c r="N1" s="36"/>
      <c r="O1" s="36"/>
      <c r="P1" s="36"/>
      <c r="Q1" s="36"/>
      <c r="R1" s="37"/>
      <c r="S1" s="21" t="s">
        <v>4</v>
      </c>
      <c r="T1" s="22"/>
      <c r="U1" s="22"/>
      <c r="V1" s="22"/>
      <c r="W1" s="22"/>
      <c r="X1" s="22"/>
      <c r="Y1" s="22"/>
      <c r="Z1" s="22"/>
      <c r="AA1" s="22"/>
      <c r="AB1" s="22"/>
      <c r="AC1" s="23"/>
      <c r="AD1" s="24" t="s">
        <v>5</v>
      </c>
      <c r="AE1" s="25"/>
      <c r="AF1" s="25"/>
      <c r="AG1" s="25"/>
      <c r="AH1" s="25"/>
      <c r="AI1" s="26"/>
    </row>
    <row r="2" spans="1:35" ht="42" x14ac:dyDescent="0.2">
      <c r="B2" s="38"/>
      <c r="C2" s="40"/>
      <c r="D2" s="43"/>
      <c r="E2" s="45"/>
      <c r="F2" s="45"/>
      <c r="G2" s="27" t="s">
        <v>92</v>
      </c>
      <c r="H2" s="29" t="s">
        <v>6</v>
      </c>
      <c r="I2" s="29" t="s">
        <v>7</v>
      </c>
      <c r="J2" s="31" t="s">
        <v>8</v>
      </c>
      <c r="K2" s="31" t="s">
        <v>9</v>
      </c>
      <c r="L2" s="33" t="s">
        <v>10</v>
      </c>
      <c r="M2" s="31" t="s">
        <v>11</v>
      </c>
      <c r="N2" s="31" t="s">
        <v>12</v>
      </c>
      <c r="O2" s="19" t="s">
        <v>480</v>
      </c>
      <c r="P2" s="29" t="s">
        <v>13</v>
      </c>
      <c r="Q2" s="33" t="s">
        <v>14</v>
      </c>
      <c r="R2" s="29" t="s">
        <v>15</v>
      </c>
      <c r="S2" s="1" t="s">
        <v>92</v>
      </c>
      <c r="T2" s="2" t="s">
        <v>6</v>
      </c>
      <c r="U2" s="3" t="s">
        <v>16</v>
      </c>
      <c r="V2" s="2" t="s">
        <v>8</v>
      </c>
      <c r="W2" s="2" t="s">
        <v>9</v>
      </c>
      <c r="X2" s="4" t="s">
        <v>10</v>
      </c>
      <c r="Y2" s="2" t="s">
        <v>11</v>
      </c>
      <c r="Z2" s="2" t="s">
        <v>12</v>
      </c>
      <c r="AA2" s="3" t="s">
        <v>13</v>
      </c>
      <c r="AB2" s="3" t="s">
        <v>14</v>
      </c>
      <c r="AC2" s="5" t="s">
        <v>15</v>
      </c>
      <c r="AD2" s="2" t="s">
        <v>17</v>
      </c>
      <c r="AE2" s="2" t="s">
        <v>18</v>
      </c>
      <c r="AF2" s="6" t="s">
        <v>93</v>
      </c>
      <c r="AG2" s="1" t="s">
        <v>94</v>
      </c>
      <c r="AH2" s="1" t="s">
        <v>95</v>
      </c>
      <c r="AI2" s="2" t="s">
        <v>19</v>
      </c>
    </row>
    <row r="3" spans="1:35" ht="21" x14ac:dyDescent="0.45">
      <c r="B3" s="30"/>
      <c r="C3" s="41"/>
      <c r="D3" s="44"/>
      <c r="E3" s="28"/>
      <c r="F3" s="28"/>
      <c r="G3" s="28"/>
      <c r="H3" s="30"/>
      <c r="I3" s="30"/>
      <c r="J3" s="32"/>
      <c r="K3" s="32"/>
      <c r="L3" s="34"/>
      <c r="M3" s="32"/>
      <c r="N3" s="32"/>
      <c r="O3" s="20"/>
      <c r="P3" s="30"/>
      <c r="Q3" s="34"/>
      <c r="R3" s="30"/>
      <c r="S3" s="7" t="s">
        <v>20</v>
      </c>
      <c r="T3" s="8">
        <v>0.2</v>
      </c>
      <c r="U3" s="9">
        <v>0.25</v>
      </c>
      <c r="V3" s="8">
        <v>2</v>
      </c>
      <c r="W3" s="8">
        <v>5</v>
      </c>
      <c r="X3" s="10">
        <v>1</v>
      </c>
      <c r="Y3" s="8">
        <v>0.2</v>
      </c>
      <c r="Z3" s="8">
        <v>5</v>
      </c>
      <c r="AA3" s="11"/>
      <c r="AB3" s="11"/>
      <c r="AC3" s="11"/>
      <c r="AD3" s="12" t="s">
        <v>21</v>
      </c>
      <c r="AE3" s="12" t="s">
        <v>21</v>
      </c>
      <c r="AF3" s="13" t="s">
        <v>21</v>
      </c>
      <c r="AG3" s="12" t="s">
        <v>21</v>
      </c>
      <c r="AH3" s="12" t="s">
        <v>21</v>
      </c>
      <c r="AI3" s="12" t="s">
        <v>21</v>
      </c>
    </row>
    <row r="4" spans="1:35" x14ac:dyDescent="0.2">
      <c r="A4">
        <v>1</v>
      </c>
      <c r="B4" t="s">
        <v>22</v>
      </c>
      <c r="C4" t="s">
        <v>23</v>
      </c>
      <c r="D4" t="s">
        <v>24</v>
      </c>
      <c r="E4">
        <v>69.87</v>
      </c>
      <c r="F4" t="s">
        <v>25</v>
      </c>
      <c r="G4">
        <v>0.67</v>
      </c>
      <c r="H4" t="s">
        <v>26</v>
      </c>
      <c r="I4">
        <v>293.7</v>
      </c>
      <c r="J4">
        <v>107.6</v>
      </c>
      <c r="K4">
        <v>22.77</v>
      </c>
      <c r="L4">
        <v>65.06</v>
      </c>
      <c r="M4">
        <v>3.9180000000000001</v>
      </c>
      <c r="N4">
        <v>16.05</v>
      </c>
      <c r="O4" s="18">
        <f t="shared" ref="O4:O35" si="0">SUM(I4:N4)</f>
        <v>509.09799999999996</v>
      </c>
      <c r="Q4">
        <v>120</v>
      </c>
      <c r="R4">
        <v>10650</v>
      </c>
      <c r="S4">
        <v>11.25</v>
      </c>
      <c r="T4" t="s">
        <v>26</v>
      </c>
      <c r="U4" t="s">
        <v>26</v>
      </c>
      <c r="V4">
        <v>0.42899999999999999</v>
      </c>
      <c r="W4">
        <v>0.104</v>
      </c>
      <c r="X4">
        <v>0.253</v>
      </c>
      <c r="Y4" t="s">
        <v>26</v>
      </c>
      <c r="Z4" t="s">
        <v>26</v>
      </c>
      <c r="AA4">
        <v>3679</v>
      </c>
      <c r="AB4">
        <v>94</v>
      </c>
      <c r="AC4">
        <v>12790</v>
      </c>
      <c r="AD4">
        <v>1500</v>
      </c>
      <c r="AE4" t="s">
        <v>20</v>
      </c>
      <c r="AF4" t="s">
        <v>20</v>
      </c>
      <c r="AG4">
        <v>1200</v>
      </c>
      <c r="AH4" t="s">
        <v>20</v>
      </c>
      <c r="AI4">
        <v>0.5</v>
      </c>
    </row>
    <row r="5" spans="1:35" x14ac:dyDescent="0.2">
      <c r="A5">
        <v>2</v>
      </c>
      <c r="B5" t="s">
        <v>29</v>
      </c>
      <c r="C5" t="s">
        <v>30</v>
      </c>
      <c r="D5" t="s">
        <v>24</v>
      </c>
      <c r="E5">
        <v>32.17</v>
      </c>
      <c r="F5" t="s">
        <v>25</v>
      </c>
      <c r="G5">
        <v>1.74</v>
      </c>
      <c r="H5" t="s">
        <v>26</v>
      </c>
      <c r="I5">
        <v>49720</v>
      </c>
      <c r="J5">
        <v>42.08</v>
      </c>
      <c r="K5">
        <v>3.077</v>
      </c>
      <c r="L5">
        <v>3.9180000000000001</v>
      </c>
      <c r="M5" t="s">
        <v>26</v>
      </c>
      <c r="N5">
        <v>0.108</v>
      </c>
      <c r="O5" s="18">
        <f t="shared" si="0"/>
        <v>49769.182999999997</v>
      </c>
      <c r="P5">
        <v>4590</v>
      </c>
      <c r="Q5">
        <v>130</v>
      </c>
      <c r="R5">
        <v>9770</v>
      </c>
      <c r="S5">
        <v>11.18</v>
      </c>
      <c r="T5" t="s">
        <v>26</v>
      </c>
      <c r="U5" t="s">
        <v>26</v>
      </c>
      <c r="V5" t="s">
        <v>26</v>
      </c>
      <c r="W5" t="s">
        <v>26</v>
      </c>
      <c r="X5" t="s">
        <v>26</v>
      </c>
      <c r="Y5" t="s">
        <v>26</v>
      </c>
      <c r="Z5" t="s">
        <v>26</v>
      </c>
      <c r="AA5">
        <v>131</v>
      </c>
      <c r="AB5">
        <v>96</v>
      </c>
      <c r="AC5">
        <v>12030</v>
      </c>
      <c r="AD5">
        <v>1700</v>
      </c>
      <c r="AE5" t="s">
        <v>20</v>
      </c>
      <c r="AF5" t="s">
        <v>20</v>
      </c>
      <c r="AG5">
        <v>5000</v>
      </c>
      <c r="AH5" t="s">
        <v>20</v>
      </c>
      <c r="AI5">
        <v>0.5</v>
      </c>
    </row>
    <row r="6" spans="1:35" x14ac:dyDescent="0.2">
      <c r="A6">
        <v>3</v>
      </c>
      <c r="B6" t="s">
        <v>32</v>
      </c>
      <c r="C6" t="s">
        <v>33</v>
      </c>
      <c r="D6" t="s">
        <v>24</v>
      </c>
      <c r="E6">
        <v>61.53</v>
      </c>
      <c r="F6" t="s">
        <v>25</v>
      </c>
      <c r="G6">
        <v>0.25</v>
      </c>
      <c r="H6" t="s">
        <v>26</v>
      </c>
      <c r="I6">
        <v>10.29</v>
      </c>
      <c r="J6">
        <v>20.54</v>
      </c>
      <c r="K6">
        <v>12.47</v>
      </c>
      <c r="L6">
        <v>7.9219999999999997</v>
      </c>
      <c r="M6">
        <v>3.0190000000000001</v>
      </c>
      <c r="N6">
        <v>35.92</v>
      </c>
      <c r="O6" s="18">
        <f t="shared" si="0"/>
        <v>90.161000000000001</v>
      </c>
      <c r="Q6">
        <v>120</v>
      </c>
      <c r="R6">
        <v>11290</v>
      </c>
      <c r="S6">
        <v>11.02</v>
      </c>
      <c r="T6" t="s">
        <v>26</v>
      </c>
      <c r="U6" t="s">
        <v>26</v>
      </c>
      <c r="V6" t="s">
        <v>26</v>
      </c>
      <c r="W6" t="s">
        <v>26</v>
      </c>
      <c r="X6" t="s">
        <v>26</v>
      </c>
      <c r="Y6" t="s">
        <v>26</v>
      </c>
      <c r="Z6" t="s">
        <v>26</v>
      </c>
      <c r="AA6">
        <v>258</v>
      </c>
      <c r="AB6">
        <v>80</v>
      </c>
      <c r="AC6">
        <v>13750</v>
      </c>
      <c r="AD6">
        <v>1500</v>
      </c>
      <c r="AE6" t="s">
        <v>20</v>
      </c>
      <c r="AF6" t="s">
        <v>20</v>
      </c>
      <c r="AG6" t="s">
        <v>20</v>
      </c>
      <c r="AH6" t="s">
        <v>20</v>
      </c>
      <c r="AI6">
        <v>0.5</v>
      </c>
    </row>
    <row r="7" spans="1:35" x14ac:dyDescent="0.2">
      <c r="A7">
        <v>4</v>
      </c>
      <c r="B7" t="s">
        <v>34</v>
      </c>
      <c r="C7" t="s">
        <v>36</v>
      </c>
      <c r="D7" t="s">
        <v>24</v>
      </c>
      <c r="E7">
        <v>53.94</v>
      </c>
      <c r="F7" t="s">
        <v>25</v>
      </c>
      <c r="G7">
        <v>0.19</v>
      </c>
      <c r="H7" t="s">
        <v>26</v>
      </c>
      <c r="I7">
        <v>10.25</v>
      </c>
      <c r="J7">
        <v>32.14</v>
      </c>
      <c r="K7">
        <v>0.96499999999999997</v>
      </c>
      <c r="L7">
        <v>6.7229999999999999</v>
      </c>
      <c r="M7" t="s">
        <v>26</v>
      </c>
      <c r="N7">
        <v>3.415</v>
      </c>
      <c r="O7" s="18">
        <f t="shared" si="0"/>
        <v>53.493000000000002</v>
      </c>
      <c r="Q7">
        <v>122</v>
      </c>
      <c r="R7">
        <v>9270</v>
      </c>
      <c r="S7">
        <v>11.27</v>
      </c>
      <c r="T7" t="s">
        <v>26</v>
      </c>
      <c r="U7" t="s">
        <v>26</v>
      </c>
      <c r="V7" t="s">
        <v>26</v>
      </c>
      <c r="W7" t="s">
        <v>26</v>
      </c>
      <c r="X7" t="s">
        <v>26</v>
      </c>
      <c r="Y7" t="s">
        <v>26</v>
      </c>
      <c r="Z7" t="s">
        <v>26</v>
      </c>
      <c r="AA7">
        <v>248</v>
      </c>
      <c r="AB7">
        <v>90</v>
      </c>
      <c r="AC7">
        <v>12760</v>
      </c>
      <c r="AD7">
        <v>2000</v>
      </c>
      <c r="AE7" t="s">
        <v>20</v>
      </c>
      <c r="AF7" t="s">
        <v>20</v>
      </c>
      <c r="AG7" t="s">
        <v>20</v>
      </c>
      <c r="AH7" t="s">
        <v>20</v>
      </c>
      <c r="AI7">
        <v>0.5</v>
      </c>
    </row>
    <row r="8" spans="1:35" x14ac:dyDescent="0.2">
      <c r="A8">
        <v>5</v>
      </c>
      <c r="B8" t="s">
        <v>37</v>
      </c>
      <c r="C8" t="s">
        <v>38</v>
      </c>
      <c r="D8" t="s">
        <v>24</v>
      </c>
      <c r="E8">
        <v>73.680000000000007</v>
      </c>
      <c r="F8" t="s">
        <v>25</v>
      </c>
      <c r="G8">
        <v>0.27</v>
      </c>
      <c r="H8" t="s">
        <v>26</v>
      </c>
      <c r="I8">
        <v>3673</v>
      </c>
      <c r="J8">
        <v>1096</v>
      </c>
      <c r="K8">
        <v>19.149999999999999</v>
      </c>
      <c r="L8">
        <v>27.43</v>
      </c>
      <c r="M8">
        <v>2.4660000000000002</v>
      </c>
      <c r="N8">
        <v>2463</v>
      </c>
      <c r="O8" s="18">
        <f t="shared" si="0"/>
        <v>7281.0460000000003</v>
      </c>
      <c r="P8">
        <v>4515</v>
      </c>
      <c r="Q8">
        <v>114</v>
      </c>
      <c r="R8">
        <v>10330</v>
      </c>
      <c r="S8">
        <v>11.2</v>
      </c>
      <c r="T8" t="s">
        <v>26</v>
      </c>
      <c r="U8" t="s">
        <v>26</v>
      </c>
      <c r="V8">
        <v>0.67700000000000005</v>
      </c>
      <c r="W8" t="s">
        <v>26</v>
      </c>
      <c r="X8" t="s">
        <v>26</v>
      </c>
      <c r="Y8" t="s">
        <v>26</v>
      </c>
      <c r="Z8">
        <v>0.36899999999999999</v>
      </c>
      <c r="AA8">
        <v>2284</v>
      </c>
      <c r="AB8">
        <v>80</v>
      </c>
      <c r="AC8">
        <v>13050</v>
      </c>
      <c r="AD8">
        <v>3000</v>
      </c>
      <c r="AE8" t="s">
        <v>20</v>
      </c>
      <c r="AF8" t="s">
        <v>20</v>
      </c>
      <c r="AG8">
        <v>3200</v>
      </c>
      <c r="AH8" t="s">
        <v>20</v>
      </c>
      <c r="AI8">
        <v>0.5</v>
      </c>
    </row>
    <row r="9" spans="1:35" x14ac:dyDescent="0.2">
      <c r="A9">
        <v>6</v>
      </c>
      <c r="B9" t="s">
        <v>41</v>
      </c>
      <c r="C9" t="s">
        <v>44</v>
      </c>
      <c r="D9" t="s">
        <v>24</v>
      </c>
      <c r="E9">
        <v>70.34</v>
      </c>
      <c r="F9" t="s">
        <v>25</v>
      </c>
      <c r="G9">
        <v>1.29</v>
      </c>
      <c r="H9" t="s">
        <v>26</v>
      </c>
      <c r="I9">
        <v>5972</v>
      </c>
      <c r="J9">
        <v>276.39999999999998</v>
      </c>
      <c r="K9">
        <v>32.85</v>
      </c>
      <c r="L9">
        <v>107.3</v>
      </c>
      <c r="M9">
        <v>10.86</v>
      </c>
      <c r="N9">
        <v>29.27</v>
      </c>
      <c r="O9" s="18">
        <f t="shared" si="0"/>
        <v>6428.68</v>
      </c>
      <c r="Q9">
        <v>118</v>
      </c>
      <c r="R9">
        <v>9460</v>
      </c>
      <c r="S9">
        <v>11.26</v>
      </c>
      <c r="T9" t="s">
        <v>26</v>
      </c>
      <c r="U9" t="s">
        <v>26</v>
      </c>
      <c r="V9">
        <v>0.41599999999999998</v>
      </c>
      <c r="W9">
        <v>0.114</v>
      </c>
      <c r="X9" t="s">
        <v>26</v>
      </c>
      <c r="Y9" t="s">
        <v>26</v>
      </c>
      <c r="Z9">
        <v>6.2E-2</v>
      </c>
      <c r="AA9">
        <v>2787</v>
      </c>
      <c r="AB9">
        <v>82</v>
      </c>
      <c r="AC9">
        <v>11080</v>
      </c>
      <c r="AD9">
        <v>3000</v>
      </c>
      <c r="AE9" t="s">
        <v>20</v>
      </c>
      <c r="AF9" t="s">
        <v>20</v>
      </c>
      <c r="AG9">
        <v>2500</v>
      </c>
      <c r="AH9" t="s">
        <v>20</v>
      </c>
      <c r="AI9">
        <v>0.5</v>
      </c>
    </row>
    <row r="10" spans="1:35" x14ac:dyDescent="0.2">
      <c r="A10">
        <v>7</v>
      </c>
      <c r="B10" t="s">
        <v>45</v>
      </c>
      <c r="C10" t="s">
        <v>46</v>
      </c>
      <c r="D10" t="s">
        <v>24</v>
      </c>
      <c r="E10">
        <v>60.52</v>
      </c>
      <c r="F10" t="s">
        <v>25</v>
      </c>
      <c r="G10">
        <v>2.57</v>
      </c>
      <c r="H10" t="s">
        <v>26</v>
      </c>
      <c r="I10">
        <v>3.8860000000000001</v>
      </c>
      <c r="J10">
        <v>4.0410000000000004</v>
      </c>
      <c r="K10">
        <v>0.30199999999999999</v>
      </c>
      <c r="L10">
        <v>12.69</v>
      </c>
      <c r="M10" t="s">
        <v>26</v>
      </c>
      <c r="N10">
        <v>3.016</v>
      </c>
      <c r="O10" s="18">
        <f t="shared" si="0"/>
        <v>23.935000000000002</v>
      </c>
      <c r="Q10">
        <v>128</v>
      </c>
      <c r="R10">
        <v>10420</v>
      </c>
      <c r="S10">
        <v>11.1</v>
      </c>
      <c r="T10" t="s">
        <v>26</v>
      </c>
      <c r="U10">
        <v>4.1000000000000002E-2</v>
      </c>
      <c r="V10" t="s">
        <v>26</v>
      </c>
      <c r="W10" t="s">
        <v>26</v>
      </c>
      <c r="X10" t="s">
        <v>26</v>
      </c>
      <c r="Y10" t="s">
        <v>26</v>
      </c>
      <c r="Z10" t="s">
        <v>26</v>
      </c>
      <c r="AB10">
        <v>84</v>
      </c>
      <c r="AC10">
        <v>12630</v>
      </c>
      <c r="AD10">
        <v>700</v>
      </c>
      <c r="AE10">
        <v>2074</v>
      </c>
      <c r="AF10" t="s">
        <v>20</v>
      </c>
      <c r="AG10">
        <v>300</v>
      </c>
      <c r="AH10" t="s">
        <v>20</v>
      </c>
      <c r="AI10">
        <v>0.5</v>
      </c>
    </row>
    <row r="11" spans="1:35" x14ac:dyDescent="0.2">
      <c r="A11">
        <v>8</v>
      </c>
      <c r="B11" t="s">
        <v>45</v>
      </c>
      <c r="C11" t="s">
        <v>49</v>
      </c>
      <c r="D11" t="s">
        <v>24</v>
      </c>
      <c r="E11">
        <v>69.13</v>
      </c>
      <c r="F11" t="s">
        <v>25</v>
      </c>
      <c r="G11">
        <v>0.79</v>
      </c>
      <c r="H11" t="s">
        <v>26</v>
      </c>
      <c r="I11">
        <v>2097</v>
      </c>
      <c r="J11">
        <v>842.8</v>
      </c>
      <c r="K11">
        <v>21.86</v>
      </c>
      <c r="L11">
        <v>66.709999999999994</v>
      </c>
      <c r="M11">
        <v>10.25</v>
      </c>
      <c r="N11">
        <v>66.900000000000006</v>
      </c>
      <c r="O11" s="18">
        <f t="shared" si="0"/>
        <v>3105.5200000000004</v>
      </c>
      <c r="P11">
        <v>4829</v>
      </c>
      <c r="Q11">
        <v>136</v>
      </c>
      <c r="R11">
        <v>9950</v>
      </c>
      <c r="S11">
        <v>11.08</v>
      </c>
      <c r="T11" t="s">
        <v>26</v>
      </c>
      <c r="U11" t="s">
        <v>26</v>
      </c>
      <c r="V11" t="s">
        <v>26</v>
      </c>
      <c r="W11" t="s">
        <v>26</v>
      </c>
      <c r="X11">
        <v>0.20300000000000001</v>
      </c>
      <c r="Y11" t="s">
        <v>26</v>
      </c>
      <c r="Z11" t="s">
        <v>26</v>
      </c>
      <c r="AA11">
        <v>2048</v>
      </c>
      <c r="AB11">
        <v>90</v>
      </c>
      <c r="AC11">
        <v>11390</v>
      </c>
      <c r="AD11">
        <v>2800</v>
      </c>
      <c r="AE11" t="s">
        <v>20</v>
      </c>
      <c r="AF11" t="s">
        <v>20</v>
      </c>
      <c r="AG11">
        <v>3500</v>
      </c>
      <c r="AH11">
        <v>100</v>
      </c>
      <c r="AI11">
        <v>0.5</v>
      </c>
    </row>
    <row r="12" spans="1:35" x14ac:dyDescent="0.2">
      <c r="A12">
        <v>9</v>
      </c>
      <c r="B12" t="s">
        <v>54</v>
      </c>
      <c r="C12" t="s">
        <v>55</v>
      </c>
      <c r="D12" t="s">
        <v>24</v>
      </c>
      <c r="E12">
        <v>69.87</v>
      </c>
      <c r="F12" t="s">
        <v>25</v>
      </c>
      <c r="G12">
        <v>1.5</v>
      </c>
      <c r="H12" t="s">
        <v>26</v>
      </c>
      <c r="I12">
        <v>27920</v>
      </c>
      <c r="J12">
        <v>256.60000000000002</v>
      </c>
      <c r="K12">
        <v>23.85</v>
      </c>
      <c r="L12">
        <v>42.08</v>
      </c>
      <c r="M12">
        <v>3.0110000000000001</v>
      </c>
      <c r="N12">
        <v>1.7629999999999999</v>
      </c>
      <c r="O12" s="18">
        <f t="shared" si="0"/>
        <v>28247.303999999996</v>
      </c>
      <c r="Q12">
        <v>120</v>
      </c>
      <c r="R12">
        <v>10260</v>
      </c>
      <c r="S12">
        <v>11.21</v>
      </c>
      <c r="T12" t="s">
        <v>26</v>
      </c>
      <c r="U12">
        <v>0.10299999999999999</v>
      </c>
      <c r="V12">
        <v>0.28699999999999998</v>
      </c>
      <c r="W12" t="s">
        <v>26</v>
      </c>
      <c r="X12">
        <v>0.33100000000000002</v>
      </c>
      <c r="Y12" t="s">
        <v>26</v>
      </c>
      <c r="Z12" t="s">
        <v>26</v>
      </c>
      <c r="AA12">
        <v>1267</v>
      </c>
      <c r="AB12">
        <v>90</v>
      </c>
      <c r="AC12">
        <v>12920</v>
      </c>
      <c r="AD12">
        <v>2000</v>
      </c>
      <c r="AE12" t="s">
        <v>20</v>
      </c>
      <c r="AF12" t="s">
        <v>20</v>
      </c>
      <c r="AG12">
        <v>3000</v>
      </c>
      <c r="AH12" t="s">
        <v>20</v>
      </c>
      <c r="AI12" t="s">
        <v>20</v>
      </c>
    </row>
    <row r="13" spans="1:35" x14ac:dyDescent="0.2">
      <c r="A13">
        <v>10</v>
      </c>
      <c r="B13" t="s">
        <v>60</v>
      </c>
      <c r="C13" t="s">
        <v>61</v>
      </c>
      <c r="D13" t="s">
        <v>24</v>
      </c>
      <c r="E13">
        <v>69.87</v>
      </c>
      <c r="F13" t="s">
        <v>25</v>
      </c>
      <c r="G13">
        <v>0.97</v>
      </c>
      <c r="H13" t="s">
        <v>26</v>
      </c>
      <c r="I13">
        <v>189.6</v>
      </c>
      <c r="J13">
        <v>95.86</v>
      </c>
      <c r="K13">
        <v>111.3</v>
      </c>
      <c r="L13">
        <v>67.819999999999993</v>
      </c>
      <c r="M13">
        <v>10.96</v>
      </c>
      <c r="N13">
        <v>256.8</v>
      </c>
      <c r="O13" s="18">
        <f t="shared" si="0"/>
        <v>732.33999999999992</v>
      </c>
      <c r="P13">
        <v>10950</v>
      </c>
      <c r="Q13">
        <v>132</v>
      </c>
      <c r="R13">
        <v>11030</v>
      </c>
      <c r="S13">
        <v>11.38</v>
      </c>
      <c r="T13" t="s">
        <v>26</v>
      </c>
      <c r="U13">
        <v>6.7000000000000004E-2</v>
      </c>
      <c r="V13">
        <v>0.40100000000000002</v>
      </c>
      <c r="W13" t="s">
        <v>26</v>
      </c>
      <c r="X13">
        <v>0.30199999999999999</v>
      </c>
      <c r="Y13" t="s">
        <v>26</v>
      </c>
      <c r="Z13">
        <v>0.22700000000000001</v>
      </c>
      <c r="AA13">
        <v>5528</v>
      </c>
      <c r="AB13">
        <v>92</v>
      </c>
      <c r="AC13">
        <v>14150</v>
      </c>
      <c r="AD13">
        <v>2800</v>
      </c>
      <c r="AE13" t="s">
        <v>20</v>
      </c>
      <c r="AF13" t="s">
        <v>20</v>
      </c>
      <c r="AG13">
        <v>2000</v>
      </c>
      <c r="AH13" t="s">
        <v>20</v>
      </c>
      <c r="AI13">
        <v>0.5</v>
      </c>
    </row>
    <row r="14" spans="1:35" x14ac:dyDescent="0.2">
      <c r="A14">
        <v>11</v>
      </c>
      <c r="B14" t="s">
        <v>68</v>
      </c>
      <c r="C14" t="s">
        <v>69</v>
      </c>
      <c r="D14" t="s">
        <v>24</v>
      </c>
      <c r="E14">
        <v>75.2</v>
      </c>
      <c r="F14" t="s">
        <v>25</v>
      </c>
      <c r="G14">
        <v>0.79</v>
      </c>
      <c r="H14" t="s">
        <v>26</v>
      </c>
      <c r="I14">
        <v>3096</v>
      </c>
      <c r="J14">
        <v>307.2</v>
      </c>
      <c r="K14">
        <v>29.68</v>
      </c>
      <c r="L14">
        <v>51.17</v>
      </c>
      <c r="M14">
        <v>3.7120000000000002</v>
      </c>
      <c r="N14">
        <v>10.7</v>
      </c>
      <c r="O14" s="18">
        <f t="shared" si="0"/>
        <v>3498.4619999999995</v>
      </c>
      <c r="P14">
        <v>5557</v>
      </c>
      <c r="Q14">
        <v>124</v>
      </c>
      <c r="R14">
        <v>9780</v>
      </c>
      <c r="S14">
        <v>11.3</v>
      </c>
      <c r="T14" t="s">
        <v>26</v>
      </c>
      <c r="U14">
        <v>2.5999999999999999E-2</v>
      </c>
      <c r="V14">
        <v>0.17</v>
      </c>
      <c r="W14" t="s">
        <v>26</v>
      </c>
      <c r="X14">
        <v>0.14399999999999999</v>
      </c>
      <c r="Y14" t="s">
        <v>26</v>
      </c>
      <c r="Z14" t="s">
        <v>26</v>
      </c>
      <c r="AA14">
        <v>2835</v>
      </c>
      <c r="AB14">
        <v>80</v>
      </c>
      <c r="AC14">
        <v>13010</v>
      </c>
      <c r="AD14">
        <v>4000</v>
      </c>
      <c r="AE14" t="s">
        <v>20</v>
      </c>
      <c r="AF14" t="s">
        <v>20</v>
      </c>
      <c r="AG14">
        <v>2500</v>
      </c>
      <c r="AH14" t="s">
        <v>20</v>
      </c>
      <c r="AI14" t="s">
        <v>20</v>
      </c>
    </row>
    <row r="15" spans="1:35" x14ac:dyDescent="0.2">
      <c r="A15">
        <v>12</v>
      </c>
      <c r="B15" t="s">
        <v>68</v>
      </c>
      <c r="C15" t="s">
        <v>73</v>
      </c>
      <c r="D15" t="s">
        <v>24</v>
      </c>
      <c r="E15">
        <v>60.01</v>
      </c>
      <c r="F15" t="s">
        <v>25</v>
      </c>
      <c r="G15">
        <v>2.63</v>
      </c>
      <c r="H15" t="s">
        <v>26</v>
      </c>
      <c r="I15">
        <v>1.1599999999999999</v>
      </c>
      <c r="J15">
        <v>0.47</v>
      </c>
      <c r="K15">
        <v>0.54400000000000004</v>
      </c>
      <c r="L15">
        <v>17.579999999999998</v>
      </c>
      <c r="M15" t="s">
        <v>26</v>
      </c>
      <c r="N15">
        <v>2.27</v>
      </c>
      <c r="O15" s="18">
        <f t="shared" si="0"/>
        <v>22.023999999999997</v>
      </c>
      <c r="P15">
        <v>4505</v>
      </c>
      <c r="Q15">
        <v>134</v>
      </c>
      <c r="R15">
        <v>10310</v>
      </c>
      <c r="S15">
        <v>11.09</v>
      </c>
      <c r="T15" t="s">
        <v>26</v>
      </c>
      <c r="U15" t="s">
        <v>26</v>
      </c>
      <c r="V15" t="s">
        <v>26</v>
      </c>
      <c r="W15" t="s">
        <v>26</v>
      </c>
      <c r="X15">
        <v>0.03</v>
      </c>
      <c r="Y15" t="s">
        <v>26</v>
      </c>
      <c r="Z15" t="s">
        <v>26</v>
      </c>
      <c r="AB15">
        <v>90</v>
      </c>
      <c r="AC15">
        <v>13960</v>
      </c>
      <c r="AD15">
        <v>500</v>
      </c>
      <c r="AE15">
        <v>4392</v>
      </c>
      <c r="AF15" t="s">
        <v>20</v>
      </c>
      <c r="AG15">
        <v>200</v>
      </c>
      <c r="AH15" t="s">
        <v>20</v>
      </c>
      <c r="AI15">
        <v>0.5</v>
      </c>
    </row>
    <row r="16" spans="1:35" x14ac:dyDescent="0.2">
      <c r="A16">
        <v>13</v>
      </c>
      <c r="B16" t="s">
        <v>77</v>
      </c>
      <c r="C16" t="s">
        <v>78</v>
      </c>
      <c r="D16" t="s">
        <v>24</v>
      </c>
      <c r="E16">
        <v>69.87</v>
      </c>
      <c r="F16" t="s">
        <v>25</v>
      </c>
      <c r="G16">
        <v>1.37</v>
      </c>
      <c r="H16" t="s">
        <v>26</v>
      </c>
      <c r="I16">
        <v>7980</v>
      </c>
      <c r="J16">
        <v>130.6</v>
      </c>
      <c r="K16">
        <v>22.05</v>
      </c>
      <c r="L16">
        <v>60.61</v>
      </c>
      <c r="M16">
        <v>10.93</v>
      </c>
      <c r="N16">
        <v>20.77</v>
      </c>
      <c r="O16" s="18">
        <f t="shared" si="0"/>
        <v>8224.9600000000009</v>
      </c>
      <c r="P16">
        <v>6915</v>
      </c>
      <c r="Q16">
        <v>124</v>
      </c>
      <c r="R16">
        <v>10290</v>
      </c>
      <c r="S16">
        <v>11.05</v>
      </c>
      <c r="T16" t="s">
        <v>26</v>
      </c>
      <c r="U16" t="s">
        <v>26</v>
      </c>
      <c r="V16" t="s">
        <v>26</v>
      </c>
      <c r="W16" t="s">
        <v>26</v>
      </c>
      <c r="X16" t="s">
        <v>26</v>
      </c>
      <c r="Y16" t="s">
        <v>26</v>
      </c>
      <c r="Z16" t="s">
        <v>26</v>
      </c>
      <c r="AA16">
        <v>3701</v>
      </c>
      <c r="AB16">
        <v>82</v>
      </c>
      <c r="AC16">
        <v>12560</v>
      </c>
      <c r="AD16">
        <v>3000</v>
      </c>
      <c r="AE16" t="s">
        <v>20</v>
      </c>
      <c r="AF16" t="s">
        <v>20</v>
      </c>
      <c r="AG16">
        <v>2000</v>
      </c>
      <c r="AH16" t="s">
        <v>20</v>
      </c>
      <c r="AI16" t="s">
        <v>20</v>
      </c>
    </row>
    <row r="17" spans="1:35" x14ac:dyDescent="0.2">
      <c r="A17">
        <v>14</v>
      </c>
      <c r="B17" t="s">
        <v>85</v>
      </c>
      <c r="C17" t="s">
        <v>86</v>
      </c>
      <c r="D17" t="s">
        <v>24</v>
      </c>
      <c r="E17">
        <v>67.61</v>
      </c>
      <c r="F17" t="s">
        <v>25</v>
      </c>
      <c r="G17">
        <v>0.79</v>
      </c>
      <c r="H17" t="s">
        <v>26</v>
      </c>
      <c r="I17">
        <v>40380</v>
      </c>
      <c r="J17">
        <v>197.8</v>
      </c>
      <c r="K17">
        <v>30.62</v>
      </c>
      <c r="L17">
        <v>67.05</v>
      </c>
      <c r="M17">
        <v>12.7</v>
      </c>
      <c r="N17">
        <v>30.29</v>
      </c>
      <c r="O17" s="18">
        <f t="shared" si="0"/>
        <v>40718.460000000006</v>
      </c>
      <c r="Q17">
        <v>120</v>
      </c>
      <c r="R17">
        <v>10220</v>
      </c>
      <c r="S17">
        <v>11.29</v>
      </c>
      <c r="T17" t="s">
        <v>26</v>
      </c>
      <c r="U17">
        <v>0.02</v>
      </c>
      <c r="V17">
        <v>0.39400000000000002</v>
      </c>
      <c r="W17" t="s">
        <v>26</v>
      </c>
      <c r="X17">
        <v>0.14399999999999999</v>
      </c>
      <c r="Y17" t="s">
        <v>26</v>
      </c>
      <c r="Z17" t="s">
        <v>26</v>
      </c>
      <c r="AA17">
        <v>1097</v>
      </c>
      <c r="AB17">
        <v>88</v>
      </c>
      <c r="AC17">
        <v>12470</v>
      </c>
      <c r="AD17">
        <v>3500</v>
      </c>
      <c r="AE17" t="s">
        <v>20</v>
      </c>
      <c r="AF17" t="s">
        <v>20</v>
      </c>
      <c r="AG17">
        <v>4000</v>
      </c>
      <c r="AH17" t="s">
        <v>20</v>
      </c>
      <c r="AI17">
        <v>0.5</v>
      </c>
    </row>
    <row r="18" spans="1:35" x14ac:dyDescent="0.2">
      <c r="A18">
        <v>15</v>
      </c>
      <c r="B18" t="s">
        <v>96</v>
      </c>
      <c r="C18" t="s">
        <v>364</v>
      </c>
      <c r="D18" t="s">
        <v>24</v>
      </c>
      <c r="E18">
        <v>75.709999999999994</v>
      </c>
      <c r="F18" t="s">
        <v>25</v>
      </c>
      <c r="G18">
        <v>0.66</v>
      </c>
      <c r="H18" t="s">
        <v>26</v>
      </c>
      <c r="I18">
        <v>3026</v>
      </c>
      <c r="J18">
        <v>607.4</v>
      </c>
      <c r="K18">
        <v>21.35</v>
      </c>
      <c r="L18">
        <v>113.8</v>
      </c>
      <c r="M18">
        <v>4.9980000000000002</v>
      </c>
      <c r="N18">
        <v>203.9</v>
      </c>
      <c r="O18" s="18">
        <f t="shared" si="0"/>
        <v>3977.4480000000003</v>
      </c>
      <c r="P18">
        <v>7289</v>
      </c>
      <c r="Q18">
        <v>122</v>
      </c>
      <c r="R18">
        <v>9700</v>
      </c>
      <c r="S18">
        <v>11.09</v>
      </c>
      <c r="T18" t="s">
        <v>26</v>
      </c>
      <c r="U18" t="s">
        <v>98</v>
      </c>
      <c r="V18">
        <v>0.29399999999999998</v>
      </c>
      <c r="W18" t="s">
        <v>98</v>
      </c>
      <c r="X18">
        <v>0.12</v>
      </c>
      <c r="Y18" t="s">
        <v>98</v>
      </c>
      <c r="Z18">
        <v>0.19600000000000001</v>
      </c>
      <c r="AA18">
        <v>545</v>
      </c>
      <c r="AB18">
        <v>92</v>
      </c>
      <c r="AC18">
        <v>12560</v>
      </c>
      <c r="AD18">
        <v>3000</v>
      </c>
      <c r="AE18" t="s">
        <v>20</v>
      </c>
      <c r="AF18" t="s">
        <v>20</v>
      </c>
      <c r="AG18">
        <v>3700</v>
      </c>
      <c r="AH18" t="s">
        <v>20</v>
      </c>
      <c r="AI18" t="s">
        <v>20</v>
      </c>
    </row>
    <row r="19" spans="1:35" x14ac:dyDescent="0.2">
      <c r="A19">
        <v>16</v>
      </c>
      <c r="B19" t="s">
        <v>188</v>
      </c>
      <c r="C19" t="s">
        <v>365</v>
      </c>
      <c r="D19" t="s">
        <v>24</v>
      </c>
      <c r="E19">
        <v>70.34</v>
      </c>
      <c r="F19" t="s">
        <v>25</v>
      </c>
      <c r="G19">
        <v>0.92</v>
      </c>
      <c r="H19" t="s">
        <v>26</v>
      </c>
      <c r="I19">
        <v>306.2</v>
      </c>
      <c r="J19">
        <v>649</v>
      </c>
      <c r="K19">
        <v>57.86</v>
      </c>
      <c r="L19">
        <v>89.43</v>
      </c>
      <c r="M19">
        <v>11.29</v>
      </c>
      <c r="N19">
        <v>206.4</v>
      </c>
      <c r="O19" s="18">
        <f t="shared" si="0"/>
        <v>1320.18</v>
      </c>
      <c r="P19">
        <v>5786</v>
      </c>
      <c r="Q19">
        <v>124</v>
      </c>
      <c r="R19">
        <v>10010</v>
      </c>
      <c r="S19">
        <v>11.13</v>
      </c>
      <c r="T19" t="s">
        <v>26</v>
      </c>
      <c r="U19" t="s">
        <v>98</v>
      </c>
      <c r="V19">
        <v>0.34599999999999997</v>
      </c>
      <c r="W19" t="s">
        <v>98</v>
      </c>
      <c r="X19" t="s">
        <v>98</v>
      </c>
      <c r="Y19" t="s">
        <v>98</v>
      </c>
      <c r="Z19" t="s">
        <v>98</v>
      </c>
      <c r="AA19">
        <v>2143</v>
      </c>
      <c r="AB19">
        <v>86</v>
      </c>
      <c r="AC19">
        <v>13670</v>
      </c>
      <c r="AD19">
        <v>3000</v>
      </c>
      <c r="AE19" t="s">
        <v>20</v>
      </c>
      <c r="AF19" t="s">
        <v>20</v>
      </c>
      <c r="AG19">
        <v>2800</v>
      </c>
      <c r="AH19" t="s">
        <v>20</v>
      </c>
      <c r="AI19" t="s">
        <v>20</v>
      </c>
    </row>
    <row r="20" spans="1:35" x14ac:dyDescent="0.2">
      <c r="A20">
        <v>17</v>
      </c>
      <c r="B20" t="s">
        <v>193</v>
      </c>
      <c r="C20" t="s">
        <v>366</v>
      </c>
      <c r="D20" t="s">
        <v>24</v>
      </c>
      <c r="E20">
        <v>70.34</v>
      </c>
      <c r="F20" t="s">
        <v>25</v>
      </c>
      <c r="G20">
        <v>0.5</v>
      </c>
      <c r="H20" t="s">
        <v>26</v>
      </c>
      <c r="I20">
        <v>390.8</v>
      </c>
      <c r="J20">
        <v>518.29999999999995</v>
      </c>
      <c r="K20">
        <v>12.96</v>
      </c>
      <c r="L20">
        <v>51.88</v>
      </c>
      <c r="M20">
        <v>2.9969999999999999</v>
      </c>
      <c r="N20">
        <v>83.49</v>
      </c>
      <c r="O20" s="18">
        <f t="shared" si="0"/>
        <v>1060.4269999999999</v>
      </c>
      <c r="Q20">
        <v>126</v>
      </c>
      <c r="R20">
        <v>10670</v>
      </c>
      <c r="S20">
        <v>11.12</v>
      </c>
      <c r="T20" t="s">
        <v>26</v>
      </c>
      <c r="U20" t="s">
        <v>98</v>
      </c>
      <c r="V20">
        <v>0.17399999999999999</v>
      </c>
      <c r="W20" t="s">
        <v>98</v>
      </c>
      <c r="X20">
        <v>0.19500000000000001</v>
      </c>
      <c r="Y20" t="s">
        <v>98</v>
      </c>
      <c r="Z20" t="s">
        <v>98</v>
      </c>
      <c r="AA20">
        <v>4149</v>
      </c>
      <c r="AB20">
        <v>84</v>
      </c>
      <c r="AC20">
        <v>12830</v>
      </c>
      <c r="AD20">
        <v>3000</v>
      </c>
      <c r="AE20" t="s">
        <v>20</v>
      </c>
      <c r="AF20" t="s">
        <v>20</v>
      </c>
      <c r="AG20">
        <v>2000</v>
      </c>
      <c r="AH20" t="s">
        <v>20</v>
      </c>
      <c r="AI20" t="s">
        <v>20</v>
      </c>
    </row>
    <row r="21" spans="1:35" x14ac:dyDescent="0.2">
      <c r="A21">
        <v>18</v>
      </c>
      <c r="B21" t="s">
        <v>193</v>
      </c>
      <c r="C21" t="s">
        <v>367</v>
      </c>
      <c r="D21" t="s">
        <v>24</v>
      </c>
      <c r="E21">
        <v>49.82</v>
      </c>
      <c r="F21" t="s">
        <v>25</v>
      </c>
      <c r="G21">
        <v>0.27</v>
      </c>
      <c r="H21" t="s">
        <v>26</v>
      </c>
      <c r="I21">
        <v>25.41</v>
      </c>
      <c r="J21">
        <v>42.03</v>
      </c>
      <c r="K21">
        <v>10.75</v>
      </c>
      <c r="L21">
        <v>89.38</v>
      </c>
      <c r="M21">
        <v>1.077</v>
      </c>
      <c r="N21">
        <v>10.59</v>
      </c>
      <c r="O21" s="18">
        <f t="shared" si="0"/>
        <v>179.23699999999999</v>
      </c>
      <c r="Q21">
        <v>140</v>
      </c>
      <c r="R21">
        <v>9800</v>
      </c>
      <c r="S21">
        <v>11.4</v>
      </c>
      <c r="T21" t="s">
        <v>26</v>
      </c>
      <c r="U21">
        <v>1.7999999999999999E-2</v>
      </c>
      <c r="V21">
        <v>0.19600000000000001</v>
      </c>
      <c r="W21" t="s">
        <v>98</v>
      </c>
      <c r="X21">
        <v>0.36</v>
      </c>
      <c r="Y21" t="s">
        <v>98</v>
      </c>
      <c r="Z21" t="s">
        <v>98</v>
      </c>
      <c r="AA21">
        <v>248</v>
      </c>
      <c r="AB21">
        <v>92</v>
      </c>
      <c r="AC21">
        <v>11030</v>
      </c>
      <c r="AD21">
        <v>2000</v>
      </c>
      <c r="AE21" t="s">
        <v>20</v>
      </c>
      <c r="AF21" t="s">
        <v>20</v>
      </c>
      <c r="AG21" t="s">
        <v>20</v>
      </c>
      <c r="AH21" t="s">
        <v>20</v>
      </c>
      <c r="AI21" t="s">
        <v>20</v>
      </c>
    </row>
    <row r="22" spans="1:35" x14ac:dyDescent="0.2">
      <c r="A22">
        <v>19</v>
      </c>
      <c r="B22" t="s">
        <v>101</v>
      </c>
      <c r="C22" t="s">
        <v>368</v>
      </c>
      <c r="D22" t="s">
        <v>24</v>
      </c>
      <c r="E22">
        <v>42.8</v>
      </c>
      <c r="F22" t="s">
        <v>25</v>
      </c>
      <c r="G22">
        <v>0.61</v>
      </c>
      <c r="H22" t="s">
        <v>26</v>
      </c>
      <c r="I22">
        <v>25.63</v>
      </c>
      <c r="J22">
        <v>30.1</v>
      </c>
      <c r="K22">
        <v>3.9670000000000001</v>
      </c>
      <c r="L22">
        <v>18.420000000000002</v>
      </c>
      <c r="M22">
        <v>2.089</v>
      </c>
      <c r="N22">
        <v>14.58</v>
      </c>
      <c r="O22" s="18">
        <f t="shared" si="0"/>
        <v>94.786000000000001</v>
      </c>
      <c r="P22">
        <v>1710</v>
      </c>
      <c r="Q22">
        <v>118</v>
      </c>
      <c r="R22">
        <v>11030</v>
      </c>
      <c r="S22">
        <v>11.37</v>
      </c>
      <c r="T22" t="s">
        <v>26</v>
      </c>
      <c r="U22">
        <v>0.05</v>
      </c>
      <c r="V22">
        <v>0.22700000000000001</v>
      </c>
      <c r="W22" t="s">
        <v>98</v>
      </c>
      <c r="X22">
        <v>0.29699999999999999</v>
      </c>
      <c r="Y22" t="s">
        <v>98</v>
      </c>
      <c r="Z22">
        <v>0.13600000000000001</v>
      </c>
      <c r="AA22">
        <v>935</v>
      </c>
      <c r="AB22">
        <v>82</v>
      </c>
      <c r="AC22">
        <v>12140</v>
      </c>
      <c r="AD22">
        <v>3000</v>
      </c>
      <c r="AE22" t="s">
        <v>20</v>
      </c>
      <c r="AF22" t="s">
        <v>20</v>
      </c>
      <c r="AG22" t="s">
        <v>20</v>
      </c>
      <c r="AH22" t="s">
        <v>20</v>
      </c>
      <c r="AI22" t="s">
        <v>20</v>
      </c>
    </row>
    <row r="23" spans="1:35" x14ac:dyDescent="0.2">
      <c r="A23">
        <v>20</v>
      </c>
      <c r="B23" t="s">
        <v>196</v>
      </c>
      <c r="C23" t="s">
        <v>369</v>
      </c>
      <c r="D23" t="s">
        <v>24</v>
      </c>
      <c r="E23">
        <v>42.8</v>
      </c>
      <c r="F23" t="s">
        <v>25</v>
      </c>
      <c r="G23">
        <v>0.65</v>
      </c>
      <c r="H23" t="s">
        <v>26</v>
      </c>
      <c r="I23">
        <v>26.3</v>
      </c>
      <c r="J23">
        <v>33.47</v>
      </c>
      <c r="K23">
        <v>3.8340000000000001</v>
      </c>
      <c r="L23">
        <v>16.75</v>
      </c>
      <c r="M23">
        <v>2.1160000000000001</v>
      </c>
      <c r="N23">
        <v>15.09</v>
      </c>
      <c r="O23" s="18">
        <f t="shared" si="0"/>
        <v>97.56</v>
      </c>
      <c r="P23">
        <v>1510</v>
      </c>
      <c r="Q23">
        <v>112</v>
      </c>
      <c r="R23">
        <v>9090</v>
      </c>
      <c r="S23">
        <v>11.29</v>
      </c>
      <c r="T23" t="s">
        <v>26</v>
      </c>
      <c r="U23">
        <v>2.3E-2</v>
      </c>
      <c r="V23">
        <v>0.219</v>
      </c>
      <c r="W23" t="s">
        <v>98</v>
      </c>
      <c r="X23">
        <v>0.22600000000000001</v>
      </c>
      <c r="Y23" t="s">
        <v>98</v>
      </c>
      <c r="Z23">
        <v>0.11</v>
      </c>
      <c r="AA23">
        <v>820</v>
      </c>
      <c r="AB23">
        <v>80</v>
      </c>
      <c r="AC23">
        <v>12100</v>
      </c>
      <c r="AD23">
        <v>3000</v>
      </c>
      <c r="AE23" t="s">
        <v>20</v>
      </c>
      <c r="AF23" t="s">
        <v>20</v>
      </c>
      <c r="AG23" t="s">
        <v>20</v>
      </c>
      <c r="AH23" t="s">
        <v>20</v>
      </c>
      <c r="AI23" t="s">
        <v>20</v>
      </c>
    </row>
    <row r="24" spans="1:35" x14ac:dyDescent="0.2">
      <c r="A24">
        <v>21</v>
      </c>
      <c r="B24" t="s">
        <v>199</v>
      </c>
      <c r="C24" t="s">
        <v>370</v>
      </c>
      <c r="D24" t="s">
        <v>24</v>
      </c>
      <c r="E24">
        <v>69.87</v>
      </c>
      <c r="F24" t="s">
        <v>25</v>
      </c>
      <c r="G24">
        <v>0.75</v>
      </c>
      <c r="H24" t="s">
        <v>26</v>
      </c>
      <c r="I24">
        <v>790.6</v>
      </c>
      <c r="J24">
        <v>130.19999999999999</v>
      </c>
      <c r="K24">
        <v>7.6989999999999998</v>
      </c>
      <c r="L24">
        <v>15.05</v>
      </c>
      <c r="M24">
        <v>3.0219999999999998</v>
      </c>
      <c r="N24">
        <v>7.851</v>
      </c>
      <c r="O24" s="18">
        <f t="shared" si="0"/>
        <v>954.42199999999991</v>
      </c>
      <c r="Q24">
        <v>124</v>
      </c>
      <c r="R24">
        <v>10850</v>
      </c>
      <c r="S24">
        <v>11.38</v>
      </c>
      <c r="T24" t="s">
        <v>26</v>
      </c>
      <c r="U24">
        <v>0.13800000000000001</v>
      </c>
      <c r="V24">
        <v>0.69</v>
      </c>
      <c r="W24" t="s">
        <v>98</v>
      </c>
      <c r="X24">
        <v>0.82599999999999996</v>
      </c>
      <c r="Y24" t="s">
        <v>98</v>
      </c>
      <c r="Z24">
        <v>4.9000000000000002E-2</v>
      </c>
      <c r="AA24">
        <v>3289</v>
      </c>
      <c r="AB24">
        <v>92</v>
      </c>
      <c r="AC24">
        <v>13420</v>
      </c>
      <c r="AD24">
        <v>3000</v>
      </c>
      <c r="AE24" t="s">
        <v>20</v>
      </c>
      <c r="AF24" t="s">
        <v>20</v>
      </c>
      <c r="AG24">
        <v>2000</v>
      </c>
      <c r="AH24" t="s">
        <v>20</v>
      </c>
      <c r="AI24" t="s">
        <v>20</v>
      </c>
    </row>
    <row r="25" spans="1:35" x14ac:dyDescent="0.2">
      <c r="A25">
        <v>22</v>
      </c>
      <c r="B25" t="s">
        <v>103</v>
      </c>
      <c r="C25" t="s">
        <v>371</v>
      </c>
      <c r="D25" t="s">
        <v>24</v>
      </c>
      <c r="E25">
        <v>42.8</v>
      </c>
      <c r="F25" t="s">
        <v>25</v>
      </c>
      <c r="G25">
        <v>0.86</v>
      </c>
      <c r="H25" t="s">
        <v>26</v>
      </c>
      <c r="I25">
        <v>23.88</v>
      </c>
      <c r="J25">
        <v>31.96</v>
      </c>
      <c r="K25">
        <v>4.0220000000000002</v>
      </c>
      <c r="L25">
        <v>18.73</v>
      </c>
      <c r="M25">
        <v>3.0470000000000002</v>
      </c>
      <c r="N25">
        <v>16.54</v>
      </c>
      <c r="O25" s="18">
        <f t="shared" si="0"/>
        <v>98.179000000000002</v>
      </c>
      <c r="P25">
        <v>1501</v>
      </c>
      <c r="Q25">
        <v>106</v>
      </c>
      <c r="R25">
        <v>8730</v>
      </c>
      <c r="S25">
        <v>11.18</v>
      </c>
      <c r="T25" t="s">
        <v>26</v>
      </c>
      <c r="U25" t="s">
        <v>98</v>
      </c>
      <c r="V25" t="s">
        <v>98</v>
      </c>
      <c r="W25" t="s">
        <v>98</v>
      </c>
      <c r="X25">
        <v>0.129</v>
      </c>
      <c r="Y25" t="s">
        <v>98</v>
      </c>
      <c r="Z25" t="s">
        <v>98</v>
      </c>
      <c r="AA25">
        <v>1074</v>
      </c>
      <c r="AB25">
        <v>72</v>
      </c>
      <c r="AC25">
        <v>11670</v>
      </c>
      <c r="AD25">
        <v>3000</v>
      </c>
      <c r="AE25" t="s">
        <v>20</v>
      </c>
      <c r="AF25" t="s">
        <v>20</v>
      </c>
      <c r="AG25" t="s">
        <v>20</v>
      </c>
      <c r="AH25" t="s">
        <v>20</v>
      </c>
      <c r="AI25" t="s">
        <v>20</v>
      </c>
    </row>
    <row r="26" spans="1:35" x14ac:dyDescent="0.2">
      <c r="A26">
        <v>23</v>
      </c>
      <c r="B26" t="s">
        <v>105</v>
      </c>
      <c r="C26" t="s">
        <v>372</v>
      </c>
      <c r="D26" t="s">
        <v>24</v>
      </c>
      <c r="E26" t="s">
        <v>373</v>
      </c>
      <c r="F26" t="s">
        <v>25</v>
      </c>
      <c r="G26">
        <v>0.67</v>
      </c>
      <c r="H26" t="s">
        <v>26</v>
      </c>
      <c r="I26">
        <v>2152</v>
      </c>
      <c r="J26">
        <v>266.39999999999998</v>
      </c>
      <c r="K26">
        <v>16.309999999999999</v>
      </c>
      <c r="L26">
        <v>17.63</v>
      </c>
      <c r="M26" t="s">
        <v>98</v>
      </c>
      <c r="N26">
        <v>214.5</v>
      </c>
      <c r="O26" s="18">
        <f t="shared" si="0"/>
        <v>2666.84</v>
      </c>
      <c r="P26">
        <v>4463</v>
      </c>
      <c r="Q26">
        <v>122</v>
      </c>
      <c r="R26">
        <v>9030</v>
      </c>
      <c r="S26">
        <v>11</v>
      </c>
      <c r="T26" t="s">
        <v>26</v>
      </c>
      <c r="U26" t="s">
        <v>98</v>
      </c>
      <c r="V26" t="s">
        <v>98</v>
      </c>
      <c r="W26" t="s">
        <v>98</v>
      </c>
      <c r="X26">
        <v>0.129</v>
      </c>
      <c r="Y26" t="s">
        <v>98</v>
      </c>
      <c r="Z26" t="s">
        <v>98</v>
      </c>
      <c r="AA26">
        <v>2218</v>
      </c>
      <c r="AB26">
        <v>90</v>
      </c>
      <c r="AC26">
        <v>12750</v>
      </c>
      <c r="AD26">
        <v>3000</v>
      </c>
      <c r="AE26" t="s">
        <v>20</v>
      </c>
      <c r="AF26" t="s">
        <v>20</v>
      </c>
      <c r="AG26">
        <v>3200</v>
      </c>
      <c r="AH26" t="s">
        <v>20</v>
      </c>
      <c r="AI26" t="s">
        <v>20</v>
      </c>
    </row>
    <row r="27" spans="1:35" x14ac:dyDescent="0.2">
      <c r="A27">
        <v>24</v>
      </c>
      <c r="B27" t="s">
        <v>107</v>
      </c>
      <c r="C27" t="s">
        <v>374</v>
      </c>
      <c r="D27" t="s">
        <v>24</v>
      </c>
      <c r="E27">
        <v>69.13</v>
      </c>
      <c r="F27" t="s">
        <v>25</v>
      </c>
      <c r="G27">
        <v>10.5</v>
      </c>
      <c r="H27">
        <v>45.23</v>
      </c>
      <c r="I27">
        <v>40.18</v>
      </c>
      <c r="J27">
        <v>37.1</v>
      </c>
      <c r="K27">
        <v>11.34</v>
      </c>
      <c r="L27">
        <v>29.42</v>
      </c>
      <c r="M27">
        <v>3.452</v>
      </c>
      <c r="N27">
        <v>21.67</v>
      </c>
      <c r="O27" s="18">
        <f t="shared" si="0"/>
        <v>143.16200000000001</v>
      </c>
      <c r="P27">
        <v>2202</v>
      </c>
      <c r="Q27">
        <v>116</v>
      </c>
      <c r="R27">
        <v>9560</v>
      </c>
      <c r="S27">
        <v>11.15</v>
      </c>
      <c r="T27" t="s">
        <v>26</v>
      </c>
      <c r="U27" t="s">
        <v>98</v>
      </c>
      <c r="V27">
        <v>0.36499999999999999</v>
      </c>
      <c r="W27" t="s">
        <v>98</v>
      </c>
      <c r="X27">
        <v>0.105</v>
      </c>
      <c r="Y27" t="s">
        <v>98</v>
      </c>
      <c r="Z27" t="s">
        <v>98</v>
      </c>
      <c r="AA27">
        <v>694</v>
      </c>
      <c r="AB27">
        <v>82</v>
      </c>
      <c r="AC27">
        <v>13020</v>
      </c>
      <c r="AD27">
        <v>500</v>
      </c>
      <c r="AE27">
        <v>2440</v>
      </c>
      <c r="AF27" t="s">
        <v>20</v>
      </c>
      <c r="AG27">
        <v>1800</v>
      </c>
      <c r="AH27" t="s">
        <v>20</v>
      </c>
      <c r="AI27" t="s">
        <v>20</v>
      </c>
    </row>
    <row r="28" spans="1:35" x14ac:dyDescent="0.2">
      <c r="A28">
        <v>25</v>
      </c>
      <c r="B28" t="s">
        <v>202</v>
      </c>
      <c r="C28" t="s">
        <v>375</v>
      </c>
      <c r="D28" t="s">
        <v>24</v>
      </c>
      <c r="E28">
        <v>69.53</v>
      </c>
      <c r="F28" t="s">
        <v>25</v>
      </c>
      <c r="G28">
        <v>0.52</v>
      </c>
      <c r="H28" t="s">
        <v>26</v>
      </c>
      <c r="I28">
        <v>2949</v>
      </c>
      <c r="J28">
        <v>501.1</v>
      </c>
      <c r="K28">
        <v>33.9</v>
      </c>
      <c r="L28">
        <v>215.7</v>
      </c>
      <c r="M28" t="s">
        <v>98</v>
      </c>
      <c r="N28">
        <v>1916</v>
      </c>
      <c r="O28" s="18">
        <f t="shared" si="0"/>
        <v>5615.7</v>
      </c>
      <c r="P28">
        <v>2872</v>
      </c>
      <c r="Q28">
        <v>128</v>
      </c>
      <c r="R28">
        <v>8450</v>
      </c>
      <c r="S28">
        <v>10.7</v>
      </c>
      <c r="T28" t="s">
        <v>26</v>
      </c>
      <c r="U28">
        <v>6.9000000000000006E-2</v>
      </c>
      <c r="V28">
        <v>2.8000000000000001E-2</v>
      </c>
      <c r="W28">
        <v>1E-3</v>
      </c>
      <c r="X28">
        <v>0.34899999999999998</v>
      </c>
      <c r="Y28" t="s">
        <v>98</v>
      </c>
      <c r="Z28" t="s">
        <v>98</v>
      </c>
      <c r="AA28">
        <v>1555</v>
      </c>
      <c r="AB28">
        <v>86</v>
      </c>
      <c r="AC28">
        <v>12720</v>
      </c>
      <c r="AD28">
        <v>3500</v>
      </c>
      <c r="AE28" t="s">
        <v>20</v>
      </c>
      <c r="AF28" t="s">
        <v>20</v>
      </c>
      <c r="AG28">
        <v>3000</v>
      </c>
      <c r="AH28" t="s">
        <v>20</v>
      </c>
      <c r="AI28" t="s">
        <v>20</v>
      </c>
    </row>
    <row r="29" spans="1:35" x14ac:dyDescent="0.2">
      <c r="A29">
        <v>26</v>
      </c>
      <c r="B29" t="s">
        <v>208</v>
      </c>
      <c r="C29" t="s">
        <v>376</v>
      </c>
      <c r="D29" t="s">
        <v>24</v>
      </c>
      <c r="E29">
        <v>60.52</v>
      </c>
      <c r="F29" t="s">
        <v>25</v>
      </c>
      <c r="G29">
        <v>2.52</v>
      </c>
      <c r="H29" t="s">
        <v>26</v>
      </c>
      <c r="I29" t="s">
        <v>98</v>
      </c>
      <c r="J29" t="s">
        <v>98</v>
      </c>
      <c r="K29" t="s">
        <v>98</v>
      </c>
      <c r="L29">
        <v>58.76</v>
      </c>
      <c r="M29" t="s">
        <v>98</v>
      </c>
      <c r="N29" t="s">
        <v>98</v>
      </c>
      <c r="O29" s="18">
        <f t="shared" si="0"/>
        <v>58.76</v>
      </c>
      <c r="Q29">
        <v>130</v>
      </c>
      <c r="R29">
        <v>10270</v>
      </c>
      <c r="S29">
        <v>11.6</v>
      </c>
      <c r="T29" t="s">
        <v>26</v>
      </c>
      <c r="U29">
        <v>1.2E-2</v>
      </c>
      <c r="V29">
        <v>5.7000000000000002E-2</v>
      </c>
      <c r="W29" t="s">
        <v>98</v>
      </c>
      <c r="X29">
        <v>4.2000000000000003E-2</v>
      </c>
      <c r="Y29" t="s">
        <v>98</v>
      </c>
      <c r="Z29">
        <v>1.2E-2</v>
      </c>
      <c r="AB29">
        <v>84</v>
      </c>
      <c r="AC29">
        <v>12080</v>
      </c>
      <c r="AD29">
        <v>600</v>
      </c>
      <c r="AE29">
        <v>7808</v>
      </c>
      <c r="AF29" t="s">
        <v>20</v>
      </c>
      <c r="AG29">
        <v>400</v>
      </c>
      <c r="AH29" t="s">
        <v>20</v>
      </c>
      <c r="AI29" t="s">
        <v>20</v>
      </c>
    </row>
    <row r="30" spans="1:35" x14ac:dyDescent="0.2">
      <c r="A30">
        <v>27</v>
      </c>
      <c r="B30" t="s">
        <v>109</v>
      </c>
      <c r="C30" t="s">
        <v>377</v>
      </c>
      <c r="D30" t="s">
        <v>24</v>
      </c>
      <c r="E30">
        <v>73.680000000000007</v>
      </c>
      <c r="F30" t="s">
        <v>25</v>
      </c>
      <c r="G30">
        <v>1.62</v>
      </c>
      <c r="H30" t="s">
        <v>26</v>
      </c>
      <c r="I30">
        <v>2720</v>
      </c>
      <c r="J30">
        <v>518</v>
      </c>
      <c r="K30">
        <v>5.883</v>
      </c>
      <c r="L30">
        <v>7.4880000000000004</v>
      </c>
      <c r="M30" t="s">
        <v>98</v>
      </c>
      <c r="N30" t="s">
        <v>98</v>
      </c>
      <c r="O30" s="18">
        <f t="shared" si="0"/>
        <v>3251.3709999999996</v>
      </c>
      <c r="P30">
        <v>6357</v>
      </c>
      <c r="Q30">
        <v>116</v>
      </c>
      <c r="R30">
        <v>10920</v>
      </c>
      <c r="S30">
        <v>11.41</v>
      </c>
      <c r="T30" t="s">
        <v>26</v>
      </c>
      <c r="U30">
        <v>0.20300000000000001</v>
      </c>
      <c r="V30">
        <v>0.76</v>
      </c>
      <c r="W30" t="s">
        <v>98</v>
      </c>
      <c r="X30">
        <v>0.20899999999999999</v>
      </c>
      <c r="Y30" t="s">
        <v>98</v>
      </c>
      <c r="Z30" t="s">
        <v>98</v>
      </c>
      <c r="AA30">
        <v>4868</v>
      </c>
      <c r="AB30">
        <v>76</v>
      </c>
      <c r="AC30">
        <v>13150</v>
      </c>
      <c r="AD30">
        <v>3000</v>
      </c>
      <c r="AE30" t="s">
        <v>20</v>
      </c>
      <c r="AF30" t="s">
        <v>20</v>
      </c>
      <c r="AG30">
        <v>2800</v>
      </c>
      <c r="AH30" t="s">
        <v>20</v>
      </c>
      <c r="AI30" t="s">
        <v>20</v>
      </c>
    </row>
    <row r="31" spans="1:35" x14ac:dyDescent="0.2">
      <c r="A31">
        <v>28</v>
      </c>
      <c r="B31" t="s">
        <v>208</v>
      </c>
      <c r="C31" t="s">
        <v>378</v>
      </c>
      <c r="D31" t="s">
        <v>24</v>
      </c>
      <c r="E31">
        <v>66.59</v>
      </c>
      <c r="F31" t="s">
        <v>25</v>
      </c>
      <c r="G31">
        <v>0.26</v>
      </c>
      <c r="H31">
        <v>30.11</v>
      </c>
      <c r="I31">
        <v>490.8</v>
      </c>
      <c r="J31">
        <v>311.60000000000002</v>
      </c>
      <c r="K31">
        <v>20.16</v>
      </c>
      <c r="L31">
        <v>65.22</v>
      </c>
      <c r="M31">
        <v>3.9129999999999998</v>
      </c>
      <c r="N31">
        <v>68.92</v>
      </c>
      <c r="O31" s="18">
        <f t="shared" si="0"/>
        <v>960.61300000000006</v>
      </c>
      <c r="P31">
        <v>5648</v>
      </c>
      <c r="Q31">
        <v>120</v>
      </c>
      <c r="R31">
        <v>10210</v>
      </c>
      <c r="S31">
        <v>11.09</v>
      </c>
      <c r="T31" t="s">
        <v>26</v>
      </c>
      <c r="U31">
        <v>0.08</v>
      </c>
      <c r="V31">
        <v>0.39200000000000002</v>
      </c>
      <c r="W31" t="s">
        <v>98</v>
      </c>
      <c r="X31">
        <v>0.19600000000000001</v>
      </c>
      <c r="Y31" t="s">
        <v>98</v>
      </c>
      <c r="Z31">
        <v>1.085</v>
      </c>
      <c r="AA31">
        <v>1536</v>
      </c>
      <c r="AB31">
        <v>82</v>
      </c>
      <c r="AC31">
        <v>12710</v>
      </c>
      <c r="AD31">
        <v>3900</v>
      </c>
      <c r="AE31" t="s">
        <v>20</v>
      </c>
      <c r="AF31" t="s">
        <v>20</v>
      </c>
      <c r="AG31">
        <v>3000</v>
      </c>
      <c r="AH31" t="s">
        <v>20</v>
      </c>
      <c r="AI31" t="s">
        <v>20</v>
      </c>
    </row>
    <row r="32" spans="1:35" x14ac:dyDescent="0.2">
      <c r="A32">
        <v>29</v>
      </c>
      <c r="B32" t="s">
        <v>379</v>
      </c>
      <c r="C32" t="s">
        <v>380</v>
      </c>
      <c r="D32" t="s">
        <v>24</v>
      </c>
      <c r="E32">
        <v>70.34</v>
      </c>
      <c r="F32" t="s">
        <v>25</v>
      </c>
      <c r="G32">
        <v>0.86</v>
      </c>
      <c r="H32" t="s">
        <v>26</v>
      </c>
      <c r="I32">
        <v>104.9</v>
      </c>
      <c r="J32">
        <v>86.72</v>
      </c>
      <c r="K32">
        <v>30.16</v>
      </c>
      <c r="L32">
        <v>41.05</v>
      </c>
      <c r="M32">
        <v>6.2009999999999996</v>
      </c>
      <c r="N32">
        <v>74.28</v>
      </c>
      <c r="O32" s="18">
        <f t="shared" si="0"/>
        <v>343.31100000000004</v>
      </c>
      <c r="P32">
        <v>3868</v>
      </c>
      <c r="Q32">
        <v>126</v>
      </c>
      <c r="R32">
        <v>10770</v>
      </c>
      <c r="S32">
        <v>11.14</v>
      </c>
      <c r="T32" t="s">
        <v>26</v>
      </c>
      <c r="U32" t="s">
        <v>98</v>
      </c>
      <c r="V32">
        <v>0.16700000000000001</v>
      </c>
      <c r="W32" t="s">
        <v>98</v>
      </c>
      <c r="X32">
        <v>9.5000000000000001E-2</v>
      </c>
      <c r="Y32" t="s">
        <v>98</v>
      </c>
      <c r="Z32" t="s">
        <v>98</v>
      </c>
      <c r="AA32">
        <v>1409</v>
      </c>
      <c r="AB32">
        <v>84</v>
      </c>
      <c r="AC32">
        <v>13650</v>
      </c>
      <c r="AD32">
        <v>3500</v>
      </c>
      <c r="AE32" t="s">
        <v>20</v>
      </c>
      <c r="AF32" t="s">
        <v>20</v>
      </c>
      <c r="AG32">
        <v>2500</v>
      </c>
      <c r="AH32" t="s">
        <v>20</v>
      </c>
      <c r="AI32" t="s">
        <v>20</v>
      </c>
    </row>
    <row r="33" spans="1:35" x14ac:dyDescent="0.2">
      <c r="A33">
        <v>30</v>
      </c>
      <c r="B33" t="s">
        <v>229</v>
      </c>
      <c r="C33" t="s">
        <v>381</v>
      </c>
      <c r="D33" t="s">
        <v>24</v>
      </c>
      <c r="E33">
        <v>41.28</v>
      </c>
      <c r="F33" t="s">
        <v>25</v>
      </c>
      <c r="G33">
        <v>2.64</v>
      </c>
      <c r="H33" t="s">
        <v>26</v>
      </c>
      <c r="I33">
        <v>3.524</v>
      </c>
      <c r="J33">
        <v>0.55800000000000005</v>
      </c>
      <c r="K33">
        <v>0.26800000000000002</v>
      </c>
      <c r="L33">
        <v>4.423</v>
      </c>
      <c r="M33" t="s">
        <v>98</v>
      </c>
      <c r="N33">
        <v>0.32400000000000001</v>
      </c>
      <c r="O33" s="18">
        <f t="shared" si="0"/>
        <v>9.0969999999999995</v>
      </c>
      <c r="P33">
        <v>3867</v>
      </c>
      <c r="Q33">
        <v>124</v>
      </c>
      <c r="R33">
        <v>9280</v>
      </c>
      <c r="S33">
        <v>10.95</v>
      </c>
      <c r="T33" t="s">
        <v>26</v>
      </c>
      <c r="U33">
        <v>0.129</v>
      </c>
      <c r="V33">
        <v>5.7000000000000002E-2</v>
      </c>
      <c r="W33">
        <v>6.0000000000000001E-3</v>
      </c>
      <c r="X33">
        <v>3.7999999999999999E-2</v>
      </c>
      <c r="Y33">
        <v>7.0000000000000001E-3</v>
      </c>
      <c r="Z33" t="s">
        <v>98</v>
      </c>
      <c r="AA33">
        <v>1443</v>
      </c>
      <c r="AB33">
        <v>92</v>
      </c>
      <c r="AC33">
        <v>12960</v>
      </c>
      <c r="AD33">
        <v>320</v>
      </c>
      <c r="AE33">
        <v>2440</v>
      </c>
      <c r="AF33" t="s">
        <v>20</v>
      </c>
      <c r="AG33">
        <v>50</v>
      </c>
      <c r="AH33" t="s">
        <v>20</v>
      </c>
      <c r="AI33">
        <v>0.5</v>
      </c>
    </row>
    <row r="34" spans="1:35" x14ac:dyDescent="0.2">
      <c r="A34">
        <v>31</v>
      </c>
      <c r="B34" t="s">
        <v>115</v>
      </c>
      <c r="C34" t="s">
        <v>382</v>
      </c>
      <c r="D34" t="s">
        <v>24</v>
      </c>
      <c r="E34">
        <v>68.52</v>
      </c>
      <c r="F34" t="s">
        <v>25</v>
      </c>
      <c r="G34">
        <v>0.25</v>
      </c>
      <c r="H34" t="s">
        <v>26</v>
      </c>
      <c r="I34">
        <v>138.6</v>
      </c>
      <c r="J34">
        <v>402.3</v>
      </c>
      <c r="K34">
        <v>21.3</v>
      </c>
      <c r="L34">
        <v>53.09</v>
      </c>
      <c r="M34">
        <v>3.0649999999999999</v>
      </c>
      <c r="N34">
        <v>65.72</v>
      </c>
      <c r="O34" s="18">
        <f t="shared" si="0"/>
        <v>684.07500000000005</v>
      </c>
      <c r="P34">
        <v>4960</v>
      </c>
      <c r="Q34">
        <v>116</v>
      </c>
      <c r="R34">
        <v>10300</v>
      </c>
      <c r="S34">
        <v>11.17</v>
      </c>
      <c r="T34" t="s">
        <v>26</v>
      </c>
      <c r="U34" t="s">
        <v>98</v>
      </c>
      <c r="V34" t="s">
        <v>98</v>
      </c>
      <c r="W34" t="s">
        <v>98</v>
      </c>
      <c r="X34" t="s">
        <v>98</v>
      </c>
      <c r="Y34" t="s">
        <v>98</v>
      </c>
      <c r="Z34" t="s">
        <v>98</v>
      </c>
      <c r="AA34">
        <v>2575</v>
      </c>
      <c r="AB34">
        <v>88</v>
      </c>
      <c r="AC34">
        <v>13770</v>
      </c>
      <c r="AD34">
        <v>3000</v>
      </c>
      <c r="AE34" t="s">
        <v>20</v>
      </c>
      <c r="AF34" t="s">
        <v>20</v>
      </c>
      <c r="AG34">
        <v>3000</v>
      </c>
      <c r="AH34" t="s">
        <v>20</v>
      </c>
      <c r="AI34">
        <v>0.5</v>
      </c>
    </row>
    <row r="35" spans="1:35" x14ac:dyDescent="0.2">
      <c r="A35">
        <v>32</v>
      </c>
      <c r="B35" t="s">
        <v>222</v>
      </c>
      <c r="C35" t="s">
        <v>383</v>
      </c>
      <c r="D35" t="s">
        <v>384</v>
      </c>
      <c r="E35">
        <v>71.150000000000006</v>
      </c>
      <c r="F35" t="s">
        <v>25</v>
      </c>
      <c r="G35">
        <v>1.89</v>
      </c>
      <c r="H35" t="s">
        <v>26</v>
      </c>
      <c r="I35">
        <v>167.8</v>
      </c>
      <c r="J35">
        <v>103.4</v>
      </c>
      <c r="K35">
        <v>12.76</v>
      </c>
      <c r="L35">
        <v>32.840000000000003</v>
      </c>
      <c r="M35">
        <v>2.0960000000000001</v>
      </c>
      <c r="N35">
        <v>15.44</v>
      </c>
      <c r="O35" s="18">
        <f t="shared" si="0"/>
        <v>334.33600000000007</v>
      </c>
      <c r="P35">
        <v>6597</v>
      </c>
      <c r="Q35">
        <v>134</v>
      </c>
      <c r="R35">
        <v>10050</v>
      </c>
      <c r="S35">
        <v>11.3</v>
      </c>
      <c r="T35" t="s">
        <v>26</v>
      </c>
      <c r="U35">
        <v>0.18</v>
      </c>
      <c r="V35">
        <v>0.72699999999999998</v>
      </c>
      <c r="W35" t="s">
        <v>98</v>
      </c>
      <c r="X35">
        <v>0.375</v>
      </c>
      <c r="Y35" t="s">
        <v>98</v>
      </c>
      <c r="Z35">
        <v>1.7999999999999999E-2</v>
      </c>
      <c r="AA35">
        <v>3880</v>
      </c>
      <c r="AB35">
        <v>90</v>
      </c>
      <c r="AC35">
        <v>12340</v>
      </c>
      <c r="AD35">
        <v>3000</v>
      </c>
      <c r="AE35" t="s">
        <v>20</v>
      </c>
      <c r="AF35" t="s">
        <v>20</v>
      </c>
      <c r="AG35">
        <v>700</v>
      </c>
      <c r="AH35" t="s">
        <v>20</v>
      </c>
      <c r="AI35">
        <v>0.5</v>
      </c>
    </row>
    <row r="36" spans="1:35" x14ac:dyDescent="0.2">
      <c r="A36">
        <v>33</v>
      </c>
      <c r="B36" t="s">
        <v>225</v>
      </c>
      <c r="C36" t="s">
        <v>385</v>
      </c>
      <c r="D36" t="s">
        <v>24</v>
      </c>
      <c r="E36">
        <v>66.09</v>
      </c>
      <c r="F36" t="s">
        <v>25</v>
      </c>
      <c r="G36">
        <v>0.72</v>
      </c>
      <c r="H36" t="s">
        <v>26</v>
      </c>
      <c r="I36">
        <v>442.8</v>
      </c>
      <c r="J36">
        <v>198.1</v>
      </c>
      <c r="K36">
        <v>32.72</v>
      </c>
      <c r="L36">
        <v>46.54</v>
      </c>
      <c r="M36">
        <v>3.7080000000000002</v>
      </c>
      <c r="N36">
        <v>23.44</v>
      </c>
      <c r="O36" s="18">
        <f t="shared" ref="O36:O67" si="1">SUM(I36:N36)</f>
        <v>747.30799999999999</v>
      </c>
      <c r="P36">
        <v>8113</v>
      </c>
      <c r="Q36">
        <v>116</v>
      </c>
      <c r="R36">
        <v>9770</v>
      </c>
      <c r="S36">
        <v>11.3</v>
      </c>
      <c r="T36" t="s">
        <v>26</v>
      </c>
      <c r="U36">
        <v>0.18</v>
      </c>
      <c r="V36">
        <v>0.23</v>
      </c>
      <c r="W36" t="s">
        <v>98</v>
      </c>
      <c r="X36">
        <v>0.218</v>
      </c>
      <c r="Y36" t="s">
        <v>98</v>
      </c>
      <c r="Z36" t="s">
        <v>98</v>
      </c>
      <c r="AA36">
        <v>3027</v>
      </c>
      <c r="AB36">
        <v>80</v>
      </c>
      <c r="AC36">
        <v>12030</v>
      </c>
      <c r="AD36">
        <v>3500</v>
      </c>
      <c r="AE36" t="s">
        <v>20</v>
      </c>
      <c r="AF36" t="s">
        <v>20</v>
      </c>
      <c r="AG36">
        <v>2000</v>
      </c>
      <c r="AH36" t="s">
        <v>20</v>
      </c>
      <c r="AI36">
        <v>0.5</v>
      </c>
    </row>
    <row r="37" spans="1:35" x14ac:dyDescent="0.2">
      <c r="A37">
        <v>34</v>
      </c>
      <c r="B37" t="s">
        <v>229</v>
      </c>
      <c r="C37" t="s">
        <v>386</v>
      </c>
      <c r="D37" t="s">
        <v>24</v>
      </c>
      <c r="E37">
        <v>44.83</v>
      </c>
      <c r="F37" t="s">
        <v>25</v>
      </c>
      <c r="G37">
        <v>0.34</v>
      </c>
      <c r="H37" t="s">
        <v>26</v>
      </c>
      <c r="I37">
        <v>21.84</v>
      </c>
      <c r="J37">
        <v>42.97</v>
      </c>
      <c r="K37">
        <v>10.24</v>
      </c>
      <c r="L37">
        <v>31.86</v>
      </c>
      <c r="M37">
        <v>3.2010000000000001</v>
      </c>
      <c r="N37">
        <v>24.56</v>
      </c>
      <c r="O37" s="18">
        <f t="shared" si="1"/>
        <v>134.67099999999999</v>
      </c>
      <c r="P37">
        <v>341</v>
      </c>
      <c r="Q37">
        <v>110</v>
      </c>
      <c r="R37">
        <v>9780</v>
      </c>
      <c r="S37">
        <v>11.3</v>
      </c>
      <c r="T37" t="s">
        <v>26</v>
      </c>
      <c r="U37" t="s">
        <v>98</v>
      </c>
      <c r="V37" t="s">
        <v>98</v>
      </c>
      <c r="W37" t="s">
        <v>98</v>
      </c>
      <c r="X37">
        <v>0.19700000000000001</v>
      </c>
      <c r="Y37" t="s">
        <v>98</v>
      </c>
      <c r="Z37" t="s">
        <v>98</v>
      </c>
      <c r="AA37">
        <v>146</v>
      </c>
      <c r="AB37">
        <v>76</v>
      </c>
      <c r="AC37">
        <v>12050</v>
      </c>
      <c r="AD37">
        <v>2700</v>
      </c>
      <c r="AE37" t="s">
        <v>20</v>
      </c>
      <c r="AF37" t="s">
        <v>20</v>
      </c>
      <c r="AG37" t="s">
        <v>20</v>
      </c>
      <c r="AH37" t="s">
        <v>20</v>
      </c>
      <c r="AI37">
        <v>0.5</v>
      </c>
    </row>
    <row r="38" spans="1:35" x14ac:dyDescent="0.2">
      <c r="A38">
        <v>35</v>
      </c>
      <c r="B38" t="s">
        <v>229</v>
      </c>
      <c r="C38" t="s">
        <v>387</v>
      </c>
      <c r="D38" t="s">
        <v>384</v>
      </c>
      <c r="E38">
        <v>42.8</v>
      </c>
      <c r="F38" t="s">
        <v>25</v>
      </c>
      <c r="G38">
        <v>0.62</v>
      </c>
      <c r="H38">
        <v>41.21</v>
      </c>
      <c r="I38">
        <v>32.18</v>
      </c>
      <c r="J38">
        <v>49.75</v>
      </c>
      <c r="K38">
        <v>3.9020000000000001</v>
      </c>
      <c r="L38">
        <v>21.55</v>
      </c>
      <c r="M38">
        <v>0.89400000000000002</v>
      </c>
      <c r="N38">
        <v>18.690000000000001</v>
      </c>
      <c r="O38" s="18">
        <f t="shared" si="1"/>
        <v>126.96600000000001</v>
      </c>
      <c r="P38">
        <v>1612</v>
      </c>
      <c r="Q38">
        <v>122</v>
      </c>
      <c r="R38">
        <v>10790</v>
      </c>
      <c r="S38">
        <v>12.22</v>
      </c>
      <c r="T38" t="s">
        <v>26</v>
      </c>
      <c r="U38" t="s">
        <v>98</v>
      </c>
      <c r="V38" t="s">
        <v>98</v>
      </c>
      <c r="W38" t="s">
        <v>98</v>
      </c>
      <c r="X38">
        <v>0.187</v>
      </c>
      <c r="Y38" t="s">
        <v>98</v>
      </c>
      <c r="Z38" t="s">
        <v>98</v>
      </c>
      <c r="AB38">
        <v>84</v>
      </c>
      <c r="AC38">
        <v>13420</v>
      </c>
      <c r="AD38">
        <v>3500</v>
      </c>
      <c r="AE38" t="s">
        <v>20</v>
      </c>
      <c r="AF38" t="s">
        <v>20</v>
      </c>
      <c r="AG38" t="s">
        <v>20</v>
      </c>
      <c r="AH38" t="s">
        <v>20</v>
      </c>
      <c r="AI38">
        <v>0.5</v>
      </c>
    </row>
    <row r="39" spans="1:35" x14ac:dyDescent="0.2">
      <c r="A39">
        <v>36</v>
      </c>
      <c r="B39" t="s">
        <v>388</v>
      </c>
      <c r="C39" t="s">
        <v>389</v>
      </c>
      <c r="D39" t="s">
        <v>24</v>
      </c>
      <c r="E39">
        <v>66.59</v>
      </c>
      <c r="F39" t="s">
        <v>25</v>
      </c>
      <c r="G39">
        <v>0.72</v>
      </c>
      <c r="H39" t="s">
        <v>26</v>
      </c>
      <c r="I39">
        <v>180.4</v>
      </c>
      <c r="J39">
        <v>240.9</v>
      </c>
      <c r="K39">
        <v>21.56</v>
      </c>
      <c r="L39">
        <v>35.479999999999997</v>
      </c>
      <c r="M39">
        <v>3.2210000000000001</v>
      </c>
      <c r="N39">
        <v>40.67</v>
      </c>
      <c r="O39" s="18">
        <f t="shared" si="1"/>
        <v>522.23099999999999</v>
      </c>
      <c r="Q39">
        <v>132</v>
      </c>
      <c r="R39">
        <v>9010</v>
      </c>
      <c r="S39">
        <v>11.09</v>
      </c>
      <c r="T39" t="s">
        <v>26</v>
      </c>
      <c r="U39" t="s">
        <v>98</v>
      </c>
      <c r="V39">
        <v>0.21</v>
      </c>
      <c r="W39" t="s">
        <v>98</v>
      </c>
      <c r="X39">
        <v>0.17699999999999999</v>
      </c>
      <c r="Y39" t="s">
        <v>98</v>
      </c>
      <c r="Z39" t="s">
        <v>98</v>
      </c>
      <c r="AB39">
        <v>90</v>
      </c>
      <c r="AC39">
        <v>12800</v>
      </c>
      <c r="AD39">
        <v>3500</v>
      </c>
      <c r="AE39" t="s">
        <v>20</v>
      </c>
      <c r="AF39" t="s">
        <v>20</v>
      </c>
      <c r="AG39">
        <v>3000</v>
      </c>
      <c r="AH39" t="s">
        <v>20</v>
      </c>
      <c r="AI39">
        <v>0.5</v>
      </c>
    </row>
    <row r="40" spans="1:35" x14ac:dyDescent="0.2">
      <c r="A40">
        <v>37</v>
      </c>
      <c r="B40" t="s">
        <v>388</v>
      </c>
      <c r="C40" t="s">
        <v>390</v>
      </c>
      <c r="D40" t="s">
        <v>24</v>
      </c>
      <c r="E40">
        <v>38.75</v>
      </c>
      <c r="F40" t="s">
        <v>25</v>
      </c>
      <c r="G40">
        <v>12.45</v>
      </c>
      <c r="H40" t="s">
        <v>26</v>
      </c>
      <c r="I40">
        <v>21.08</v>
      </c>
      <c r="J40">
        <v>15.18</v>
      </c>
      <c r="K40">
        <v>3.206</v>
      </c>
      <c r="L40">
        <v>18.23</v>
      </c>
      <c r="M40">
        <v>0.25700000000000001</v>
      </c>
      <c r="N40">
        <v>11.4</v>
      </c>
      <c r="O40" s="18">
        <f t="shared" si="1"/>
        <v>69.352999999999994</v>
      </c>
      <c r="Q40">
        <v>118</v>
      </c>
      <c r="R40">
        <v>8760</v>
      </c>
      <c r="S40">
        <v>11.25</v>
      </c>
      <c r="T40" t="s">
        <v>26</v>
      </c>
      <c r="U40" t="s">
        <v>98</v>
      </c>
      <c r="V40" t="s">
        <v>98</v>
      </c>
      <c r="W40" t="s">
        <v>98</v>
      </c>
      <c r="X40">
        <v>0.109</v>
      </c>
      <c r="Y40" t="s">
        <v>98</v>
      </c>
      <c r="Z40" t="s">
        <v>98</v>
      </c>
      <c r="AB40">
        <v>72</v>
      </c>
      <c r="AC40">
        <v>11950</v>
      </c>
      <c r="AD40" t="s">
        <v>20</v>
      </c>
      <c r="AE40" t="s">
        <v>20</v>
      </c>
      <c r="AF40" t="s">
        <v>20</v>
      </c>
      <c r="AG40">
        <v>350</v>
      </c>
      <c r="AH40" t="s">
        <v>20</v>
      </c>
      <c r="AI40">
        <v>0.5</v>
      </c>
    </row>
    <row r="41" spans="1:35" x14ac:dyDescent="0.2">
      <c r="A41">
        <v>38</v>
      </c>
      <c r="B41" t="s">
        <v>119</v>
      </c>
      <c r="C41" t="s">
        <v>391</v>
      </c>
      <c r="D41" t="s">
        <v>24</v>
      </c>
      <c r="E41">
        <v>66.59</v>
      </c>
      <c r="F41" t="s">
        <v>25</v>
      </c>
      <c r="G41">
        <v>0.96</v>
      </c>
      <c r="H41" t="s">
        <v>26</v>
      </c>
      <c r="I41">
        <v>406.9</v>
      </c>
      <c r="J41">
        <v>314.5</v>
      </c>
      <c r="K41">
        <v>65.790000000000006</v>
      </c>
      <c r="L41">
        <v>102.6</v>
      </c>
      <c r="M41">
        <v>0.99299999999999999</v>
      </c>
      <c r="N41">
        <v>205.7</v>
      </c>
      <c r="O41" s="18">
        <f t="shared" si="1"/>
        <v>1096.4829999999999</v>
      </c>
      <c r="P41">
        <v>5562</v>
      </c>
      <c r="Q41">
        <v>118</v>
      </c>
      <c r="R41">
        <v>8970</v>
      </c>
      <c r="S41">
        <v>11.1</v>
      </c>
      <c r="T41" t="s">
        <v>26</v>
      </c>
      <c r="U41" t="s">
        <v>98</v>
      </c>
      <c r="V41" t="s">
        <v>98</v>
      </c>
      <c r="W41" t="s">
        <v>98</v>
      </c>
      <c r="X41">
        <v>8.6999999999999994E-2</v>
      </c>
      <c r="Y41" t="s">
        <v>98</v>
      </c>
      <c r="Z41" t="s">
        <v>98</v>
      </c>
      <c r="AA41">
        <v>1850</v>
      </c>
      <c r="AB41">
        <v>76</v>
      </c>
      <c r="AC41">
        <v>11250</v>
      </c>
      <c r="AD41">
        <v>3000</v>
      </c>
      <c r="AE41" t="s">
        <v>20</v>
      </c>
      <c r="AF41" t="s">
        <v>20</v>
      </c>
      <c r="AG41">
        <v>2500</v>
      </c>
      <c r="AH41" t="s">
        <v>20</v>
      </c>
      <c r="AI41">
        <v>0.5</v>
      </c>
    </row>
    <row r="42" spans="1:35" x14ac:dyDescent="0.2">
      <c r="A42">
        <v>39</v>
      </c>
      <c r="B42" t="s">
        <v>234</v>
      </c>
      <c r="C42" t="s">
        <v>392</v>
      </c>
      <c r="D42" t="s">
        <v>24</v>
      </c>
      <c r="E42">
        <v>42.8</v>
      </c>
      <c r="F42" t="s">
        <v>25</v>
      </c>
      <c r="G42">
        <v>0.8</v>
      </c>
      <c r="H42" t="s">
        <v>26</v>
      </c>
      <c r="I42">
        <v>20.11</v>
      </c>
      <c r="J42">
        <v>35.19</v>
      </c>
      <c r="K42">
        <v>7.1180000000000003</v>
      </c>
      <c r="L42">
        <v>29.13</v>
      </c>
      <c r="M42">
        <v>0.158</v>
      </c>
      <c r="N42">
        <v>18.93</v>
      </c>
      <c r="O42" s="18">
        <f t="shared" si="1"/>
        <v>110.636</v>
      </c>
      <c r="Q42">
        <v>124</v>
      </c>
      <c r="R42">
        <v>9780</v>
      </c>
      <c r="S42">
        <v>11.2</v>
      </c>
      <c r="T42" t="s">
        <v>26</v>
      </c>
      <c r="U42">
        <v>3.1E-2</v>
      </c>
      <c r="V42">
        <v>0.24</v>
      </c>
      <c r="W42" t="s">
        <v>98</v>
      </c>
      <c r="X42">
        <v>0.30399999999999999</v>
      </c>
      <c r="Y42" t="s">
        <v>98</v>
      </c>
      <c r="Z42">
        <v>0.18</v>
      </c>
      <c r="AA42">
        <v>896</v>
      </c>
      <c r="AB42">
        <v>92</v>
      </c>
      <c r="AC42">
        <v>12750</v>
      </c>
      <c r="AD42">
        <v>3000</v>
      </c>
      <c r="AE42" t="s">
        <v>20</v>
      </c>
      <c r="AF42" t="s">
        <v>20</v>
      </c>
      <c r="AG42" t="s">
        <v>20</v>
      </c>
      <c r="AH42" t="s">
        <v>20</v>
      </c>
      <c r="AI42">
        <v>0.5</v>
      </c>
    </row>
    <row r="43" spans="1:35" x14ac:dyDescent="0.2">
      <c r="A43">
        <v>40</v>
      </c>
      <c r="B43" t="s">
        <v>393</v>
      </c>
      <c r="C43" t="s">
        <v>394</v>
      </c>
      <c r="D43" t="s">
        <v>24</v>
      </c>
      <c r="E43">
        <v>64.099999999999994</v>
      </c>
      <c r="F43" t="s">
        <v>25</v>
      </c>
      <c r="G43">
        <v>0.68</v>
      </c>
      <c r="H43" t="s">
        <v>26</v>
      </c>
      <c r="I43">
        <v>497.8</v>
      </c>
      <c r="J43">
        <v>135.69999999999999</v>
      </c>
      <c r="K43">
        <v>30.75</v>
      </c>
      <c r="L43">
        <v>67.05</v>
      </c>
      <c r="M43">
        <v>10.42</v>
      </c>
      <c r="N43">
        <v>21.09</v>
      </c>
      <c r="O43" s="18">
        <f t="shared" si="1"/>
        <v>762.81</v>
      </c>
      <c r="P43">
        <v>4155</v>
      </c>
      <c r="Q43">
        <v>108</v>
      </c>
      <c r="R43">
        <v>8720</v>
      </c>
      <c r="S43">
        <v>11.25</v>
      </c>
      <c r="T43" t="s">
        <v>26</v>
      </c>
      <c r="U43" t="s">
        <v>98</v>
      </c>
      <c r="V43" t="s">
        <v>98</v>
      </c>
      <c r="W43" t="s">
        <v>98</v>
      </c>
      <c r="X43" t="s">
        <v>98</v>
      </c>
      <c r="Y43" t="s">
        <v>98</v>
      </c>
      <c r="Z43" t="s">
        <v>98</v>
      </c>
      <c r="AA43">
        <v>2074</v>
      </c>
      <c r="AB43">
        <v>70</v>
      </c>
      <c r="AC43">
        <v>12340</v>
      </c>
      <c r="AD43">
        <v>3000</v>
      </c>
      <c r="AE43" t="s">
        <v>20</v>
      </c>
      <c r="AF43" t="s">
        <v>20</v>
      </c>
      <c r="AG43">
        <v>3000</v>
      </c>
      <c r="AH43" t="s">
        <v>20</v>
      </c>
      <c r="AI43">
        <v>0.5</v>
      </c>
    </row>
    <row r="44" spans="1:35" x14ac:dyDescent="0.2">
      <c r="A44">
        <v>41</v>
      </c>
      <c r="B44" t="s">
        <v>237</v>
      </c>
      <c r="C44" t="s">
        <v>395</v>
      </c>
      <c r="D44" t="s">
        <v>24</v>
      </c>
      <c r="E44">
        <v>43.81</v>
      </c>
      <c r="F44" t="s">
        <v>25</v>
      </c>
      <c r="G44">
        <v>0.54</v>
      </c>
      <c r="H44" t="s">
        <v>26</v>
      </c>
      <c r="I44">
        <v>49.72</v>
      </c>
      <c r="J44">
        <v>97.81</v>
      </c>
      <c r="K44">
        <v>1.7050000000000001</v>
      </c>
      <c r="L44">
        <v>54.84</v>
      </c>
      <c r="M44">
        <v>3.5760000000000001</v>
      </c>
      <c r="N44">
        <v>21.22</v>
      </c>
      <c r="O44" s="18">
        <f t="shared" si="1"/>
        <v>228.87100000000001</v>
      </c>
      <c r="P44">
        <v>900</v>
      </c>
      <c r="Q44">
        <v>114</v>
      </c>
      <c r="R44">
        <v>9470</v>
      </c>
      <c r="S44">
        <v>11.19</v>
      </c>
      <c r="T44" t="s">
        <v>26</v>
      </c>
      <c r="U44" t="s">
        <v>98</v>
      </c>
      <c r="V44" t="s">
        <v>98</v>
      </c>
      <c r="W44" t="s">
        <v>98</v>
      </c>
      <c r="X44" t="s">
        <v>98</v>
      </c>
      <c r="Y44" t="s">
        <v>98</v>
      </c>
      <c r="Z44" t="s">
        <v>98</v>
      </c>
      <c r="AA44">
        <v>360</v>
      </c>
      <c r="AB44">
        <v>80</v>
      </c>
      <c r="AC44">
        <v>11950</v>
      </c>
      <c r="AD44">
        <v>3000</v>
      </c>
      <c r="AE44" t="s">
        <v>20</v>
      </c>
      <c r="AF44" t="s">
        <v>20</v>
      </c>
      <c r="AG44" t="s">
        <v>20</v>
      </c>
      <c r="AH44" t="s">
        <v>20</v>
      </c>
      <c r="AI44">
        <v>0.5</v>
      </c>
    </row>
    <row r="45" spans="1:35" x14ac:dyDescent="0.2">
      <c r="A45">
        <v>42</v>
      </c>
      <c r="B45" t="s">
        <v>240</v>
      </c>
      <c r="C45" t="s">
        <v>396</v>
      </c>
      <c r="D45" t="s">
        <v>24</v>
      </c>
      <c r="E45">
        <v>68.11</v>
      </c>
      <c r="F45" t="s">
        <v>25</v>
      </c>
      <c r="G45">
        <v>0.39</v>
      </c>
      <c r="H45" t="s">
        <v>26</v>
      </c>
      <c r="I45">
        <v>493.7</v>
      </c>
      <c r="J45">
        <v>145.19999999999999</v>
      </c>
      <c r="K45">
        <v>21.02</v>
      </c>
      <c r="L45">
        <v>45.64</v>
      </c>
      <c r="M45">
        <v>1.3720000000000001</v>
      </c>
      <c r="N45">
        <v>6.2969999999999997</v>
      </c>
      <c r="O45" s="18">
        <f t="shared" si="1"/>
        <v>713.22899999999993</v>
      </c>
      <c r="Q45">
        <v>140</v>
      </c>
      <c r="R45">
        <v>10670</v>
      </c>
      <c r="S45">
        <v>11.03</v>
      </c>
      <c r="T45" t="s">
        <v>26</v>
      </c>
      <c r="U45">
        <v>0.129</v>
      </c>
      <c r="V45">
        <v>1.849</v>
      </c>
      <c r="W45" t="s">
        <v>98</v>
      </c>
      <c r="X45">
        <v>0.442</v>
      </c>
      <c r="Y45" t="s">
        <v>98</v>
      </c>
      <c r="Z45" t="s">
        <v>98</v>
      </c>
      <c r="AA45">
        <v>3290</v>
      </c>
      <c r="AB45">
        <v>90</v>
      </c>
      <c r="AC45">
        <v>12440</v>
      </c>
      <c r="AD45">
        <v>2000</v>
      </c>
      <c r="AE45" t="s">
        <v>20</v>
      </c>
      <c r="AF45" t="s">
        <v>20</v>
      </c>
      <c r="AG45">
        <v>700</v>
      </c>
      <c r="AH45" t="s">
        <v>20</v>
      </c>
      <c r="AI45">
        <v>0.5</v>
      </c>
    </row>
    <row r="46" spans="1:35" x14ac:dyDescent="0.2">
      <c r="A46">
        <v>43</v>
      </c>
      <c r="B46" t="s">
        <v>242</v>
      </c>
      <c r="C46" t="s">
        <v>397</v>
      </c>
      <c r="D46" t="s">
        <v>24</v>
      </c>
      <c r="E46">
        <v>43.81</v>
      </c>
      <c r="F46" t="s">
        <v>25</v>
      </c>
      <c r="G46">
        <v>0.8</v>
      </c>
      <c r="H46" t="s">
        <v>26</v>
      </c>
      <c r="I46">
        <v>31.06</v>
      </c>
      <c r="J46">
        <v>27.49</v>
      </c>
      <c r="K46">
        <v>16.399999999999999</v>
      </c>
      <c r="L46">
        <v>25.98</v>
      </c>
      <c r="M46">
        <v>0.22900000000000001</v>
      </c>
      <c r="N46">
        <v>21.97</v>
      </c>
      <c r="O46" s="18">
        <f t="shared" si="1"/>
        <v>123.12899999999999</v>
      </c>
      <c r="P46">
        <v>142</v>
      </c>
      <c r="Q46">
        <v>132</v>
      </c>
      <c r="R46">
        <v>10290</v>
      </c>
      <c r="S46">
        <v>11.21</v>
      </c>
      <c r="T46" t="s">
        <v>26</v>
      </c>
      <c r="U46">
        <v>1.6E-2</v>
      </c>
      <c r="V46">
        <v>0.13</v>
      </c>
      <c r="W46" t="s">
        <v>98</v>
      </c>
      <c r="X46">
        <v>0.38</v>
      </c>
      <c r="Y46" t="s">
        <v>98</v>
      </c>
      <c r="Z46">
        <v>0.29699999999999999</v>
      </c>
      <c r="AA46">
        <v>120</v>
      </c>
      <c r="AB46">
        <v>82</v>
      </c>
      <c r="AC46">
        <v>13010</v>
      </c>
      <c r="AD46">
        <v>3600</v>
      </c>
      <c r="AE46" t="s">
        <v>20</v>
      </c>
      <c r="AF46" t="s">
        <v>20</v>
      </c>
      <c r="AG46" t="s">
        <v>20</v>
      </c>
      <c r="AH46" t="s">
        <v>20</v>
      </c>
      <c r="AI46">
        <v>0.5</v>
      </c>
    </row>
    <row r="47" spans="1:35" x14ac:dyDescent="0.2">
      <c r="A47">
        <v>44</v>
      </c>
      <c r="B47" t="s">
        <v>123</v>
      </c>
      <c r="C47" t="s">
        <v>398</v>
      </c>
      <c r="D47" t="s">
        <v>24</v>
      </c>
      <c r="E47">
        <v>42.8</v>
      </c>
      <c r="F47" t="s">
        <v>25</v>
      </c>
      <c r="G47">
        <v>2.11</v>
      </c>
      <c r="H47" t="s">
        <v>26</v>
      </c>
      <c r="I47">
        <v>18.96</v>
      </c>
      <c r="J47">
        <v>25.7</v>
      </c>
      <c r="K47">
        <v>14.27</v>
      </c>
      <c r="L47">
        <v>31.64</v>
      </c>
      <c r="M47">
        <v>0.29099999999999998</v>
      </c>
      <c r="N47">
        <v>26.8</v>
      </c>
      <c r="O47" s="18">
        <f t="shared" si="1"/>
        <v>117.66099999999999</v>
      </c>
      <c r="P47">
        <v>1525</v>
      </c>
      <c r="Q47">
        <v>124</v>
      </c>
      <c r="R47">
        <v>10670</v>
      </c>
      <c r="S47">
        <v>11.1</v>
      </c>
      <c r="T47" t="s">
        <v>26</v>
      </c>
      <c r="U47" t="s">
        <v>98</v>
      </c>
      <c r="V47" t="s">
        <v>98</v>
      </c>
      <c r="W47" t="s">
        <v>98</v>
      </c>
      <c r="X47">
        <v>0.105</v>
      </c>
      <c r="Y47" t="s">
        <v>98</v>
      </c>
      <c r="Z47" t="s">
        <v>98</v>
      </c>
      <c r="AA47">
        <v>857</v>
      </c>
      <c r="AB47">
        <v>86</v>
      </c>
      <c r="AC47">
        <v>12490</v>
      </c>
      <c r="AD47">
        <v>3000</v>
      </c>
      <c r="AE47" t="s">
        <v>20</v>
      </c>
      <c r="AF47" t="s">
        <v>20</v>
      </c>
      <c r="AG47" t="s">
        <v>20</v>
      </c>
      <c r="AH47" t="s">
        <v>20</v>
      </c>
      <c r="AI47">
        <v>0.5</v>
      </c>
    </row>
    <row r="48" spans="1:35" x14ac:dyDescent="0.2">
      <c r="A48">
        <v>45</v>
      </c>
      <c r="B48" t="s">
        <v>245</v>
      </c>
      <c r="C48" t="s">
        <v>399</v>
      </c>
      <c r="D48" t="s">
        <v>24</v>
      </c>
      <c r="E48">
        <v>66.09</v>
      </c>
      <c r="F48" t="s">
        <v>25</v>
      </c>
      <c r="G48">
        <v>0.51</v>
      </c>
      <c r="H48" t="s">
        <v>26</v>
      </c>
      <c r="I48">
        <v>295.39999999999998</v>
      </c>
      <c r="J48">
        <v>82.76</v>
      </c>
      <c r="K48">
        <v>23.22</v>
      </c>
      <c r="L48">
        <v>45.89</v>
      </c>
      <c r="M48">
        <v>3.9239999999999999</v>
      </c>
      <c r="N48">
        <v>17.149999999999999</v>
      </c>
      <c r="O48" s="18">
        <f t="shared" si="1"/>
        <v>468.34399999999994</v>
      </c>
      <c r="P48">
        <v>14700</v>
      </c>
      <c r="Q48">
        <v>126</v>
      </c>
      <c r="R48">
        <v>10290</v>
      </c>
      <c r="S48">
        <v>11.27</v>
      </c>
      <c r="T48" t="s">
        <v>26</v>
      </c>
      <c r="U48">
        <v>3.2000000000000001E-2</v>
      </c>
      <c r="V48">
        <v>0.752</v>
      </c>
      <c r="W48">
        <v>1.2999999999999999E-2</v>
      </c>
      <c r="X48">
        <v>0.27600000000000002</v>
      </c>
      <c r="Y48" t="s">
        <v>98</v>
      </c>
      <c r="Z48">
        <v>6.9000000000000006E-2</v>
      </c>
      <c r="AA48">
        <v>8754</v>
      </c>
      <c r="AB48">
        <v>80</v>
      </c>
      <c r="AC48">
        <v>12580</v>
      </c>
      <c r="AD48">
        <v>2000</v>
      </c>
      <c r="AE48" t="s">
        <v>20</v>
      </c>
      <c r="AF48" t="s">
        <v>20</v>
      </c>
      <c r="AG48">
        <v>1500</v>
      </c>
      <c r="AH48" t="s">
        <v>20</v>
      </c>
      <c r="AI48">
        <v>0.5</v>
      </c>
    </row>
    <row r="49" spans="1:35" x14ac:dyDescent="0.2">
      <c r="A49">
        <v>46</v>
      </c>
      <c r="B49" t="s">
        <v>247</v>
      </c>
      <c r="C49" t="s">
        <v>400</v>
      </c>
      <c r="D49" t="s">
        <v>24</v>
      </c>
      <c r="E49">
        <v>44.83</v>
      </c>
      <c r="F49" t="s">
        <v>25</v>
      </c>
      <c r="G49">
        <v>0.92</v>
      </c>
      <c r="H49" t="s">
        <v>26</v>
      </c>
      <c r="I49">
        <v>18.96</v>
      </c>
      <c r="J49">
        <v>38.65</v>
      </c>
      <c r="K49">
        <v>10.29</v>
      </c>
      <c r="L49">
        <v>21.88</v>
      </c>
      <c r="M49">
        <v>3.2909999999999999</v>
      </c>
      <c r="N49">
        <v>16.73</v>
      </c>
      <c r="O49" s="18">
        <f t="shared" si="1"/>
        <v>109.801</v>
      </c>
      <c r="P49">
        <v>314</v>
      </c>
      <c r="Q49">
        <v>128</v>
      </c>
      <c r="R49">
        <v>9670</v>
      </c>
      <c r="S49">
        <v>11.03</v>
      </c>
      <c r="T49" t="s">
        <v>26</v>
      </c>
      <c r="U49">
        <v>2.9000000000000001E-2</v>
      </c>
      <c r="V49" t="s">
        <v>98</v>
      </c>
      <c r="W49" t="s">
        <v>98</v>
      </c>
      <c r="X49">
        <v>0.215</v>
      </c>
      <c r="Y49" t="s">
        <v>98</v>
      </c>
      <c r="Z49">
        <v>1.6E-2</v>
      </c>
      <c r="AA49">
        <v>106</v>
      </c>
      <c r="AB49">
        <v>90</v>
      </c>
      <c r="AC49">
        <v>12700</v>
      </c>
      <c r="AD49">
        <v>2500</v>
      </c>
      <c r="AE49" t="s">
        <v>20</v>
      </c>
      <c r="AF49" t="s">
        <v>20</v>
      </c>
      <c r="AG49" t="s">
        <v>20</v>
      </c>
      <c r="AH49" t="s">
        <v>20</v>
      </c>
      <c r="AI49">
        <v>0.5</v>
      </c>
    </row>
    <row r="50" spans="1:35" x14ac:dyDescent="0.2">
      <c r="A50">
        <v>47</v>
      </c>
      <c r="B50" t="s">
        <v>401</v>
      </c>
      <c r="C50" t="s">
        <v>402</v>
      </c>
      <c r="D50" t="s">
        <v>24</v>
      </c>
      <c r="E50">
        <v>44.83</v>
      </c>
      <c r="F50" t="s">
        <v>25</v>
      </c>
      <c r="G50">
        <v>1.36</v>
      </c>
      <c r="H50" t="s">
        <v>26</v>
      </c>
      <c r="I50">
        <v>17.940000000000001</v>
      </c>
      <c r="J50">
        <v>38.03</v>
      </c>
      <c r="K50">
        <v>11.06</v>
      </c>
      <c r="L50">
        <v>23.54</v>
      </c>
      <c r="M50">
        <v>2.9980000000000002</v>
      </c>
      <c r="N50">
        <v>17.05</v>
      </c>
      <c r="O50" s="18">
        <f t="shared" si="1"/>
        <v>110.61799999999999</v>
      </c>
      <c r="P50">
        <v>204</v>
      </c>
      <c r="Q50">
        <v>124</v>
      </c>
      <c r="R50">
        <v>10850</v>
      </c>
      <c r="S50">
        <v>11.2</v>
      </c>
      <c r="T50" t="s">
        <v>26</v>
      </c>
      <c r="U50" t="s">
        <v>98</v>
      </c>
      <c r="V50">
        <v>0.10299999999999999</v>
      </c>
      <c r="W50" t="s">
        <v>98</v>
      </c>
      <c r="X50">
        <v>0.27700000000000002</v>
      </c>
      <c r="Y50" t="s">
        <v>98</v>
      </c>
      <c r="Z50" t="s">
        <v>98</v>
      </c>
      <c r="AA50">
        <v>104</v>
      </c>
      <c r="AB50">
        <v>80</v>
      </c>
      <c r="AC50">
        <v>13290</v>
      </c>
      <c r="AD50">
        <v>4500</v>
      </c>
      <c r="AE50" t="s">
        <v>20</v>
      </c>
      <c r="AF50" t="s">
        <v>20</v>
      </c>
      <c r="AG50" t="s">
        <v>20</v>
      </c>
      <c r="AH50" t="s">
        <v>20</v>
      </c>
      <c r="AI50">
        <v>0.5</v>
      </c>
    </row>
    <row r="51" spans="1:35" x14ac:dyDescent="0.2">
      <c r="A51">
        <v>48</v>
      </c>
      <c r="B51" t="s">
        <v>125</v>
      </c>
      <c r="C51" t="s">
        <v>403</v>
      </c>
      <c r="D51" t="s">
        <v>24</v>
      </c>
      <c r="E51">
        <v>71.599999999999994</v>
      </c>
      <c r="F51" t="s">
        <v>25</v>
      </c>
      <c r="G51">
        <v>0.63</v>
      </c>
      <c r="H51" t="s">
        <v>26</v>
      </c>
      <c r="I51">
        <v>4970</v>
      </c>
      <c r="J51">
        <v>165.7</v>
      </c>
      <c r="K51">
        <v>13.02</v>
      </c>
      <c r="L51">
        <v>27.84</v>
      </c>
      <c r="M51">
        <v>5.6269999999999998</v>
      </c>
      <c r="N51">
        <v>14.14</v>
      </c>
      <c r="O51" s="18">
        <f t="shared" si="1"/>
        <v>5196.3270000000011</v>
      </c>
      <c r="P51">
        <v>2638</v>
      </c>
      <c r="Q51">
        <v>126</v>
      </c>
      <c r="R51">
        <v>10460</v>
      </c>
      <c r="S51">
        <v>11.53</v>
      </c>
      <c r="T51" t="s">
        <v>26</v>
      </c>
      <c r="U51" t="s">
        <v>98</v>
      </c>
      <c r="V51" t="s">
        <v>98</v>
      </c>
      <c r="W51" t="s">
        <v>98</v>
      </c>
      <c r="X51" t="s">
        <v>98</v>
      </c>
      <c r="Y51" t="s">
        <v>98</v>
      </c>
      <c r="Z51" t="s">
        <v>98</v>
      </c>
      <c r="AA51">
        <v>1682</v>
      </c>
      <c r="AB51">
        <v>84</v>
      </c>
      <c r="AC51">
        <v>13490</v>
      </c>
      <c r="AD51">
        <v>1000</v>
      </c>
      <c r="AE51" t="s">
        <v>20</v>
      </c>
      <c r="AF51" t="s">
        <v>20</v>
      </c>
      <c r="AG51">
        <v>3000</v>
      </c>
      <c r="AH51" t="s">
        <v>20</v>
      </c>
      <c r="AI51">
        <v>0.5</v>
      </c>
    </row>
    <row r="52" spans="1:35" x14ac:dyDescent="0.2">
      <c r="A52">
        <v>49</v>
      </c>
      <c r="B52" t="s">
        <v>125</v>
      </c>
      <c r="C52" t="s">
        <v>404</v>
      </c>
      <c r="D52" t="s">
        <v>24</v>
      </c>
      <c r="E52">
        <v>44.32</v>
      </c>
      <c r="F52" t="s">
        <v>25</v>
      </c>
      <c r="G52">
        <v>0.17</v>
      </c>
      <c r="H52" t="s">
        <v>26</v>
      </c>
      <c r="I52">
        <v>0.96299999999999997</v>
      </c>
      <c r="J52">
        <v>4.6139999999999999</v>
      </c>
      <c r="K52">
        <v>15.65</v>
      </c>
      <c r="L52">
        <v>23.01</v>
      </c>
      <c r="M52">
        <v>0.92200000000000004</v>
      </c>
      <c r="N52">
        <v>11.76</v>
      </c>
      <c r="O52" s="18">
        <f t="shared" si="1"/>
        <v>56.918999999999997</v>
      </c>
      <c r="P52">
        <v>148</v>
      </c>
      <c r="Q52">
        <v>120</v>
      </c>
      <c r="R52">
        <v>7980</v>
      </c>
      <c r="S52">
        <v>11.2</v>
      </c>
      <c r="T52" t="s">
        <v>26</v>
      </c>
      <c r="U52" t="s">
        <v>98</v>
      </c>
      <c r="V52">
        <v>9.2999999999999999E-2</v>
      </c>
      <c r="W52" t="s">
        <v>98</v>
      </c>
      <c r="X52" t="s">
        <v>98</v>
      </c>
      <c r="Y52" t="s">
        <v>98</v>
      </c>
      <c r="Z52" t="s">
        <v>98</v>
      </c>
      <c r="AA52">
        <v>108</v>
      </c>
      <c r="AB52">
        <v>80</v>
      </c>
      <c r="AC52">
        <v>11050</v>
      </c>
      <c r="AD52">
        <v>4000</v>
      </c>
      <c r="AE52" t="s">
        <v>20</v>
      </c>
      <c r="AF52" t="s">
        <v>20</v>
      </c>
      <c r="AG52" t="s">
        <v>20</v>
      </c>
      <c r="AH52" t="s">
        <v>20</v>
      </c>
      <c r="AI52">
        <v>0.5</v>
      </c>
    </row>
    <row r="53" spans="1:35" x14ac:dyDescent="0.2">
      <c r="A53">
        <v>50</v>
      </c>
      <c r="B53" t="s">
        <v>251</v>
      </c>
      <c r="C53" t="s">
        <v>405</v>
      </c>
      <c r="D53" t="s">
        <v>24</v>
      </c>
      <c r="E53">
        <v>44.32</v>
      </c>
      <c r="F53" t="s">
        <v>25</v>
      </c>
      <c r="G53">
        <v>2.82</v>
      </c>
      <c r="H53" t="s">
        <v>26</v>
      </c>
      <c r="I53">
        <v>5.9219999999999997</v>
      </c>
      <c r="J53">
        <v>11.94</v>
      </c>
      <c r="K53">
        <v>0.107</v>
      </c>
      <c r="L53">
        <v>8.6950000000000003</v>
      </c>
      <c r="M53" t="s">
        <v>98</v>
      </c>
      <c r="N53">
        <v>3.4620000000000002</v>
      </c>
      <c r="O53" s="18">
        <f t="shared" si="1"/>
        <v>30.125999999999998</v>
      </c>
      <c r="P53">
        <v>287</v>
      </c>
      <c r="Q53">
        <v>126</v>
      </c>
      <c r="R53">
        <v>9240</v>
      </c>
      <c r="S53">
        <v>11.05</v>
      </c>
      <c r="T53" t="s">
        <v>26</v>
      </c>
      <c r="U53" t="s">
        <v>98</v>
      </c>
      <c r="V53" t="s">
        <v>98</v>
      </c>
      <c r="W53" t="s">
        <v>98</v>
      </c>
      <c r="X53" t="s">
        <v>98</v>
      </c>
      <c r="Y53" t="s">
        <v>98</v>
      </c>
      <c r="Z53" t="s">
        <v>98</v>
      </c>
      <c r="AB53">
        <v>90</v>
      </c>
      <c r="AC53">
        <v>13030</v>
      </c>
      <c r="AD53">
        <v>4000</v>
      </c>
      <c r="AE53" t="s">
        <v>20</v>
      </c>
      <c r="AF53" t="s">
        <v>20</v>
      </c>
      <c r="AG53" t="s">
        <v>20</v>
      </c>
      <c r="AH53" t="s">
        <v>20</v>
      </c>
      <c r="AI53">
        <v>0.5</v>
      </c>
    </row>
    <row r="54" spans="1:35" x14ac:dyDescent="0.2">
      <c r="A54">
        <v>51</v>
      </c>
      <c r="B54" t="s">
        <v>406</v>
      </c>
      <c r="C54" t="s">
        <v>407</v>
      </c>
      <c r="D54" t="s">
        <v>24</v>
      </c>
      <c r="E54">
        <v>68.52</v>
      </c>
      <c r="F54" t="s">
        <v>25</v>
      </c>
      <c r="G54">
        <v>5.86</v>
      </c>
      <c r="H54" t="s">
        <v>26</v>
      </c>
      <c r="I54">
        <v>207.6</v>
      </c>
      <c r="J54">
        <v>4253</v>
      </c>
      <c r="K54">
        <v>10.65</v>
      </c>
      <c r="L54">
        <v>62.91</v>
      </c>
      <c r="M54">
        <v>3.008</v>
      </c>
      <c r="N54">
        <v>12.07</v>
      </c>
      <c r="O54" s="18">
        <f t="shared" si="1"/>
        <v>4549.2379999999994</v>
      </c>
      <c r="P54">
        <v>1211</v>
      </c>
      <c r="Q54">
        <v>128</v>
      </c>
      <c r="R54">
        <v>9920</v>
      </c>
      <c r="S54">
        <v>11.2</v>
      </c>
      <c r="T54" t="s">
        <v>26</v>
      </c>
      <c r="U54" t="s">
        <v>98</v>
      </c>
      <c r="V54">
        <v>1.26</v>
      </c>
      <c r="W54" t="s">
        <v>98</v>
      </c>
      <c r="X54">
        <v>0.218</v>
      </c>
      <c r="Y54" t="s">
        <v>98</v>
      </c>
      <c r="Z54" t="s">
        <v>98</v>
      </c>
      <c r="AA54">
        <v>434</v>
      </c>
      <c r="AB54">
        <v>88</v>
      </c>
      <c r="AC54">
        <v>12630</v>
      </c>
      <c r="AD54">
        <v>3000</v>
      </c>
      <c r="AE54" t="s">
        <v>20</v>
      </c>
      <c r="AF54" t="s">
        <v>20</v>
      </c>
      <c r="AG54">
        <v>4500</v>
      </c>
      <c r="AH54" t="s">
        <v>20</v>
      </c>
      <c r="AI54">
        <v>0.5</v>
      </c>
    </row>
    <row r="55" spans="1:35" x14ac:dyDescent="0.2">
      <c r="A55">
        <v>52</v>
      </c>
      <c r="B55" t="s">
        <v>408</v>
      </c>
      <c r="C55" t="s">
        <v>409</v>
      </c>
      <c r="D55" t="s">
        <v>24</v>
      </c>
      <c r="E55">
        <v>66.09</v>
      </c>
      <c r="F55" t="s">
        <v>25</v>
      </c>
      <c r="G55">
        <v>4.2300000000000004</v>
      </c>
      <c r="H55" t="s">
        <v>26</v>
      </c>
      <c r="I55">
        <v>127.9</v>
      </c>
      <c r="J55">
        <v>230.6</v>
      </c>
      <c r="K55">
        <v>29.38</v>
      </c>
      <c r="L55">
        <v>56.07</v>
      </c>
      <c r="M55">
        <v>3.2210000000000001</v>
      </c>
      <c r="N55">
        <v>69.44</v>
      </c>
      <c r="O55" s="18">
        <f t="shared" si="1"/>
        <v>516.61099999999999</v>
      </c>
      <c r="P55">
        <v>2122</v>
      </c>
      <c r="Q55">
        <v>114</v>
      </c>
      <c r="R55">
        <v>10160</v>
      </c>
      <c r="S55">
        <v>11.3</v>
      </c>
      <c r="T55" t="s">
        <v>26</v>
      </c>
      <c r="U55">
        <v>6.7000000000000004E-2</v>
      </c>
      <c r="V55">
        <v>0.35699999999999998</v>
      </c>
      <c r="W55">
        <v>1.4E-2</v>
      </c>
      <c r="X55">
        <v>0.39800000000000002</v>
      </c>
      <c r="Y55" t="s">
        <v>98</v>
      </c>
      <c r="Z55">
        <v>0.38200000000000001</v>
      </c>
      <c r="AA55">
        <v>1127</v>
      </c>
      <c r="AB55">
        <v>80</v>
      </c>
      <c r="AC55">
        <v>12500</v>
      </c>
      <c r="AD55">
        <v>2000</v>
      </c>
      <c r="AE55" t="s">
        <v>20</v>
      </c>
      <c r="AF55" t="s">
        <v>20</v>
      </c>
      <c r="AG55">
        <v>1600</v>
      </c>
      <c r="AH55" t="s">
        <v>20</v>
      </c>
      <c r="AI55">
        <v>0.5</v>
      </c>
    </row>
    <row r="56" spans="1:35" x14ac:dyDescent="0.2">
      <c r="A56">
        <v>53</v>
      </c>
      <c r="B56" t="s">
        <v>410</v>
      </c>
      <c r="C56" t="s">
        <v>411</v>
      </c>
      <c r="D56" t="s">
        <v>24</v>
      </c>
      <c r="E56">
        <v>69.13</v>
      </c>
      <c r="F56" t="s">
        <v>25</v>
      </c>
      <c r="G56">
        <v>1.03</v>
      </c>
      <c r="H56" t="s">
        <v>26</v>
      </c>
      <c r="I56">
        <v>306.7</v>
      </c>
      <c r="J56">
        <v>649.79999999999995</v>
      </c>
      <c r="K56">
        <v>20.190000000000001</v>
      </c>
      <c r="L56">
        <v>560.20000000000005</v>
      </c>
      <c r="M56">
        <v>6.2779999999999996</v>
      </c>
      <c r="N56">
        <v>67.94</v>
      </c>
      <c r="O56" s="18">
        <f t="shared" si="1"/>
        <v>1611.1080000000002</v>
      </c>
      <c r="P56">
        <v>2765</v>
      </c>
      <c r="Q56">
        <v>124</v>
      </c>
      <c r="R56">
        <v>11060</v>
      </c>
      <c r="S56">
        <v>11.06</v>
      </c>
      <c r="T56" t="s">
        <v>26</v>
      </c>
      <c r="U56" t="s">
        <v>98</v>
      </c>
      <c r="V56">
        <v>0.113</v>
      </c>
      <c r="W56">
        <v>2.8000000000000001E-2</v>
      </c>
      <c r="X56">
        <v>0.17399999999999999</v>
      </c>
      <c r="Y56" t="s">
        <v>98</v>
      </c>
      <c r="Z56">
        <v>0.36699999999999999</v>
      </c>
      <c r="AA56">
        <v>895</v>
      </c>
      <c r="AB56">
        <v>80</v>
      </c>
      <c r="AC56">
        <v>13720</v>
      </c>
      <c r="AD56">
        <v>4000</v>
      </c>
      <c r="AE56" t="s">
        <v>20</v>
      </c>
      <c r="AF56" t="s">
        <v>20</v>
      </c>
      <c r="AG56">
        <v>3000</v>
      </c>
      <c r="AH56" t="s">
        <v>20</v>
      </c>
      <c r="AI56">
        <v>0.5</v>
      </c>
    </row>
    <row r="57" spans="1:35" x14ac:dyDescent="0.2">
      <c r="A57">
        <v>54</v>
      </c>
      <c r="B57" t="s">
        <v>412</v>
      </c>
      <c r="C57" t="s">
        <v>413</v>
      </c>
      <c r="D57" t="s">
        <v>24</v>
      </c>
      <c r="E57">
        <v>66.09</v>
      </c>
      <c r="F57" t="s">
        <v>25</v>
      </c>
      <c r="G57">
        <v>1.36</v>
      </c>
      <c r="H57" t="s">
        <v>26</v>
      </c>
      <c r="I57">
        <v>1297</v>
      </c>
      <c r="J57">
        <v>860.2</v>
      </c>
      <c r="K57">
        <v>35.880000000000003</v>
      </c>
      <c r="L57">
        <v>67.31</v>
      </c>
      <c r="M57">
        <v>4.9960000000000004</v>
      </c>
      <c r="N57">
        <v>248.5</v>
      </c>
      <c r="O57" s="18">
        <f t="shared" si="1"/>
        <v>2513.886</v>
      </c>
      <c r="P57">
        <v>5871</v>
      </c>
      <c r="Q57">
        <v>122</v>
      </c>
      <c r="R57">
        <v>10110</v>
      </c>
      <c r="S57">
        <v>11.07</v>
      </c>
      <c r="T57" t="s">
        <v>26</v>
      </c>
      <c r="U57" t="s">
        <v>98</v>
      </c>
      <c r="V57" t="s">
        <v>98</v>
      </c>
      <c r="W57">
        <v>0.02</v>
      </c>
      <c r="X57" t="s">
        <v>98</v>
      </c>
      <c r="Y57" t="s">
        <v>98</v>
      </c>
      <c r="Z57">
        <v>0.26700000000000002</v>
      </c>
      <c r="AA57">
        <v>3326</v>
      </c>
      <c r="AB57">
        <v>84</v>
      </c>
      <c r="AC57">
        <v>12850</v>
      </c>
      <c r="AD57">
        <v>3500</v>
      </c>
      <c r="AE57" t="s">
        <v>20</v>
      </c>
      <c r="AF57" t="s">
        <v>20</v>
      </c>
      <c r="AG57">
        <v>3000</v>
      </c>
      <c r="AH57" t="s">
        <v>20</v>
      </c>
      <c r="AI57">
        <v>0.5</v>
      </c>
    </row>
    <row r="58" spans="1:35" x14ac:dyDescent="0.2">
      <c r="A58">
        <v>55</v>
      </c>
      <c r="B58" t="s">
        <v>133</v>
      </c>
      <c r="C58" t="s">
        <v>414</v>
      </c>
      <c r="D58" t="s">
        <v>24</v>
      </c>
      <c r="E58">
        <v>71.150000000000006</v>
      </c>
      <c r="F58" t="s">
        <v>25</v>
      </c>
      <c r="G58">
        <v>0.94</v>
      </c>
      <c r="H58" t="s">
        <v>26</v>
      </c>
      <c r="I58">
        <v>97.26</v>
      </c>
      <c r="J58">
        <v>301.39999999999998</v>
      </c>
      <c r="K58">
        <v>18.93</v>
      </c>
      <c r="L58">
        <v>35.450000000000003</v>
      </c>
      <c r="M58">
        <v>3.26</v>
      </c>
      <c r="N58">
        <v>163.4</v>
      </c>
      <c r="O58" s="18">
        <f t="shared" si="1"/>
        <v>619.69999999999993</v>
      </c>
      <c r="P58">
        <v>7745</v>
      </c>
      <c r="Q58">
        <v>110</v>
      </c>
      <c r="R58">
        <v>8960</v>
      </c>
      <c r="S58">
        <v>11.26</v>
      </c>
      <c r="T58" t="s">
        <v>26</v>
      </c>
      <c r="U58" t="s">
        <v>98</v>
      </c>
      <c r="V58">
        <v>0.31900000000000001</v>
      </c>
      <c r="W58" t="s">
        <v>98</v>
      </c>
      <c r="X58">
        <v>0.14000000000000001</v>
      </c>
      <c r="Y58" t="s">
        <v>98</v>
      </c>
      <c r="Z58">
        <v>4.0750000000000002</v>
      </c>
      <c r="AA58">
        <v>6343</v>
      </c>
      <c r="AB58">
        <v>76</v>
      </c>
      <c r="AC58">
        <v>10400</v>
      </c>
      <c r="AD58">
        <v>3000</v>
      </c>
      <c r="AE58" t="s">
        <v>20</v>
      </c>
      <c r="AF58" t="s">
        <v>20</v>
      </c>
      <c r="AG58">
        <v>1600</v>
      </c>
      <c r="AH58" t="s">
        <v>20</v>
      </c>
      <c r="AI58">
        <v>0.5</v>
      </c>
    </row>
    <row r="59" spans="1:35" x14ac:dyDescent="0.2">
      <c r="A59">
        <v>56</v>
      </c>
      <c r="B59" t="s">
        <v>263</v>
      </c>
      <c r="C59" t="s">
        <v>415</v>
      </c>
      <c r="D59" t="s">
        <v>24</v>
      </c>
      <c r="E59">
        <v>70.34</v>
      </c>
      <c r="F59" t="s">
        <v>25</v>
      </c>
      <c r="G59">
        <v>7.98</v>
      </c>
      <c r="H59">
        <v>46.25</v>
      </c>
      <c r="I59">
        <v>49.75</v>
      </c>
      <c r="J59">
        <v>88.32</v>
      </c>
      <c r="K59">
        <v>12.98</v>
      </c>
      <c r="L59">
        <v>40.159999999999997</v>
      </c>
      <c r="M59">
        <v>3.9039999999999999</v>
      </c>
      <c r="N59">
        <v>57.83</v>
      </c>
      <c r="O59" s="18">
        <f t="shared" si="1"/>
        <v>252.94399999999996</v>
      </c>
      <c r="P59">
        <v>4480</v>
      </c>
      <c r="Q59">
        <v>130</v>
      </c>
      <c r="R59">
        <v>9880</v>
      </c>
      <c r="S59">
        <v>11.23</v>
      </c>
      <c r="T59" t="s">
        <v>26</v>
      </c>
      <c r="U59" t="s">
        <v>98</v>
      </c>
      <c r="V59">
        <v>1.742</v>
      </c>
      <c r="W59" t="s">
        <v>98</v>
      </c>
      <c r="X59">
        <v>0.105</v>
      </c>
      <c r="Y59" t="s">
        <v>98</v>
      </c>
      <c r="Z59" t="s">
        <v>98</v>
      </c>
      <c r="AA59">
        <v>1979</v>
      </c>
      <c r="AB59">
        <v>84</v>
      </c>
      <c r="AC59">
        <v>11780</v>
      </c>
      <c r="AD59">
        <v>1000</v>
      </c>
      <c r="AE59">
        <v>6100</v>
      </c>
      <c r="AF59" t="s">
        <v>20</v>
      </c>
      <c r="AG59">
        <v>2500</v>
      </c>
      <c r="AH59" t="s">
        <v>20</v>
      </c>
      <c r="AI59">
        <v>0.5</v>
      </c>
    </row>
    <row r="60" spans="1:35" x14ac:dyDescent="0.2">
      <c r="A60">
        <v>57</v>
      </c>
      <c r="B60" t="s">
        <v>135</v>
      </c>
      <c r="C60" t="s">
        <v>416</v>
      </c>
      <c r="D60" t="s">
        <v>24</v>
      </c>
      <c r="E60">
        <v>70.34</v>
      </c>
      <c r="F60" t="s">
        <v>25</v>
      </c>
      <c r="G60">
        <v>1.19</v>
      </c>
      <c r="H60" t="s">
        <v>26</v>
      </c>
      <c r="I60">
        <v>189.7</v>
      </c>
      <c r="J60">
        <v>740.6</v>
      </c>
      <c r="K60">
        <v>18.37</v>
      </c>
      <c r="L60">
        <v>31.45</v>
      </c>
      <c r="M60">
        <v>3.9079999999999999</v>
      </c>
      <c r="N60">
        <v>52.4</v>
      </c>
      <c r="O60" s="18">
        <f t="shared" si="1"/>
        <v>1036.4280000000001</v>
      </c>
      <c r="P60">
        <v>2701</v>
      </c>
      <c r="Q60">
        <v>124</v>
      </c>
      <c r="R60">
        <v>9960</v>
      </c>
      <c r="S60">
        <v>11.21</v>
      </c>
      <c r="T60" t="s">
        <v>26</v>
      </c>
      <c r="U60" t="s">
        <v>98</v>
      </c>
      <c r="V60">
        <v>1.0149999999999999</v>
      </c>
      <c r="W60" t="s">
        <v>98</v>
      </c>
      <c r="X60">
        <v>0.06</v>
      </c>
      <c r="Y60" t="s">
        <v>98</v>
      </c>
      <c r="Z60">
        <v>2.1999999999999999E-2</v>
      </c>
      <c r="AA60">
        <v>1185</v>
      </c>
      <c r="AB60">
        <v>82</v>
      </c>
      <c r="AC60">
        <v>11950</v>
      </c>
      <c r="AD60">
        <v>3000</v>
      </c>
      <c r="AE60" t="s">
        <v>20</v>
      </c>
      <c r="AF60" t="s">
        <v>20</v>
      </c>
      <c r="AG60">
        <v>3000</v>
      </c>
      <c r="AH60" t="s">
        <v>20</v>
      </c>
      <c r="AI60">
        <v>0.5</v>
      </c>
    </row>
    <row r="61" spans="1:35" x14ac:dyDescent="0.2">
      <c r="A61">
        <v>58</v>
      </c>
      <c r="B61" t="s">
        <v>137</v>
      </c>
      <c r="C61" t="s">
        <v>417</v>
      </c>
      <c r="D61" t="s">
        <v>24</v>
      </c>
      <c r="E61">
        <v>70.34</v>
      </c>
      <c r="F61" t="s">
        <v>25</v>
      </c>
      <c r="G61">
        <v>1.3</v>
      </c>
      <c r="H61" t="s">
        <v>26</v>
      </c>
      <c r="I61">
        <v>62.84</v>
      </c>
      <c r="J61">
        <v>462.8</v>
      </c>
      <c r="K61">
        <v>9.5489999999999995</v>
      </c>
      <c r="L61">
        <v>31.1</v>
      </c>
      <c r="M61">
        <v>3.11</v>
      </c>
      <c r="N61">
        <v>91.71</v>
      </c>
      <c r="O61" s="18">
        <f t="shared" si="1"/>
        <v>661.10900000000004</v>
      </c>
      <c r="P61">
        <v>9204</v>
      </c>
      <c r="Q61">
        <v>116</v>
      </c>
      <c r="R61">
        <v>10300</v>
      </c>
      <c r="S61">
        <v>11.08</v>
      </c>
      <c r="T61" t="s">
        <v>26</v>
      </c>
      <c r="U61" t="s">
        <v>98</v>
      </c>
      <c r="V61" t="s">
        <v>98</v>
      </c>
      <c r="W61" t="s">
        <v>98</v>
      </c>
      <c r="X61">
        <v>9.0999999999999998E-2</v>
      </c>
      <c r="Y61" t="s">
        <v>98</v>
      </c>
      <c r="Z61" t="s">
        <v>98</v>
      </c>
      <c r="AB61">
        <v>82</v>
      </c>
      <c r="AC61">
        <v>12950</v>
      </c>
      <c r="AD61">
        <v>3000</v>
      </c>
      <c r="AE61" t="s">
        <v>20</v>
      </c>
      <c r="AF61" t="s">
        <v>20</v>
      </c>
      <c r="AG61">
        <v>2200</v>
      </c>
      <c r="AH61" t="s">
        <v>20</v>
      </c>
      <c r="AI61">
        <v>0.5</v>
      </c>
    </row>
    <row r="62" spans="1:35" x14ac:dyDescent="0.2">
      <c r="A62">
        <v>59</v>
      </c>
      <c r="B62" t="s">
        <v>418</v>
      </c>
      <c r="C62" t="s">
        <v>419</v>
      </c>
      <c r="D62" t="s">
        <v>24</v>
      </c>
      <c r="E62">
        <v>70.34</v>
      </c>
      <c r="F62" t="s">
        <v>25</v>
      </c>
      <c r="G62">
        <v>1.07</v>
      </c>
      <c r="H62" t="s">
        <v>26</v>
      </c>
      <c r="I62">
        <v>63.16</v>
      </c>
      <c r="J62">
        <v>467.9</v>
      </c>
      <c r="K62">
        <v>9.0500000000000007</v>
      </c>
      <c r="L62">
        <v>36.1</v>
      </c>
      <c r="M62">
        <v>2.911</v>
      </c>
      <c r="N62">
        <v>99</v>
      </c>
      <c r="O62" s="18">
        <f t="shared" si="1"/>
        <v>678.12099999999987</v>
      </c>
      <c r="P62">
        <v>4167</v>
      </c>
      <c r="Q62">
        <v>110</v>
      </c>
      <c r="R62">
        <v>8690</v>
      </c>
      <c r="S62">
        <v>11.03</v>
      </c>
      <c r="T62" t="s">
        <v>26</v>
      </c>
      <c r="U62" t="s">
        <v>98</v>
      </c>
      <c r="V62" t="s">
        <v>98</v>
      </c>
      <c r="W62" t="s">
        <v>98</v>
      </c>
      <c r="X62">
        <v>7.1999999999999995E-2</v>
      </c>
      <c r="Y62" t="s">
        <v>98</v>
      </c>
      <c r="Z62" t="s">
        <v>98</v>
      </c>
      <c r="AA62">
        <v>2884</v>
      </c>
      <c r="AB62">
        <v>76</v>
      </c>
      <c r="AC62">
        <v>11030</v>
      </c>
      <c r="AD62">
        <v>1500</v>
      </c>
      <c r="AE62" t="s">
        <v>20</v>
      </c>
      <c r="AF62" t="s">
        <v>20</v>
      </c>
      <c r="AG62">
        <v>700</v>
      </c>
      <c r="AH62" t="s">
        <v>20</v>
      </c>
      <c r="AI62">
        <v>0.5</v>
      </c>
    </row>
    <row r="63" spans="1:35" x14ac:dyDescent="0.2">
      <c r="A63">
        <v>60</v>
      </c>
      <c r="B63" t="s">
        <v>273</v>
      </c>
      <c r="C63" t="s">
        <v>420</v>
      </c>
      <c r="D63" t="s">
        <v>24</v>
      </c>
      <c r="E63">
        <v>42.8</v>
      </c>
      <c r="F63" t="s">
        <v>25</v>
      </c>
      <c r="G63">
        <v>1.37</v>
      </c>
      <c r="H63" t="s">
        <v>26</v>
      </c>
      <c r="I63">
        <v>40.18</v>
      </c>
      <c r="J63">
        <v>29.3</v>
      </c>
      <c r="K63">
        <v>3.2959999999999998</v>
      </c>
      <c r="L63">
        <v>21.05</v>
      </c>
      <c r="M63">
        <v>0.66200000000000003</v>
      </c>
      <c r="N63">
        <v>18.489999999999998</v>
      </c>
      <c r="O63" s="18">
        <f t="shared" si="1"/>
        <v>112.97800000000001</v>
      </c>
      <c r="P63">
        <v>1808</v>
      </c>
      <c r="Q63">
        <v>116</v>
      </c>
      <c r="R63">
        <v>8210</v>
      </c>
      <c r="S63">
        <v>11.1</v>
      </c>
      <c r="T63" t="s">
        <v>26</v>
      </c>
      <c r="U63" t="s">
        <v>98</v>
      </c>
      <c r="V63">
        <v>2.5000000000000001E-2</v>
      </c>
      <c r="W63" t="s">
        <v>98</v>
      </c>
      <c r="X63">
        <v>0.19500000000000001</v>
      </c>
      <c r="Y63" t="s">
        <v>98</v>
      </c>
      <c r="Z63" t="s">
        <v>98</v>
      </c>
      <c r="AA63">
        <v>901</v>
      </c>
      <c r="AB63">
        <v>90</v>
      </c>
      <c r="AC63">
        <v>10970</v>
      </c>
      <c r="AD63">
        <v>3000</v>
      </c>
      <c r="AE63" t="s">
        <v>20</v>
      </c>
      <c r="AF63" t="s">
        <v>20</v>
      </c>
      <c r="AH63" t="s">
        <v>20</v>
      </c>
      <c r="AI63">
        <v>0.5</v>
      </c>
    </row>
    <row r="64" spans="1:35" x14ac:dyDescent="0.2">
      <c r="A64">
        <v>61</v>
      </c>
      <c r="B64" t="s">
        <v>141</v>
      </c>
      <c r="C64" t="s">
        <v>421</v>
      </c>
      <c r="D64" t="s">
        <v>24</v>
      </c>
      <c r="E64">
        <v>69.13</v>
      </c>
      <c r="F64" t="s">
        <v>25</v>
      </c>
      <c r="G64">
        <v>1.0900000000000001</v>
      </c>
      <c r="H64" t="s">
        <v>26</v>
      </c>
      <c r="I64">
        <v>89.76</v>
      </c>
      <c r="J64">
        <v>290.7</v>
      </c>
      <c r="K64">
        <v>12.74</v>
      </c>
      <c r="L64">
        <v>23.24</v>
      </c>
      <c r="M64">
        <v>5.0960000000000001</v>
      </c>
      <c r="N64">
        <v>11.03</v>
      </c>
      <c r="O64" s="18">
        <f t="shared" si="1"/>
        <v>432.56599999999997</v>
      </c>
      <c r="P64">
        <v>3675</v>
      </c>
      <c r="Q64">
        <v>112</v>
      </c>
      <c r="R64">
        <v>9860</v>
      </c>
      <c r="S64">
        <v>11.01</v>
      </c>
      <c r="T64" t="s">
        <v>26</v>
      </c>
      <c r="U64">
        <v>0.11799999999999999</v>
      </c>
      <c r="V64" t="s">
        <v>98</v>
      </c>
      <c r="W64">
        <v>3.2250000000000001</v>
      </c>
      <c r="X64" t="s">
        <v>98</v>
      </c>
      <c r="Y64">
        <v>0.03</v>
      </c>
      <c r="Z64">
        <v>0.33200000000000002</v>
      </c>
      <c r="AB64">
        <v>80</v>
      </c>
      <c r="AC64">
        <v>11740</v>
      </c>
      <c r="AD64">
        <v>2000</v>
      </c>
      <c r="AE64" t="s">
        <v>20</v>
      </c>
      <c r="AF64" t="s">
        <v>20</v>
      </c>
      <c r="AG64">
        <v>3000</v>
      </c>
      <c r="AH64" t="s">
        <v>20</v>
      </c>
      <c r="AI64">
        <v>0.5</v>
      </c>
    </row>
    <row r="65" spans="1:35" x14ac:dyDescent="0.2">
      <c r="A65">
        <v>62</v>
      </c>
      <c r="B65" t="s">
        <v>422</v>
      </c>
      <c r="C65" t="s">
        <v>423</v>
      </c>
      <c r="D65" t="s">
        <v>24</v>
      </c>
      <c r="E65">
        <v>70.34</v>
      </c>
      <c r="F65" t="s">
        <v>25</v>
      </c>
      <c r="G65">
        <v>2.31</v>
      </c>
      <c r="H65" t="s">
        <v>26</v>
      </c>
      <c r="I65">
        <v>39.700000000000003</v>
      </c>
      <c r="J65">
        <v>268.39999999999998</v>
      </c>
      <c r="K65">
        <v>21.39</v>
      </c>
      <c r="L65">
        <v>27.06</v>
      </c>
      <c r="M65">
        <v>3.488</v>
      </c>
      <c r="N65">
        <v>69.52</v>
      </c>
      <c r="O65" s="18">
        <f t="shared" si="1"/>
        <v>429.55799999999994</v>
      </c>
      <c r="P65">
        <v>3786</v>
      </c>
      <c r="Q65">
        <v>140</v>
      </c>
      <c r="R65">
        <v>9690</v>
      </c>
      <c r="S65">
        <v>11.05</v>
      </c>
      <c r="T65" t="s">
        <v>26</v>
      </c>
      <c r="U65" t="s">
        <v>98</v>
      </c>
      <c r="V65">
        <v>0.29299999999999998</v>
      </c>
      <c r="W65" t="s">
        <v>98</v>
      </c>
      <c r="X65">
        <v>0.17799999999999999</v>
      </c>
      <c r="Y65" t="s">
        <v>98</v>
      </c>
      <c r="Z65">
        <v>1.7</v>
      </c>
      <c r="AB65">
        <v>92</v>
      </c>
      <c r="AC65">
        <v>11060</v>
      </c>
      <c r="AD65">
        <v>2000</v>
      </c>
      <c r="AE65" t="s">
        <v>20</v>
      </c>
      <c r="AF65" t="s">
        <v>20</v>
      </c>
      <c r="AG65">
        <v>2500</v>
      </c>
      <c r="AH65" t="s">
        <v>20</v>
      </c>
      <c r="AI65">
        <v>0.5</v>
      </c>
    </row>
    <row r="66" spans="1:35" x14ac:dyDescent="0.2">
      <c r="A66">
        <v>63</v>
      </c>
      <c r="B66" t="s">
        <v>424</v>
      </c>
      <c r="C66" t="s">
        <v>425</v>
      </c>
      <c r="D66" t="s">
        <v>24</v>
      </c>
      <c r="E66">
        <v>70.34</v>
      </c>
      <c r="F66" t="s">
        <v>25</v>
      </c>
      <c r="G66">
        <v>1.38</v>
      </c>
      <c r="H66" t="s">
        <v>26</v>
      </c>
      <c r="I66">
        <v>2560</v>
      </c>
      <c r="J66">
        <v>490.3</v>
      </c>
      <c r="K66">
        <v>26.89</v>
      </c>
      <c r="L66">
        <v>72.540000000000006</v>
      </c>
      <c r="M66">
        <v>4.2160000000000002</v>
      </c>
      <c r="N66">
        <v>307.89999999999998</v>
      </c>
      <c r="O66" s="18">
        <f t="shared" si="1"/>
        <v>3461.846</v>
      </c>
      <c r="P66">
        <v>2324</v>
      </c>
      <c r="Q66">
        <v>122</v>
      </c>
      <c r="R66">
        <v>10330</v>
      </c>
      <c r="S66">
        <v>11.3</v>
      </c>
      <c r="T66" t="s">
        <v>26</v>
      </c>
      <c r="U66" t="s">
        <v>98</v>
      </c>
      <c r="V66">
        <v>0.13200000000000001</v>
      </c>
      <c r="W66">
        <v>2.5999999999999999E-2</v>
      </c>
      <c r="X66">
        <v>0.13600000000000001</v>
      </c>
      <c r="Y66" t="s">
        <v>98</v>
      </c>
      <c r="Z66">
        <v>0.247</v>
      </c>
      <c r="AA66">
        <v>1298</v>
      </c>
      <c r="AB66">
        <v>80</v>
      </c>
      <c r="AC66">
        <v>12560</v>
      </c>
      <c r="AD66">
        <v>2500</v>
      </c>
      <c r="AE66" t="s">
        <v>20</v>
      </c>
      <c r="AF66" t="s">
        <v>20</v>
      </c>
      <c r="AG66">
        <v>3000</v>
      </c>
      <c r="AH66" t="s">
        <v>20</v>
      </c>
      <c r="AI66">
        <v>0.5</v>
      </c>
    </row>
    <row r="67" spans="1:35" x14ac:dyDescent="0.2">
      <c r="A67">
        <v>64</v>
      </c>
      <c r="B67" t="s">
        <v>145</v>
      </c>
      <c r="C67" t="s">
        <v>426</v>
      </c>
      <c r="D67" t="s">
        <v>24</v>
      </c>
      <c r="E67">
        <v>47.96</v>
      </c>
      <c r="F67" t="s">
        <v>25</v>
      </c>
      <c r="G67">
        <v>1.02</v>
      </c>
      <c r="H67" t="s">
        <v>26</v>
      </c>
      <c r="I67">
        <v>18.96</v>
      </c>
      <c r="J67">
        <v>27.32</v>
      </c>
      <c r="K67">
        <v>16.399999999999999</v>
      </c>
      <c r="L67">
        <v>45.83</v>
      </c>
      <c r="M67">
        <v>2.3610000000000002</v>
      </c>
      <c r="N67">
        <v>29.2</v>
      </c>
      <c r="O67" s="18">
        <f t="shared" si="1"/>
        <v>140.071</v>
      </c>
      <c r="Q67">
        <v>124</v>
      </c>
      <c r="R67">
        <v>10320</v>
      </c>
      <c r="S67">
        <v>11.05</v>
      </c>
      <c r="T67" t="s">
        <v>26</v>
      </c>
      <c r="U67" t="s">
        <v>98</v>
      </c>
      <c r="V67" t="s">
        <v>98</v>
      </c>
      <c r="W67" t="s">
        <v>98</v>
      </c>
      <c r="X67">
        <v>0.112</v>
      </c>
      <c r="Y67" t="s">
        <v>98</v>
      </c>
      <c r="Z67" t="s">
        <v>98</v>
      </c>
      <c r="AA67">
        <v>244</v>
      </c>
      <c r="AB67">
        <v>96</v>
      </c>
      <c r="AC67">
        <v>12980</v>
      </c>
      <c r="AD67">
        <v>3000</v>
      </c>
      <c r="AE67" t="s">
        <v>20</v>
      </c>
      <c r="AF67" t="s">
        <v>20</v>
      </c>
      <c r="AG67" t="s">
        <v>20</v>
      </c>
      <c r="AH67" t="s">
        <v>20</v>
      </c>
      <c r="AI67">
        <v>0.5</v>
      </c>
    </row>
    <row r="68" spans="1:35" x14ac:dyDescent="0.2">
      <c r="A68">
        <v>65</v>
      </c>
      <c r="B68" t="s">
        <v>286</v>
      </c>
      <c r="C68" t="s">
        <v>427</v>
      </c>
      <c r="D68" t="s">
        <v>24</v>
      </c>
      <c r="E68">
        <v>67.099999999999994</v>
      </c>
      <c r="F68" t="s">
        <v>25</v>
      </c>
      <c r="G68">
        <v>3.44</v>
      </c>
      <c r="H68" t="s">
        <v>26</v>
      </c>
      <c r="I68">
        <v>101.2</v>
      </c>
      <c r="J68">
        <v>390.1</v>
      </c>
      <c r="K68">
        <v>13.78</v>
      </c>
      <c r="L68">
        <v>30.04</v>
      </c>
      <c r="M68">
        <v>6.0780000000000003</v>
      </c>
      <c r="N68">
        <v>15.18</v>
      </c>
      <c r="O68" s="18">
        <f t="shared" ref="O68:O99" si="2">SUM(I68:N68)</f>
        <v>556.37799999999993</v>
      </c>
      <c r="P68">
        <v>2822</v>
      </c>
      <c r="Q68">
        <v>116</v>
      </c>
      <c r="R68">
        <v>9170</v>
      </c>
      <c r="S68">
        <v>10.75</v>
      </c>
      <c r="T68" t="s">
        <v>26</v>
      </c>
      <c r="U68" t="s">
        <v>98</v>
      </c>
      <c r="V68">
        <v>0.68200000000000005</v>
      </c>
      <c r="W68">
        <v>3.1E-2</v>
      </c>
      <c r="X68">
        <v>0.108</v>
      </c>
      <c r="Y68" t="s">
        <v>98</v>
      </c>
      <c r="Z68" t="s">
        <v>98</v>
      </c>
      <c r="AA68">
        <v>883</v>
      </c>
      <c r="AB68">
        <v>86</v>
      </c>
      <c r="AC68">
        <v>11020</v>
      </c>
      <c r="AD68">
        <v>1500</v>
      </c>
      <c r="AE68" t="s">
        <v>20</v>
      </c>
      <c r="AF68" t="s">
        <v>20</v>
      </c>
      <c r="AG68">
        <v>1200</v>
      </c>
      <c r="AH68" t="s">
        <v>20</v>
      </c>
      <c r="AI68">
        <v>0.5</v>
      </c>
    </row>
    <row r="69" spans="1:35" x14ac:dyDescent="0.2">
      <c r="A69">
        <v>66</v>
      </c>
      <c r="B69" t="s">
        <v>147</v>
      </c>
      <c r="C69" t="s">
        <v>428</v>
      </c>
      <c r="D69" t="s">
        <v>24</v>
      </c>
      <c r="E69">
        <v>71.150000000000006</v>
      </c>
      <c r="F69" t="s">
        <v>25</v>
      </c>
      <c r="G69">
        <v>1.0900000000000001</v>
      </c>
      <c r="H69" t="s">
        <v>26</v>
      </c>
      <c r="I69">
        <v>290.7</v>
      </c>
      <c r="J69">
        <v>89.12</v>
      </c>
      <c r="K69">
        <v>10.86</v>
      </c>
      <c r="L69">
        <v>25.73</v>
      </c>
      <c r="M69">
        <v>10.94</v>
      </c>
      <c r="N69">
        <v>12.65</v>
      </c>
      <c r="O69" s="18">
        <f t="shared" si="2"/>
        <v>440</v>
      </c>
      <c r="P69">
        <v>4221</v>
      </c>
      <c r="Q69">
        <v>114</v>
      </c>
      <c r="R69">
        <v>9560</v>
      </c>
      <c r="S69">
        <v>11.09</v>
      </c>
      <c r="T69" t="s">
        <v>26</v>
      </c>
      <c r="U69" t="s">
        <v>98</v>
      </c>
      <c r="V69" t="s">
        <v>98</v>
      </c>
      <c r="W69" t="s">
        <v>98</v>
      </c>
      <c r="X69">
        <v>0.27600000000000002</v>
      </c>
      <c r="Y69" t="s">
        <v>98</v>
      </c>
      <c r="Z69" t="s">
        <v>98</v>
      </c>
      <c r="AA69">
        <v>2568</v>
      </c>
      <c r="AB69">
        <v>80</v>
      </c>
      <c r="AC69">
        <v>10970</v>
      </c>
      <c r="AD69">
        <v>2500</v>
      </c>
      <c r="AE69" t="s">
        <v>20</v>
      </c>
      <c r="AF69" t="s">
        <v>20</v>
      </c>
      <c r="AG69">
        <v>2400</v>
      </c>
      <c r="AH69" t="s">
        <v>20</v>
      </c>
      <c r="AI69">
        <v>0.5</v>
      </c>
    </row>
    <row r="70" spans="1:35" x14ac:dyDescent="0.2">
      <c r="A70">
        <v>67</v>
      </c>
      <c r="B70" t="s">
        <v>429</v>
      </c>
      <c r="C70" t="s">
        <v>430</v>
      </c>
      <c r="D70" t="s">
        <v>24</v>
      </c>
      <c r="E70">
        <v>71.150000000000006</v>
      </c>
      <c r="F70" t="s">
        <v>25</v>
      </c>
      <c r="G70">
        <v>1.36</v>
      </c>
      <c r="H70" t="s">
        <v>26</v>
      </c>
      <c r="I70">
        <v>109.4</v>
      </c>
      <c r="J70">
        <v>275.2</v>
      </c>
      <c r="K70">
        <v>38.24</v>
      </c>
      <c r="L70">
        <v>56.79</v>
      </c>
      <c r="M70">
        <v>3.2210000000000001</v>
      </c>
      <c r="N70">
        <v>113.8</v>
      </c>
      <c r="O70" s="18">
        <f t="shared" si="2"/>
        <v>596.65100000000007</v>
      </c>
      <c r="P70">
        <v>5434</v>
      </c>
      <c r="Q70">
        <v>128</v>
      </c>
      <c r="R70">
        <v>10470</v>
      </c>
      <c r="S70">
        <v>11.18</v>
      </c>
      <c r="T70" t="s">
        <v>26</v>
      </c>
      <c r="U70">
        <v>1.6E-2</v>
      </c>
      <c r="V70">
        <v>0.40799999999999997</v>
      </c>
      <c r="W70">
        <v>0.113</v>
      </c>
      <c r="X70">
        <v>0.26</v>
      </c>
      <c r="Y70" t="s">
        <v>98</v>
      </c>
      <c r="Z70">
        <v>0.17</v>
      </c>
      <c r="AA70">
        <v>3781</v>
      </c>
      <c r="AB70">
        <v>86</v>
      </c>
      <c r="AC70">
        <v>12380</v>
      </c>
      <c r="AD70">
        <v>2000</v>
      </c>
      <c r="AE70" t="s">
        <v>20</v>
      </c>
      <c r="AF70" t="s">
        <v>20</v>
      </c>
      <c r="AG70">
        <v>1600</v>
      </c>
      <c r="AH70" t="s">
        <v>20</v>
      </c>
      <c r="AI70">
        <v>0.5</v>
      </c>
    </row>
    <row r="71" spans="1:35" x14ac:dyDescent="0.2">
      <c r="A71">
        <v>68</v>
      </c>
      <c r="B71" t="s">
        <v>297</v>
      </c>
      <c r="C71" t="s">
        <v>431</v>
      </c>
      <c r="D71" t="s">
        <v>24</v>
      </c>
      <c r="E71">
        <v>70.34</v>
      </c>
      <c r="F71" t="s">
        <v>25</v>
      </c>
      <c r="G71">
        <v>0.86</v>
      </c>
      <c r="H71" t="s">
        <v>26</v>
      </c>
      <c r="I71">
        <v>190.6</v>
      </c>
      <c r="J71">
        <v>204.5</v>
      </c>
      <c r="K71">
        <v>16.98</v>
      </c>
      <c r="L71">
        <v>36.22</v>
      </c>
      <c r="M71">
        <v>5.0960000000000001</v>
      </c>
      <c r="N71">
        <v>11.81</v>
      </c>
      <c r="O71" s="18">
        <f t="shared" si="2"/>
        <v>465.20600000000007</v>
      </c>
      <c r="P71">
        <v>5321</v>
      </c>
      <c r="Q71">
        <v>114</v>
      </c>
      <c r="R71">
        <v>10580</v>
      </c>
      <c r="S71">
        <v>11.3</v>
      </c>
      <c r="T71" t="s">
        <v>26</v>
      </c>
      <c r="U71">
        <v>8.5999999999999993E-2</v>
      </c>
      <c r="V71">
        <v>0.42499999999999999</v>
      </c>
      <c r="W71" t="s">
        <v>98</v>
      </c>
      <c r="X71">
        <v>0.29399999999999998</v>
      </c>
      <c r="Y71" t="s">
        <v>98</v>
      </c>
      <c r="Z71">
        <v>0.13600000000000001</v>
      </c>
      <c r="AA71">
        <v>2196</v>
      </c>
      <c r="AB71">
        <v>76</v>
      </c>
      <c r="AC71">
        <v>12790</v>
      </c>
      <c r="AD71">
        <v>3000</v>
      </c>
      <c r="AE71" t="s">
        <v>20</v>
      </c>
      <c r="AF71" t="s">
        <v>20</v>
      </c>
      <c r="AG71">
        <v>1000</v>
      </c>
      <c r="AH71" t="s">
        <v>20</v>
      </c>
      <c r="AI71">
        <v>0.5</v>
      </c>
    </row>
    <row r="72" spans="1:35" x14ac:dyDescent="0.2">
      <c r="A72">
        <v>69</v>
      </c>
      <c r="B72" t="s">
        <v>300</v>
      </c>
      <c r="C72" t="s">
        <v>432</v>
      </c>
      <c r="D72" t="s">
        <v>24</v>
      </c>
      <c r="E72">
        <v>70.34</v>
      </c>
      <c r="F72" t="s">
        <v>25</v>
      </c>
      <c r="G72">
        <v>1.07</v>
      </c>
      <c r="H72" t="s">
        <v>26</v>
      </c>
      <c r="I72">
        <v>102.7</v>
      </c>
      <c r="J72">
        <v>460.3</v>
      </c>
      <c r="K72">
        <v>29.38</v>
      </c>
      <c r="L72">
        <v>62.36</v>
      </c>
      <c r="M72">
        <v>2.4980000000000002</v>
      </c>
      <c r="N72">
        <v>66.75</v>
      </c>
      <c r="O72" s="18">
        <f t="shared" si="2"/>
        <v>723.98800000000006</v>
      </c>
      <c r="P72">
        <v>5676</v>
      </c>
      <c r="Q72">
        <v>112</v>
      </c>
      <c r="R72">
        <v>12800</v>
      </c>
      <c r="S72">
        <v>11.03</v>
      </c>
      <c r="T72" t="s">
        <v>26</v>
      </c>
      <c r="U72" t="s">
        <v>98</v>
      </c>
      <c r="V72">
        <v>0.127</v>
      </c>
      <c r="W72" t="s">
        <v>98</v>
      </c>
      <c r="X72">
        <v>0.495</v>
      </c>
      <c r="Y72" t="s">
        <v>98</v>
      </c>
      <c r="Z72" t="s">
        <v>98</v>
      </c>
      <c r="AA72">
        <v>2460</v>
      </c>
      <c r="AB72">
        <v>82</v>
      </c>
      <c r="AC72">
        <v>13960</v>
      </c>
      <c r="AD72">
        <v>2500</v>
      </c>
      <c r="AE72" t="s">
        <v>20</v>
      </c>
      <c r="AF72" t="s">
        <v>20</v>
      </c>
      <c r="AG72">
        <v>1100</v>
      </c>
      <c r="AH72" t="s">
        <v>20</v>
      </c>
      <c r="AI72">
        <v>0.5</v>
      </c>
    </row>
    <row r="73" spans="1:35" x14ac:dyDescent="0.2">
      <c r="A73">
        <v>70</v>
      </c>
      <c r="B73" t="s">
        <v>304</v>
      </c>
      <c r="C73" t="s">
        <v>433</v>
      </c>
      <c r="D73" t="s">
        <v>24</v>
      </c>
      <c r="E73">
        <v>71.150000000000006</v>
      </c>
      <c r="F73" t="s">
        <v>25</v>
      </c>
      <c r="G73">
        <v>1.06</v>
      </c>
      <c r="H73" t="s">
        <v>26</v>
      </c>
      <c r="I73">
        <v>5.3840000000000003</v>
      </c>
      <c r="J73">
        <v>896.8</v>
      </c>
      <c r="K73">
        <v>2.5710000000000002</v>
      </c>
      <c r="L73">
        <v>34.049999999999997</v>
      </c>
      <c r="M73">
        <v>0.14899999999999999</v>
      </c>
      <c r="N73">
        <v>294.39999999999998</v>
      </c>
      <c r="O73" s="18">
        <f t="shared" si="2"/>
        <v>1233.3539999999998</v>
      </c>
      <c r="Q73">
        <v>124</v>
      </c>
      <c r="R73">
        <v>10570</v>
      </c>
      <c r="S73">
        <v>11.32</v>
      </c>
      <c r="T73" t="s">
        <v>26</v>
      </c>
      <c r="U73" t="s">
        <v>98</v>
      </c>
      <c r="V73" t="s">
        <v>98</v>
      </c>
      <c r="W73" t="s">
        <v>98</v>
      </c>
      <c r="X73">
        <v>0.104</v>
      </c>
      <c r="Y73" t="s">
        <v>98</v>
      </c>
      <c r="Z73">
        <v>1.204</v>
      </c>
      <c r="AA73">
        <v>4140</v>
      </c>
      <c r="AB73">
        <v>90</v>
      </c>
      <c r="AC73">
        <v>13240</v>
      </c>
      <c r="AD73">
        <v>2500</v>
      </c>
      <c r="AE73" t="s">
        <v>20</v>
      </c>
      <c r="AF73" t="s">
        <v>20</v>
      </c>
      <c r="AG73">
        <v>2000</v>
      </c>
      <c r="AH73" t="s">
        <v>20</v>
      </c>
      <c r="AI73">
        <v>0.5</v>
      </c>
    </row>
    <row r="74" spans="1:35" x14ac:dyDescent="0.2">
      <c r="A74">
        <v>71</v>
      </c>
      <c r="B74" t="s">
        <v>304</v>
      </c>
      <c r="C74" t="s">
        <v>434</v>
      </c>
      <c r="D74" t="s">
        <v>24</v>
      </c>
      <c r="E74">
        <v>43.81</v>
      </c>
      <c r="F74" t="s">
        <v>25</v>
      </c>
      <c r="G74">
        <v>0.86</v>
      </c>
      <c r="H74" t="s">
        <v>26</v>
      </c>
      <c r="I74">
        <v>15.29</v>
      </c>
      <c r="J74">
        <v>30.43</v>
      </c>
      <c r="K74">
        <v>4.9260000000000002</v>
      </c>
      <c r="L74">
        <v>27.54</v>
      </c>
      <c r="M74">
        <v>0.29799999999999999</v>
      </c>
      <c r="N74">
        <v>22.41</v>
      </c>
      <c r="O74" s="18">
        <f t="shared" si="2"/>
        <v>100.89400000000001</v>
      </c>
      <c r="P74">
        <v>2047</v>
      </c>
      <c r="Q74">
        <v>116</v>
      </c>
      <c r="R74">
        <v>9580</v>
      </c>
      <c r="S74">
        <v>11.18</v>
      </c>
      <c r="T74" t="s">
        <v>26</v>
      </c>
      <c r="U74" t="s">
        <v>98</v>
      </c>
      <c r="V74">
        <v>0.47599999999999998</v>
      </c>
      <c r="W74" t="s">
        <v>98</v>
      </c>
      <c r="X74">
        <v>0.26</v>
      </c>
      <c r="Y74" t="s">
        <v>98</v>
      </c>
      <c r="Z74" t="s">
        <v>98</v>
      </c>
      <c r="AA74">
        <v>1572</v>
      </c>
      <c r="AB74">
        <v>80</v>
      </c>
      <c r="AC74">
        <v>13250</v>
      </c>
      <c r="AD74">
        <v>2500</v>
      </c>
      <c r="AE74" t="s">
        <v>20</v>
      </c>
      <c r="AF74" t="s">
        <v>20</v>
      </c>
      <c r="AG74" t="s">
        <v>20</v>
      </c>
      <c r="AH74" t="s">
        <v>20</v>
      </c>
      <c r="AI74">
        <v>0.5</v>
      </c>
    </row>
    <row r="75" spans="1:35" x14ac:dyDescent="0.2">
      <c r="A75">
        <v>72</v>
      </c>
      <c r="B75" t="s">
        <v>435</v>
      </c>
      <c r="C75" t="s">
        <v>436</v>
      </c>
      <c r="D75" t="s">
        <v>24</v>
      </c>
      <c r="E75">
        <v>66.09</v>
      </c>
      <c r="F75" t="s">
        <v>25</v>
      </c>
      <c r="G75">
        <v>1.1499999999999999</v>
      </c>
      <c r="H75" t="s">
        <v>26</v>
      </c>
      <c r="I75">
        <v>865.1</v>
      </c>
      <c r="J75">
        <v>268.89999999999998</v>
      </c>
      <c r="K75">
        <v>50.89</v>
      </c>
      <c r="L75">
        <v>79.81</v>
      </c>
      <c r="M75">
        <v>2.101</v>
      </c>
      <c r="N75">
        <v>309.10000000000002</v>
      </c>
      <c r="O75" s="18">
        <f t="shared" si="2"/>
        <v>1575.9010000000003</v>
      </c>
      <c r="P75">
        <v>4511</v>
      </c>
      <c r="Q75">
        <v>118</v>
      </c>
      <c r="R75">
        <v>11400</v>
      </c>
      <c r="S75">
        <v>11.5</v>
      </c>
      <c r="T75" t="s">
        <v>26</v>
      </c>
      <c r="U75" t="s">
        <v>98</v>
      </c>
      <c r="V75">
        <v>0.218</v>
      </c>
      <c r="W75" t="s">
        <v>98</v>
      </c>
      <c r="X75">
        <v>0.41899999999999998</v>
      </c>
      <c r="Y75" t="s">
        <v>98</v>
      </c>
      <c r="Z75" t="s">
        <v>98</v>
      </c>
      <c r="AA75">
        <v>513</v>
      </c>
      <c r="AB75">
        <v>80</v>
      </c>
      <c r="AC75">
        <v>13670</v>
      </c>
      <c r="AD75">
        <v>2300</v>
      </c>
      <c r="AG75">
        <v>3000</v>
      </c>
      <c r="AI75">
        <v>0.5</v>
      </c>
    </row>
    <row r="76" spans="1:35" x14ac:dyDescent="0.2">
      <c r="A76">
        <v>73</v>
      </c>
      <c r="B76" t="s">
        <v>154</v>
      </c>
      <c r="C76" t="s">
        <v>437</v>
      </c>
      <c r="D76" t="s">
        <v>24</v>
      </c>
      <c r="E76">
        <v>68.52</v>
      </c>
      <c r="F76" t="s">
        <v>25</v>
      </c>
      <c r="G76">
        <v>0.89</v>
      </c>
      <c r="H76" t="s">
        <v>26</v>
      </c>
      <c r="I76">
        <v>167.3</v>
      </c>
      <c r="J76">
        <v>418.5</v>
      </c>
      <c r="K76">
        <v>11.46</v>
      </c>
      <c r="L76">
        <v>65.22</v>
      </c>
      <c r="M76">
        <v>3.206</v>
      </c>
      <c r="N76">
        <v>9.1020000000000003</v>
      </c>
      <c r="O76" s="18">
        <f t="shared" si="2"/>
        <v>674.78800000000001</v>
      </c>
      <c r="P76">
        <v>6851</v>
      </c>
      <c r="Q76">
        <v>120</v>
      </c>
      <c r="R76">
        <v>9980</v>
      </c>
      <c r="S76">
        <v>11.26</v>
      </c>
      <c r="T76" t="s">
        <v>26</v>
      </c>
      <c r="U76" t="s">
        <v>98</v>
      </c>
      <c r="V76">
        <v>2.1000000000000001E-2</v>
      </c>
      <c r="W76">
        <v>1.0999999999999999E-2</v>
      </c>
      <c r="X76">
        <v>0.251</v>
      </c>
      <c r="Y76" t="s">
        <v>98</v>
      </c>
      <c r="Z76">
        <v>3.1080000000000001</v>
      </c>
      <c r="AA76">
        <v>2530</v>
      </c>
      <c r="AB76">
        <v>90</v>
      </c>
      <c r="AC76">
        <v>12730</v>
      </c>
      <c r="AD76">
        <v>2000</v>
      </c>
      <c r="AE76" t="s">
        <v>20</v>
      </c>
      <c r="AF76" t="s">
        <v>20</v>
      </c>
      <c r="AG76">
        <v>1600</v>
      </c>
      <c r="AH76" t="s">
        <v>20</v>
      </c>
      <c r="AI76">
        <v>0.5</v>
      </c>
    </row>
    <row r="77" spans="1:35" x14ac:dyDescent="0.2">
      <c r="A77">
        <v>74</v>
      </c>
      <c r="B77" t="s">
        <v>161</v>
      </c>
      <c r="C77" t="s">
        <v>438</v>
      </c>
      <c r="D77" t="s">
        <v>24</v>
      </c>
      <c r="E77">
        <v>69.13</v>
      </c>
      <c r="F77" t="s">
        <v>25</v>
      </c>
      <c r="G77">
        <v>0.86</v>
      </c>
      <c r="H77" t="s">
        <v>26</v>
      </c>
      <c r="I77">
        <v>421.7</v>
      </c>
      <c r="J77">
        <v>195.2</v>
      </c>
      <c r="K77">
        <v>13.08</v>
      </c>
      <c r="L77">
        <v>92.76</v>
      </c>
      <c r="M77">
        <v>6.2140000000000004</v>
      </c>
      <c r="N77">
        <v>30.19</v>
      </c>
      <c r="O77" s="18">
        <f t="shared" si="2"/>
        <v>759.14400000000012</v>
      </c>
      <c r="Q77">
        <v>110</v>
      </c>
      <c r="R77">
        <v>11010</v>
      </c>
      <c r="S77">
        <v>11.21</v>
      </c>
      <c r="T77" t="s">
        <v>26</v>
      </c>
      <c r="U77" t="s">
        <v>98</v>
      </c>
      <c r="V77">
        <v>0.21099999999999999</v>
      </c>
      <c r="W77">
        <v>2.1999999999999999E-2</v>
      </c>
      <c r="X77">
        <v>0.60299999999999998</v>
      </c>
      <c r="Y77" t="s">
        <v>98</v>
      </c>
      <c r="Z77">
        <v>0.68200000000000005</v>
      </c>
      <c r="AB77">
        <v>74</v>
      </c>
      <c r="AC77">
        <v>13460</v>
      </c>
      <c r="AD77">
        <v>3000</v>
      </c>
      <c r="AE77" t="s">
        <v>20</v>
      </c>
      <c r="AF77" t="s">
        <v>20</v>
      </c>
      <c r="AG77">
        <v>2500</v>
      </c>
      <c r="AH77" t="s">
        <v>20</v>
      </c>
      <c r="AI77">
        <v>0.5</v>
      </c>
    </row>
    <row r="78" spans="1:35" x14ac:dyDescent="0.2">
      <c r="A78">
        <v>75</v>
      </c>
      <c r="B78" t="s">
        <v>161</v>
      </c>
      <c r="C78" t="s">
        <v>439</v>
      </c>
      <c r="D78" t="s">
        <v>24</v>
      </c>
      <c r="E78">
        <v>43.81</v>
      </c>
      <c r="F78" t="s">
        <v>25</v>
      </c>
      <c r="G78">
        <v>0.56999999999999995</v>
      </c>
      <c r="H78" t="s">
        <v>26</v>
      </c>
      <c r="I78">
        <v>11.03</v>
      </c>
      <c r="J78">
        <v>25.76</v>
      </c>
      <c r="K78">
        <v>12.14</v>
      </c>
      <c r="L78">
        <v>29.76</v>
      </c>
      <c r="M78">
        <v>3.4119999999999999</v>
      </c>
      <c r="N78">
        <v>19.86</v>
      </c>
      <c r="O78" s="18">
        <f t="shared" si="2"/>
        <v>101.962</v>
      </c>
      <c r="P78">
        <v>1711</v>
      </c>
      <c r="Q78">
        <v>112</v>
      </c>
      <c r="R78">
        <v>9780</v>
      </c>
      <c r="S78">
        <v>11.07</v>
      </c>
      <c r="T78" t="s">
        <v>26</v>
      </c>
      <c r="U78" t="s">
        <v>98</v>
      </c>
      <c r="V78" t="s">
        <v>98</v>
      </c>
      <c r="W78">
        <v>7.1999999999999995E-2</v>
      </c>
      <c r="X78">
        <v>0.29799999999999999</v>
      </c>
      <c r="Y78" t="s">
        <v>98</v>
      </c>
      <c r="Z78" t="s">
        <v>98</v>
      </c>
      <c r="AA78">
        <v>901</v>
      </c>
      <c r="AB78">
        <v>80</v>
      </c>
      <c r="AC78">
        <v>12050</v>
      </c>
      <c r="AD78">
        <v>3000</v>
      </c>
      <c r="AE78" t="s">
        <v>20</v>
      </c>
      <c r="AF78" t="s">
        <v>20</v>
      </c>
      <c r="AG78" t="s">
        <v>20</v>
      </c>
      <c r="AH78" t="s">
        <v>20</v>
      </c>
      <c r="AI78">
        <v>0.5</v>
      </c>
    </row>
    <row r="79" spans="1:35" x14ac:dyDescent="0.2">
      <c r="A79">
        <v>76</v>
      </c>
      <c r="B79" t="s">
        <v>314</v>
      </c>
      <c r="C79" t="s">
        <v>440</v>
      </c>
      <c r="D79" t="s">
        <v>24</v>
      </c>
      <c r="E79">
        <v>45.33</v>
      </c>
      <c r="F79" t="s">
        <v>25</v>
      </c>
      <c r="G79">
        <v>0.3</v>
      </c>
      <c r="H79" t="s">
        <v>26</v>
      </c>
      <c r="I79">
        <v>23.5</v>
      </c>
      <c r="J79">
        <v>18.489999999999998</v>
      </c>
      <c r="K79">
        <v>12.09</v>
      </c>
      <c r="L79">
        <v>26.58</v>
      </c>
      <c r="M79">
        <v>0.29599999999999999</v>
      </c>
      <c r="N79">
        <v>67.81</v>
      </c>
      <c r="O79" s="18">
        <f t="shared" si="2"/>
        <v>148.76600000000002</v>
      </c>
      <c r="P79" t="s">
        <v>441</v>
      </c>
      <c r="Q79">
        <v>122</v>
      </c>
      <c r="R79">
        <v>9940</v>
      </c>
      <c r="S79">
        <v>11</v>
      </c>
      <c r="T79" t="s">
        <v>26</v>
      </c>
      <c r="U79" t="s">
        <v>98</v>
      </c>
      <c r="V79" t="s">
        <v>98</v>
      </c>
      <c r="W79" t="s">
        <v>98</v>
      </c>
      <c r="X79">
        <v>0.108</v>
      </c>
      <c r="Y79" t="s">
        <v>98</v>
      </c>
      <c r="Z79" t="s">
        <v>98</v>
      </c>
      <c r="AA79">
        <v>490</v>
      </c>
      <c r="AB79">
        <v>90</v>
      </c>
      <c r="AC79">
        <v>11280</v>
      </c>
      <c r="AD79">
        <v>3700</v>
      </c>
      <c r="AE79" t="s">
        <v>20</v>
      </c>
      <c r="AF79" t="s">
        <v>20</v>
      </c>
      <c r="AG79" t="s">
        <v>20</v>
      </c>
      <c r="AH79" t="s">
        <v>20</v>
      </c>
      <c r="AI79">
        <v>0.5</v>
      </c>
    </row>
    <row r="80" spans="1:35" x14ac:dyDescent="0.2">
      <c r="A80">
        <v>77</v>
      </c>
      <c r="B80" t="s">
        <v>317</v>
      </c>
      <c r="C80" t="s">
        <v>442</v>
      </c>
      <c r="D80" t="s">
        <v>24</v>
      </c>
      <c r="E80">
        <v>70.34</v>
      </c>
      <c r="F80" t="s">
        <v>25</v>
      </c>
      <c r="G80">
        <v>0.27</v>
      </c>
      <c r="H80" t="s">
        <v>26</v>
      </c>
      <c r="I80">
        <v>2970</v>
      </c>
      <c r="J80">
        <v>1090</v>
      </c>
      <c r="K80">
        <v>10.62</v>
      </c>
      <c r="L80">
        <v>25.81</v>
      </c>
      <c r="M80">
        <v>0.96499999999999997</v>
      </c>
      <c r="N80">
        <v>3.7719999999999998</v>
      </c>
      <c r="O80" s="18">
        <f t="shared" si="2"/>
        <v>4101.1670000000004</v>
      </c>
      <c r="P80">
        <v>7495</v>
      </c>
      <c r="Q80">
        <v>122</v>
      </c>
      <c r="R80">
        <v>9050</v>
      </c>
      <c r="S80">
        <v>11.04</v>
      </c>
      <c r="T80" t="s">
        <v>26</v>
      </c>
      <c r="U80">
        <v>2.8000000000000001E-2</v>
      </c>
      <c r="V80">
        <v>0.66500000000000004</v>
      </c>
      <c r="W80" t="s">
        <v>98</v>
      </c>
      <c r="X80">
        <v>0.35599999999999998</v>
      </c>
      <c r="Y80" t="s">
        <v>98</v>
      </c>
      <c r="Z80">
        <v>0.29799999999999999</v>
      </c>
      <c r="AA80">
        <v>5670</v>
      </c>
      <c r="AB80">
        <v>84</v>
      </c>
      <c r="AC80">
        <v>11340</v>
      </c>
      <c r="AD80">
        <v>1500</v>
      </c>
      <c r="AE80" t="s">
        <v>20</v>
      </c>
      <c r="AF80" t="s">
        <v>20</v>
      </c>
      <c r="AG80">
        <v>2200</v>
      </c>
      <c r="AH80">
        <v>100</v>
      </c>
      <c r="AI80">
        <v>0.5</v>
      </c>
    </row>
    <row r="81" spans="1:35" x14ac:dyDescent="0.2">
      <c r="A81">
        <v>78</v>
      </c>
      <c r="B81" t="s">
        <v>443</v>
      </c>
      <c r="C81" t="s">
        <v>444</v>
      </c>
      <c r="D81" t="s">
        <v>24</v>
      </c>
      <c r="E81">
        <v>69.13</v>
      </c>
      <c r="F81" t="s">
        <v>25</v>
      </c>
      <c r="G81">
        <v>1.1399999999999999</v>
      </c>
      <c r="H81" t="s">
        <v>26</v>
      </c>
      <c r="I81">
        <v>8.8999999999999996E-2</v>
      </c>
      <c r="J81">
        <v>8.2739999999999991</v>
      </c>
      <c r="K81">
        <v>0.17899999999999999</v>
      </c>
      <c r="L81">
        <v>2945</v>
      </c>
      <c r="M81" t="s">
        <v>98</v>
      </c>
      <c r="N81">
        <v>0.92</v>
      </c>
      <c r="O81" s="18">
        <f t="shared" si="2"/>
        <v>2954.462</v>
      </c>
      <c r="P81">
        <v>248</v>
      </c>
      <c r="Q81">
        <v>124</v>
      </c>
      <c r="R81">
        <v>11290</v>
      </c>
      <c r="S81">
        <v>11.28</v>
      </c>
      <c r="T81" t="s">
        <v>26</v>
      </c>
      <c r="U81" t="s">
        <v>98</v>
      </c>
      <c r="V81" t="s">
        <v>98</v>
      </c>
      <c r="W81" t="s">
        <v>98</v>
      </c>
      <c r="X81">
        <v>0.17899999999999999</v>
      </c>
      <c r="Y81" t="s">
        <v>98</v>
      </c>
      <c r="Z81" t="s">
        <v>98</v>
      </c>
      <c r="AA81">
        <v>142</v>
      </c>
      <c r="AB81">
        <v>82</v>
      </c>
      <c r="AC81">
        <v>13450</v>
      </c>
      <c r="AD81">
        <v>1500</v>
      </c>
      <c r="AE81" t="s">
        <v>20</v>
      </c>
      <c r="AF81" t="s">
        <v>20</v>
      </c>
      <c r="AG81" t="s">
        <v>20</v>
      </c>
      <c r="AH81" t="s">
        <v>20</v>
      </c>
      <c r="AI81">
        <v>0.5</v>
      </c>
    </row>
    <row r="82" spans="1:35" x14ac:dyDescent="0.2">
      <c r="A82">
        <v>79</v>
      </c>
      <c r="B82" t="s">
        <v>319</v>
      </c>
      <c r="C82" t="s">
        <v>445</v>
      </c>
      <c r="D82" t="s">
        <v>24</v>
      </c>
      <c r="E82">
        <v>43.81</v>
      </c>
      <c r="F82" t="s">
        <v>25</v>
      </c>
      <c r="G82">
        <v>0.47</v>
      </c>
      <c r="H82" t="s">
        <v>26</v>
      </c>
      <c r="I82">
        <v>10.72</v>
      </c>
      <c r="J82">
        <v>18.649999999999999</v>
      </c>
      <c r="K82">
        <v>6.0970000000000004</v>
      </c>
      <c r="L82">
        <v>22.95</v>
      </c>
      <c r="M82">
        <v>1.0840000000000001</v>
      </c>
      <c r="N82">
        <v>29.22</v>
      </c>
      <c r="O82" s="18">
        <f t="shared" si="2"/>
        <v>88.721000000000004</v>
      </c>
      <c r="P82">
        <v>2150</v>
      </c>
      <c r="Q82">
        <v>124</v>
      </c>
      <c r="R82">
        <v>10520</v>
      </c>
      <c r="S82">
        <v>10.95</v>
      </c>
      <c r="T82" t="s">
        <v>26</v>
      </c>
      <c r="U82" t="s">
        <v>98</v>
      </c>
      <c r="V82" t="s">
        <v>98</v>
      </c>
      <c r="W82" t="s">
        <v>98</v>
      </c>
      <c r="X82" t="s">
        <v>98</v>
      </c>
      <c r="Y82" t="s">
        <v>98</v>
      </c>
      <c r="Z82" t="s">
        <v>98</v>
      </c>
      <c r="AA82">
        <v>820</v>
      </c>
      <c r="AB82">
        <v>82</v>
      </c>
      <c r="AC82">
        <v>12660</v>
      </c>
      <c r="AD82">
        <v>2500</v>
      </c>
      <c r="AE82" t="s">
        <v>20</v>
      </c>
      <c r="AF82" t="s">
        <v>20</v>
      </c>
      <c r="AG82" t="s">
        <v>20</v>
      </c>
      <c r="AH82" t="s">
        <v>20</v>
      </c>
      <c r="AI82">
        <v>0.5</v>
      </c>
    </row>
    <row r="83" spans="1:35" x14ac:dyDescent="0.2">
      <c r="A83">
        <v>80</v>
      </c>
      <c r="B83" t="s">
        <v>446</v>
      </c>
      <c r="C83" t="s">
        <v>447</v>
      </c>
      <c r="D83" t="s">
        <v>24</v>
      </c>
      <c r="E83">
        <v>69.13</v>
      </c>
      <c r="F83" t="s">
        <v>25</v>
      </c>
      <c r="G83">
        <v>1.07</v>
      </c>
      <c r="H83" t="s">
        <v>26</v>
      </c>
      <c r="I83">
        <v>184.2</v>
      </c>
      <c r="J83">
        <v>525.70000000000005</v>
      </c>
      <c r="K83">
        <v>28.46</v>
      </c>
      <c r="L83">
        <v>59.3</v>
      </c>
      <c r="M83">
        <v>2.9079999999999999</v>
      </c>
      <c r="N83">
        <v>108.9</v>
      </c>
      <c r="O83" s="18">
        <f t="shared" si="2"/>
        <v>909.46800000000007</v>
      </c>
      <c r="P83">
        <v>6190</v>
      </c>
      <c r="Q83">
        <v>120</v>
      </c>
      <c r="R83">
        <v>11080</v>
      </c>
      <c r="S83">
        <v>11.25</v>
      </c>
      <c r="T83" t="s">
        <v>26</v>
      </c>
      <c r="U83">
        <v>0.05</v>
      </c>
      <c r="V83">
        <v>0.64200000000000002</v>
      </c>
      <c r="W83">
        <v>0.113</v>
      </c>
      <c r="X83">
        <v>0.60199999999999998</v>
      </c>
      <c r="Y83" t="s">
        <v>98</v>
      </c>
      <c r="Z83">
        <v>0.34</v>
      </c>
      <c r="AA83">
        <v>2002</v>
      </c>
      <c r="AB83">
        <v>86</v>
      </c>
      <c r="AC83">
        <v>13400</v>
      </c>
      <c r="AD83">
        <v>2500</v>
      </c>
      <c r="AE83" t="s">
        <v>20</v>
      </c>
      <c r="AF83" t="s">
        <v>20</v>
      </c>
      <c r="AG83">
        <v>1800</v>
      </c>
      <c r="AH83" t="s">
        <v>20</v>
      </c>
      <c r="AI83">
        <v>0.5</v>
      </c>
    </row>
    <row r="84" spans="1:35" x14ac:dyDescent="0.2">
      <c r="A84">
        <v>81</v>
      </c>
      <c r="B84" t="s">
        <v>165</v>
      </c>
      <c r="C84" t="s">
        <v>448</v>
      </c>
      <c r="D84" t="s">
        <v>24</v>
      </c>
      <c r="E84">
        <v>43.81</v>
      </c>
      <c r="F84" t="s">
        <v>25</v>
      </c>
      <c r="G84">
        <v>2.83</v>
      </c>
      <c r="H84" t="s">
        <v>26</v>
      </c>
      <c r="I84">
        <v>18.920000000000002</v>
      </c>
      <c r="J84">
        <v>16.37</v>
      </c>
      <c r="K84">
        <v>12.06</v>
      </c>
      <c r="L84">
        <v>31.83</v>
      </c>
      <c r="M84">
        <v>0.82</v>
      </c>
      <c r="N84">
        <v>35.4</v>
      </c>
      <c r="O84" s="18">
        <f t="shared" si="2"/>
        <v>115.4</v>
      </c>
      <c r="P84">
        <v>2010</v>
      </c>
      <c r="Q84">
        <v>118</v>
      </c>
      <c r="R84">
        <v>9460</v>
      </c>
      <c r="S84">
        <v>11.26</v>
      </c>
      <c r="T84" t="s">
        <v>26</v>
      </c>
      <c r="U84">
        <v>2.5000000000000001E-2</v>
      </c>
      <c r="V84">
        <v>0.246</v>
      </c>
      <c r="W84" t="s">
        <v>98</v>
      </c>
      <c r="X84">
        <v>0.36</v>
      </c>
      <c r="Y84" t="s">
        <v>98</v>
      </c>
      <c r="Z84">
        <v>0.36</v>
      </c>
      <c r="AA84">
        <v>957</v>
      </c>
      <c r="AB84">
        <v>80</v>
      </c>
      <c r="AC84">
        <v>11050</v>
      </c>
      <c r="AD84">
        <v>3000</v>
      </c>
      <c r="AE84" t="s">
        <v>20</v>
      </c>
      <c r="AF84" t="s">
        <v>20</v>
      </c>
      <c r="AG84" t="s">
        <v>20</v>
      </c>
      <c r="AH84" t="s">
        <v>20</v>
      </c>
      <c r="AI84">
        <v>0.5</v>
      </c>
    </row>
    <row r="85" spans="1:35" x14ac:dyDescent="0.2">
      <c r="A85">
        <v>82</v>
      </c>
      <c r="B85" t="s">
        <v>322</v>
      </c>
      <c r="C85" t="s">
        <v>449</v>
      </c>
      <c r="D85" t="s">
        <v>24</v>
      </c>
      <c r="E85">
        <v>43.81</v>
      </c>
      <c r="F85" t="s">
        <v>25</v>
      </c>
      <c r="G85">
        <v>1.46</v>
      </c>
      <c r="H85" t="s">
        <v>26</v>
      </c>
      <c r="I85">
        <v>13.4</v>
      </c>
      <c r="J85">
        <v>28.51</v>
      </c>
      <c r="K85">
        <v>14.03</v>
      </c>
      <c r="L85">
        <v>31.48</v>
      </c>
      <c r="M85">
        <v>0.29499999999999998</v>
      </c>
      <c r="N85">
        <v>21.36</v>
      </c>
      <c r="O85" s="18">
        <f t="shared" si="2"/>
        <v>109.075</v>
      </c>
      <c r="P85">
        <v>2593</v>
      </c>
      <c r="Q85">
        <v>122</v>
      </c>
      <c r="R85">
        <v>11400</v>
      </c>
      <c r="S85">
        <v>11.08</v>
      </c>
      <c r="T85" t="s">
        <v>26</v>
      </c>
      <c r="U85">
        <v>1.7999999999999999E-2</v>
      </c>
      <c r="V85">
        <v>0.44700000000000001</v>
      </c>
      <c r="W85" t="s">
        <v>98</v>
      </c>
      <c r="X85">
        <v>0.32600000000000001</v>
      </c>
      <c r="Y85" t="s">
        <v>98</v>
      </c>
      <c r="Z85">
        <v>0.32500000000000001</v>
      </c>
      <c r="AA85">
        <v>991</v>
      </c>
      <c r="AB85">
        <v>80</v>
      </c>
      <c r="AC85">
        <v>13620</v>
      </c>
      <c r="AD85">
        <v>2500</v>
      </c>
      <c r="AE85" t="s">
        <v>20</v>
      </c>
      <c r="AF85" t="s">
        <v>20</v>
      </c>
      <c r="AG85" t="s">
        <v>20</v>
      </c>
      <c r="AH85" t="s">
        <v>20</v>
      </c>
      <c r="AI85">
        <v>0.5</v>
      </c>
    </row>
    <row r="86" spans="1:35" x14ac:dyDescent="0.2">
      <c r="A86">
        <v>83</v>
      </c>
      <c r="B86" t="s">
        <v>326</v>
      </c>
      <c r="C86" t="s">
        <v>450</v>
      </c>
      <c r="D86" t="s">
        <v>24</v>
      </c>
      <c r="E86">
        <v>70.34</v>
      </c>
      <c r="F86" t="s">
        <v>25</v>
      </c>
      <c r="G86">
        <v>1.08</v>
      </c>
      <c r="H86" t="s">
        <v>26</v>
      </c>
      <c r="I86">
        <v>103.7</v>
      </c>
      <c r="J86">
        <v>360.5</v>
      </c>
      <c r="K86">
        <v>38.49</v>
      </c>
      <c r="L86">
        <v>102.8</v>
      </c>
      <c r="M86">
        <v>6.7220000000000004</v>
      </c>
      <c r="N86">
        <v>89.36</v>
      </c>
      <c r="O86" s="18">
        <f t="shared" si="2"/>
        <v>701.572</v>
      </c>
      <c r="P86">
        <v>7855</v>
      </c>
      <c r="Q86">
        <v>140</v>
      </c>
      <c r="R86">
        <v>10140</v>
      </c>
      <c r="S86">
        <v>11.05</v>
      </c>
      <c r="T86" t="s">
        <v>26</v>
      </c>
      <c r="U86" t="s">
        <v>98</v>
      </c>
      <c r="V86">
        <v>0.129</v>
      </c>
      <c r="W86" t="s">
        <v>98</v>
      </c>
      <c r="X86" t="s">
        <v>98</v>
      </c>
      <c r="Y86" t="s">
        <v>98</v>
      </c>
      <c r="Z86" t="s">
        <v>98</v>
      </c>
      <c r="AA86">
        <v>3156</v>
      </c>
      <c r="AB86">
        <v>92</v>
      </c>
      <c r="AC86">
        <v>11980</v>
      </c>
      <c r="AD86">
        <v>3500</v>
      </c>
      <c r="AE86" t="s">
        <v>20</v>
      </c>
      <c r="AF86" t="s">
        <v>20</v>
      </c>
      <c r="AG86">
        <v>3400</v>
      </c>
      <c r="AH86" t="s">
        <v>20</v>
      </c>
      <c r="AI86">
        <v>0.5</v>
      </c>
    </row>
    <row r="87" spans="1:35" x14ac:dyDescent="0.2">
      <c r="A87">
        <v>84</v>
      </c>
      <c r="B87" t="s">
        <v>330</v>
      </c>
      <c r="C87" t="s">
        <v>451</v>
      </c>
      <c r="D87" t="s">
        <v>24</v>
      </c>
      <c r="E87">
        <v>70.34</v>
      </c>
      <c r="F87" t="s">
        <v>25</v>
      </c>
      <c r="G87">
        <v>0.97</v>
      </c>
      <c r="H87" t="s">
        <v>26</v>
      </c>
      <c r="I87">
        <v>130.9</v>
      </c>
      <c r="J87">
        <v>970.8</v>
      </c>
      <c r="K87">
        <v>31.45</v>
      </c>
      <c r="L87">
        <v>80.319999999999993</v>
      </c>
      <c r="M87">
        <v>1.7030000000000001</v>
      </c>
      <c r="N87">
        <v>10.98</v>
      </c>
      <c r="O87" s="18">
        <f t="shared" si="2"/>
        <v>1226.153</v>
      </c>
      <c r="P87">
        <v>3328</v>
      </c>
      <c r="Q87">
        <v>120</v>
      </c>
      <c r="R87">
        <v>9710</v>
      </c>
      <c r="S87">
        <v>11.08</v>
      </c>
      <c r="T87" t="s">
        <v>26</v>
      </c>
      <c r="U87" t="s">
        <v>98</v>
      </c>
      <c r="V87">
        <v>0.11700000000000001</v>
      </c>
      <c r="W87" t="s">
        <v>98</v>
      </c>
      <c r="X87">
        <v>0.29599999999999999</v>
      </c>
      <c r="Y87" t="s">
        <v>98</v>
      </c>
      <c r="Z87" t="s">
        <v>98</v>
      </c>
      <c r="AA87">
        <v>978</v>
      </c>
      <c r="AB87">
        <v>84</v>
      </c>
      <c r="AC87">
        <v>11630</v>
      </c>
      <c r="AD87">
        <v>3500</v>
      </c>
      <c r="AE87" t="s">
        <v>20</v>
      </c>
      <c r="AF87" t="s">
        <v>20</v>
      </c>
      <c r="AG87">
        <v>1000</v>
      </c>
      <c r="AH87" t="s">
        <v>20</v>
      </c>
      <c r="AI87">
        <v>0.5</v>
      </c>
    </row>
    <row r="88" spans="1:35" x14ac:dyDescent="0.2">
      <c r="A88">
        <v>85</v>
      </c>
      <c r="B88" t="s">
        <v>169</v>
      </c>
      <c r="C88" t="s">
        <v>452</v>
      </c>
      <c r="D88" t="s">
        <v>24</v>
      </c>
      <c r="E88">
        <v>70.34</v>
      </c>
      <c r="F88" t="s">
        <v>25</v>
      </c>
      <c r="G88">
        <v>0.65</v>
      </c>
      <c r="H88" t="s">
        <v>26</v>
      </c>
      <c r="I88">
        <v>270.8</v>
      </c>
      <c r="J88">
        <v>100.1</v>
      </c>
      <c r="K88">
        <v>23.22</v>
      </c>
      <c r="L88">
        <v>47.92</v>
      </c>
      <c r="M88">
        <v>6.0119999999999996</v>
      </c>
      <c r="N88">
        <v>20.13</v>
      </c>
      <c r="O88" s="18">
        <f t="shared" si="2"/>
        <v>468.18200000000002</v>
      </c>
      <c r="P88">
        <v>2964</v>
      </c>
      <c r="Q88">
        <v>110</v>
      </c>
      <c r="R88">
        <v>10550</v>
      </c>
      <c r="S88">
        <v>11.5</v>
      </c>
      <c r="T88" t="s">
        <v>26</v>
      </c>
      <c r="U88" t="s">
        <v>98</v>
      </c>
      <c r="V88">
        <v>9.8000000000000004E-2</v>
      </c>
      <c r="W88" t="s">
        <v>98</v>
      </c>
      <c r="X88">
        <v>0.10100000000000001</v>
      </c>
      <c r="Y88" t="s">
        <v>98</v>
      </c>
      <c r="Z88" t="s">
        <v>98</v>
      </c>
      <c r="AA88">
        <v>1323</v>
      </c>
      <c r="AB88">
        <v>80</v>
      </c>
      <c r="AC88">
        <v>13440</v>
      </c>
      <c r="AD88">
        <v>2500</v>
      </c>
      <c r="AE88" t="s">
        <v>20</v>
      </c>
      <c r="AF88" t="s">
        <v>20</v>
      </c>
      <c r="AG88">
        <v>2000</v>
      </c>
      <c r="AH88" t="s">
        <v>20</v>
      </c>
      <c r="AI88">
        <v>0.5</v>
      </c>
    </row>
    <row r="89" spans="1:35" x14ac:dyDescent="0.2">
      <c r="A89">
        <v>86</v>
      </c>
      <c r="B89" t="s">
        <v>453</v>
      </c>
      <c r="C89" t="s">
        <v>454</v>
      </c>
      <c r="D89" t="s">
        <v>24</v>
      </c>
      <c r="E89">
        <v>69.13</v>
      </c>
      <c r="F89" t="s">
        <v>25</v>
      </c>
      <c r="G89">
        <v>1.35</v>
      </c>
      <c r="H89" t="s">
        <v>26</v>
      </c>
      <c r="I89">
        <v>25620</v>
      </c>
      <c r="J89">
        <v>132.69999999999999</v>
      </c>
      <c r="K89">
        <v>12.54</v>
      </c>
      <c r="L89">
        <v>80.95</v>
      </c>
      <c r="M89">
        <v>10.029999999999999</v>
      </c>
      <c r="N89">
        <v>24.22</v>
      </c>
      <c r="O89" s="18">
        <f t="shared" si="2"/>
        <v>25880.440000000002</v>
      </c>
      <c r="P89">
        <v>3009</v>
      </c>
      <c r="Q89">
        <v>116</v>
      </c>
      <c r="R89">
        <v>9790</v>
      </c>
      <c r="S89">
        <v>11.3</v>
      </c>
      <c r="T89" t="s">
        <v>26</v>
      </c>
      <c r="U89">
        <v>0.10299999999999999</v>
      </c>
      <c r="V89">
        <v>1.0289999999999999</v>
      </c>
      <c r="W89" t="s">
        <v>98</v>
      </c>
      <c r="X89">
        <v>0.29799999999999999</v>
      </c>
      <c r="Y89" t="s">
        <v>98</v>
      </c>
      <c r="Z89">
        <v>0.88300000000000001</v>
      </c>
      <c r="AA89">
        <v>654</v>
      </c>
      <c r="AB89">
        <v>84</v>
      </c>
      <c r="AC89">
        <v>11450</v>
      </c>
      <c r="AD89">
        <v>2000</v>
      </c>
      <c r="AE89" t="s">
        <v>20</v>
      </c>
      <c r="AF89" t="s">
        <v>20</v>
      </c>
      <c r="AG89">
        <v>3500</v>
      </c>
      <c r="AH89" t="s">
        <v>20</v>
      </c>
      <c r="AI89">
        <v>0.5</v>
      </c>
    </row>
    <row r="90" spans="1:35" x14ac:dyDescent="0.2">
      <c r="A90">
        <v>87</v>
      </c>
      <c r="B90" t="s">
        <v>173</v>
      </c>
      <c r="C90" t="s">
        <v>455</v>
      </c>
      <c r="D90" t="s">
        <v>24</v>
      </c>
      <c r="E90">
        <v>69.13</v>
      </c>
      <c r="F90" t="s">
        <v>25</v>
      </c>
      <c r="G90">
        <v>0.62</v>
      </c>
      <c r="H90" t="s">
        <v>26</v>
      </c>
      <c r="I90">
        <v>12904</v>
      </c>
      <c r="J90">
        <v>624.79999999999995</v>
      </c>
      <c r="K90">
        <v>75.98</v>
      </c>
      <c r="L90">
        <v>58.37</v>
      </c>
      <c r="M90">
        <v>12.96</v>
      </c>
      <c r="N90">
        <v>498.5</v>
      </c>
      <c r="O90" s="18">
        <f t="shared" si="2"/>
        <v>14174.609999999999</v>
      </c>
      <c r="P90">
        <v>5505</v>
      </c>
      <c r="Q90">
        <v>124</v>
      </c>
      <c r="R90">
        <v>9260</v>
      </c>
      <c r="S90">
        <v>11.2</v>
      </c>
      <c r="T90" t="s">
        <v>26</v>
      </c>
      <c r="U90" t="s">
        <v>98</v>
      </c>
      <c r="V90">
        <v>0.27500000000000002</v>
      </c>
      <c r="W90" t="s">
        <v>98</v>
      </c>
      <c r="X90">
        <v>0.108</v>
      </c>
      <c r="Y90" t="s">
        <v>98</v>
      </c>
      <c r="Z90" t="s">
        <v>98</v>
      </c>
      <c r="AA90">
        <v>1011</v>
      </c>
      <c r="AB90">
        <v>80</v>
      </c>
      <c r="AC90">
        <v>11090</v>
      </c>
      <c r="AD90">
        <v>4000</v>
      </c>
      <c r="AE90" t="s">
        <v>20</v>
      </c>
      <c r="AF90" t="s">
        <v>20</v>
      </c>
      <c r="AG90">
        <v>3000</v>
      </c>
      <c r="AH90" t="s">
        <v>20</v>
      </c>
      <c r="AI90">
        <v>0.5</v>
      </c>
    </row>
    <row r="91" spans="1:35" x14ac:dyDescent="0.2">
      <c r="A91">
        <v>88</v>
      </c>
      <c r="B91" t="s">
        <v>340</v>
      </c>
      <c r="C91" t="s">
        <v>456</v>
      </c>
      <c r="D91" t="s">
        <v>24</v>
      </c>
      <c r="E91">
        <v>69.13</v>
      </c>
      <c r="F91" t="s">
        <v>25</v>
      </c>
      <c r="G91">
        <v>1.48</v>
      </c>
      <c r="H91" t="s">
        <v>26</v>
      </c>
      <c r="I91">
        <v>13680</v>
      </c>
      <c r="J91">
        <v>720.3</v>
      </c>
      <c r="K91">
        <v>108.9</v>
      </c>
      <c r="L91">
        <v>59.26</v>
      </c>
      <c r="M91">
        <v>12.96</v>
      </c>
      <c r="N91">
        <v>518</v>
      </c>
      <c r="O91" s="18">
        <f t="shared" si="2"/>
        <v>15099.419999999998</v>
      </c>
      <c r="P91">
        <v>7866</v>
      </c>
      <c r="Q91">
        <v>120</v>
      </c>
      <c r="R91">
        <v>9920</v>
      </c>
      <c r="S91">
        <v>11.43</v>
      </c>
      <c r="T91" t="s">
        <v>26</v>
      </c>
      <c r="U91" t="s">
        <v>98</v>
      </c>
      <c r="V91">
        <v>8.0000000000000002E-3</v>
      </c>
      <c r="W91" t="s">
        <v>98</v>
      </c>
      <c r="X91">
        <v>6.3E-2</v>
      </c>
      <c r="Y91" t="s">
        <v>98</v>
      </c>
      <c r="Z91" t="s">
        <v>98</v>
      </c>
      <c r="AA91">
        <v>4050</v>
      </c>
      <c r="AB91">
        <v>84</v>
      </c>
      <c r="AC91">
        <v>11570</v>
      </c>
      <c r="AD91">
        <v>3000</v>
      </c>
      <c r="AE91" t="s">
        <v>20</v>
      </c>
      <c r="AF91" t="s">
        <v>20</v>
      </c>
      <c r="AG91">
        <v>3500</v>
      </c>
      <c r="AH91" t="s">
        <v>20</v>
      </c>
      <c r="AI91">
        <v>0.5</v>
      </c>
    </row>
    <row r="92" spans="1:35" x14ac:dyDescent="0.2">
      <c r="A92">
        <v>89</v>
      </c>
      <c r="B92" t="s">
        <v>457</v>
      </c>
      <c r="C92" t="s">
        <v>458</v>
      </c>
      <c r="D92" t="s">
        <v>24</v>
      </c>
      <c r="E92">
        <v>69.53</v>
      </c>
      <c r="F92" t="s">
        <v>25</v>
      </c>
      <c r="G92">
        <v>3.79</v>
      </c>
      <c r="H92" t="s">
        <v>98</v>
      </c>
      <c r="I92">
        <v>1290</v>
      </c>
      <c r="J92">
        <v>237.1</v>
      </c>
      <c r="K92">
        <v>26.07</v>
      </c>
      <c r="L92">
        <v>89.93</v>
      </c>
      <c r="M92">
        <v>12.08</v>
      </c>
      <c r="N92">
        <v>10.76</v>
      </c>
      <c r="O92" s="18">
        <f t="shared" si="2"/>
        <v>1665.9399999999998</v>
      </c>
      <c r="P92">
        <v>4830</v>
      </c>
      <c r="Q92">
        <v>124</v>
      </c>
      <c r="R92">
        <v>10330</v>
      </c>
      <c r="S92">
        <v>11.38</v>
      </c>
      <c r="T92" t="s">
        <v>26</v>
      </c>
      <c r="U92">
        <v>6.5000000000000002E-2</v>
      </c>
      <c r="V92">
        <v>0.42099999999999999</v>
      </c>
      <c r="W92" t="s">
        <v>98</v>
      </c>
      <c r="X92">
        <v>0.108</v>
      </c>
      <c r="Y92" t="s">
        <v>98</v>
      </c>
      <c r="Z92">
        <v>0.03</v>
      </c>
      <c r="AA92">
        <v>1144</v>
      </c>
      <c r="AB92">
        <v>82</v>
      </c>
      <c r="AC92">
        <v>13010</v>
      </c>
      <c r="AD92">
        <v>2000</v>
      </c>
      <c r="AE92" t="s">
        <v>20</v>
      </c>
      <c r="AF92" t="s">
        <v>20</v>
      </c>
      <c r="AG92">
        <v>2000</v>
      </c>
      <c r="AH92" t="s">
        <v>20</v>
      </c>
      <c r="AI92">
        <v>0.5</v>
      </c>
    </row>
    <row r="93" spans="1:35" x14ac:dyDescent="0.2">
      <c r="A93">
        <v>90</v>
      </c>
      <c r="B93" t="s">
        <v>345</v>
      </c>
      <c r="C93" t="s">
        <v>459</v>
      </c>
      <c r="D93" t="s">
        <v>24</v>
      </c>
      <c r="E93">
        <v>69.13</v>
      </c>
      <c r="F93" t="s">
        <v>25</v>
      </c>
      <c r="G93">
        <v>0.68</v>
      </c>
      <c r="H93" t="s">
        <v>98</v>
      </c>
      <c r="I93">
        <v>12700</v>
      </c>
      <c r="J93">
        <v>2070</v>
      </c>
      <c r="K93">
        <v>25.96</v>
      </c>
      <c r="L93">
        <v>62.14</v>
      </c>
      <c r="M93">
        <v>10.08</v>
      </c>
      <c r="N93">
        <v>15.66</v>
      </c>
      <c r="O93" s="18">
        <f t="shared" si="2"/>
        <v>14883.839999999998</v>
      </c>
      <c r="P93">
        <v>2022</v>
      </c>
      <c r="Q93">
        <v>128</v>
      </c>
      <c r="R93">
        <v>8620</v>
      </c>
      <c r="S93">
        <v>11.09</v>
      </c>
      <c r="T93" t="s">
        <v>26</v>
      </c>
      <c r="U93">
        <v>2.1000000000000001E-2</v>
      </c>
      <c r="V93">
        <v>0.214</v>
      </c>
      <c r="W93" t="s">
        <v>98</v>
      </c>
      <c r="X93">
        <v>0.218</v>
      </c>
      <c r="Y93" t="s">
        <v>98</v>
      </c>
      <c r="Z93">
        <v>0.14000000000000001</v>
      </c>
      <c r="AA93">
        <v>728</v>
      </c>
      <c r="AB93">
        <v>86</v>
      </c>
      <c r="AC93">
        <v>12020</v>
      </c>
      <c r="AD93">
        <v>3500</v>
      </c>
      <c r="AE93" t="s">
        <v>20</v>
      </c>
      <c r="AF93" t="s">
        <v>20</v>
      </c>
      <c r="AG93">
        <v>3000</v>
      </c>
      <c r="AH93" t="s">
        <v>20</v>
      </c>
      <c r="AI93">
        <v>0.5</v>
      </c>
    </row>
    <row r="94" spans="1:35" x14ac:dyDescent="0.2">
      <c r="A94">
        <v>91</v>
      </c>
      <c r="B94" t="s">
        <v>177</v>
      </c>
      <c r="C94" t="s">
        <v>460</v>
      </c>
      <c r="D94" t="s">
        <v>24</v>
      </c>
      <c r="E94">
        <v>69.13</v>
      </c>
      <c r="F94" t="s">
        <v>25</v>
      </c>
      <c r="G94">
        <v>0.74</v>
      </c>
      <c r="H94" t="s">
        <v>26</v>
      </c>
      <c r="I94">
        <v>689.1</v>
      </c>
      <c r="J94">
        <v>68.91</v>
      </c>
      <c r="K94">
        <v>108.3</v>
      </c>
      <c r="L94">
        <v>10.81</v>
      </c>
      <c r="M94">
        <v>18.11</v>
      </c>
      <c r="N94">
        <v>20.28</v>
      </c>
      <c r="O94" s="18">
        <f t="shared" si="2"/>
        <v>915.50999999999988</v>
      </c>
      <c r="P94">
        <v>4336</v>
      </c>
      <c r="Q94">
        <v>128</v>
      </c>
      <c r="R94">
        <v>11270</v>
      </c>
      <c r="S94">
        <v>11.09</v>
      </c>
      <c r="T94" t="s">
        <v>26</v>
      </c>
      <c r="U94" t="s">
        <v>98</v>
      </c>
      <c r="V94" t="s">
        <v>98</v>
      </c>
      <c r="W94" t="s">
        <v>98</v>
      </c>
      <c r="X94" t="s">
        <v>98</v>
      </c>
      <c r="Y94" t="s">
        <v>98</v>
      </c>
      <c r="Z94" t="s">
        <v>98</v>
      </c>
      <c r="AA94">
        <v>1422</v>
      </c>
      <c r="AB94">
        <v>82</v>
      </c>
      <c r="AC94">
        <v>13500</v>
      </c>
      <c r="AD94">
        <v>3000</v>
      </c>
      <c r="AE94" t="s">
        <v>20</v>
      </c>
      <c r="AF94" t="s">
        <v>20</v>
      </c>
      <c r="AG94">
        <v>2500</v>
      </c>
      <c r="AH94">
        <v>100</v>
      </c>
      <c r="AI94">
        <v>0.5</v>
      </c>
    </row>
    <row r="95" spans="1:35" x14ac:dyDescent="0.2">
      <c r="A95">
        <v>92</v>
      </c>
      <c r="B95" t="s">
        <v>351</v>
      </c>
      <c r="C95" t="s">
        <v>461</v>
      </c>
      <c r="D95" t="s">
        <v>24</v>
      </c>
      <c r="E95">
        <v>69.13</v>
      </c>
      <c r="F95" t="s">
        <v>25</v>
      </c>
      <c r="G95">
        <v>1.43</v>
      </c>
      <c r="H95" t="s">
        <v>26</v>
      </c>
      <c r="I95">
        <v>12086</v>
      </c>
      <c r="J95">
        <v>827.3</v>
      </c>
      <c r="K95">
        <v>45.65</v>
      </c>
      <c r="L95">
        <v>128.9</v>
      </c>
      <c r="M95">
        <v>25.73</v>
      </c>
      <c r="N95">
        <v>360.2</v>
      </c>
      <c r="O95" s="18">
        <f t="shared" si="2"/>
        <v>13473.779999999999</v>
      </c>
      <c r="P95">
        <v>9732</v>
      </c>
      <c r="Q95">
        <v>120</v>
      </c>
      <c r="R95">
        <v>10350</v>
      </c>
      <c r="S95">
        <v>11.09</v>
      </c>
      <c r="T95" t="s">
        <v>26</v>
      </c>
      <c r="U95" t="s">
        <v>98</v>
      </c>
      <c r="V95" t="s">
        <v>98</v>
      </c>
      <c r="W95" t="s">
        <v>98</v>
      </c>
      <c r="X95">
        <v>0.114</v>
      </c>
      <c r="Y95" t="s">
        <v>98</v>
      </c>
      <c r="Z95" t="s">
        <v>98</v>
      </c>
      <c r="AA95">
        <v>3605</v>
      </c>
      <c r="AB95">
        <v>86</v>
      </c>
      <c r="AC95">
        <v>12860</v>
      </c>
      <c r="AD95">
        <v>3500</v>
      </c>
      <c r="AE95" t="s">
        <v>20</v>
      </c>
      <c r="AF95" t="s">
        <v>20</v>
      </c>
      <c r="AG95">
        <v>3500</v>
      </c>
      <c r="AH95" t="s">
        <v>20</v>
      </c>
      <c r="AI95">
        <v>0.5</v>
      </c>
    </row>
    <row r="96" spans="1:35" x14ac:dyDescent="0.2">
      <c r="A96">
        <v>93</v>
      </c>
      <c r="B96" t="s">
        <v>351</v>
      </c>
      <c r="C96" t="s">
        <v>462</v>
      </c>
      <c r="D96" t="s">
        <v>24</v>
      </c>
      <c r="E96">
        <v>47.96</v>
      </c>
      <c r="F96" t="s">
        <v>25</v>
      </c>
      <c r="G96">
        <v>0.86</v>
      </c>
      <c r="H96" t="s">
        <v>26</v>
      </c>
      <c r="I96">
        <v>103.8</v>
      </c>
      <c r="J96">
        <v>29.68</v>
      </c>
      <c r="K96">
        <v>20.010000000000002</v>
      </c>
      <c r="L96">
        <v>37.89</v>
      </c>
      <c r="M96">
        <v>4.9029999999999996</v>
      </c>
      <c r="N96">
        <v>7.0049999999999999</v>
      </c>
      <c r="O96" s="18">
        <f t="shared" si="2"/>
        <v>203.28799999999998</v>
      </c>
      <c r="P96">
        <v>1022</v>
      </c>
      <c r="Q96">
        <v>132</v>
      </c>
      <c r="R96">
        <v>10650</v>
      </c>
      <c r="S96">
        <v>11.24</v>
      </c>
      <c r="T96" t="s">
        <v>26</v>
      </c>
      <c r="U96" t="s">
        <v>98</v>
      </c>
      <c r="V96">
        <v>0.189</v>
      </c>
      <c r="W96">
        <v>2.5999999999999999E-2</v>
      </c>
      <c r="X96">
        <v>0.36</v>
      </c>
      <c r="Y96" t="s">
        <v>98</v>
      </c>
      <c r="Z96" t="s">
        <v>98</v>
      </c>
      <c r="AA96">
        <v>541</v>
      </c>
      <c r="AB96">
        <v>88</v>
      </c>
      <c r="AC96">
        <v>12240</v>
      </c>
      <c r="AD96">
        <v>3000</v>
      </c>
      <c r="AE96" t="s">
        <v>20</v>
      </c>
      <c r="AF96" t="s">
        <v>20</v>
      </c>
      <c r="AG96" t="s">
        <v>20</v>
      </c>
      <c r="AH96" t="s">
        <v>20</v>
      </c>
      <c r="AI96">
        <v>0.5</v>
      </c>
    </row>
    <row r="97" spans="1:35" x14ac:dyDescent="0.2">
      <c r="A97">
        <v>94</v>
      </c>
      <c r="B97" t="s">
        <v>463</v>
      </c>
      <c r="C97" t="s">
        <v>464</v>
      </c>
      <c r="D97" t="s">
        <v>24</v>
      </c>
      <c r="E97">
        <v>43.81</v>
      </c>
      <c r="F97" t="s">
        <v>25</v>
      </c>
      <c r="G97">
        <v>0.66</v>
      </c>
      <c r="H97" t="s">
        <v>26</v>
      </c>
      <c r="I97">
        <v>189.7</v>
      </c>
      <c r="J97">
        <v>11.82</v>
      </c>
      <c r="K97">
        <v>21.83</v>
      </c>
      <c r="L97">
        <v>50</v>
      </c>
      <c r="M97">
        <v>6.63</v>
      </c>
      <c r="N97">
        <v>16.43</v>
      </c>
      <c r="O97" s="18">
        <f t="shared" si="2"/>
        <v>296.40999999999997</v>
      </c>
      <c r="P97">
        <v>2450</v>
      </c>
      <c r="Q97">
        <v>122</v>
      </c>
      <c r="R97">
        <v>9710</v>
      </c>
      <c r="S97">
        <v>11.09</v>
      </c>
      <c r="T97" t="s">
        <v>26</v>
      </c>
      <c r="U97">
        <v>1.7999999999999999E-2</v>
      </c>
      <c r="V97">
        <v>0.247</v>
      </c>
      <c r="W97" t="s">
        <v>98</v>
      </c>
      <c r="X97">
        <v>0.36</v>
      </c>
      <c r="Y97" t="s">
        <v>98</v>
      </c>
      <c r="Z97">
        <v>0.113</v>
      </c>
      <c r="AA97">
        <v>952</v>
      </c>
      <c r="AB97">
        <v>84</v>
      </c>
      <c r="AC97">
        <v>11080</v>
      </c>
      <c r="AD97">
        <v>3000</v>
      </c>
      <c r="AE97" t="s">
        <v>20</v>
      </c>
      <c r="AF97" t="s">
        <v>20</v>
      </c>
      <c r="AG97" t="s">
        <v>20</v>
      </c>
      <c r="AH97" t="s">
        <v>20</v>
      </c>
      <c r="AI97">
        <v>0.5</v>
      </c>
    </row>
    <row r="98" spans="1:35" x14ac:dyDescent="0.2">
      <c r="A98">
        <v>95</v>
      </c>
      <c r="B98" t="s">
        <v>353</v>
      </c>
      <c r="C98" t="s">
        <v>465</v>
      </c>
      <c r="D98" t="s">
        <v>24</v>
      </c>
      <c r="E98">
        <v>73.180000000000007</v>
      </c>
      <c r="F98" t="s">
        <v>25</v>
      </c>
      <c r="G98">
        <v>0.93</v>
      </c>
      <c r="H98" t="s">
        <v>98</v>
      </c>
      <c r="I98">
        <v>12095</v>
      </c>
      <c r="J98">
        <v>627.1</v>
      </c>
      <c r="K98">
        <v>68.92</v>
      </c>
      <c r="L98">
        <v>152.30000000000001</v>
      </c>
      <c r="M98">
        <v>11.26</v>
      </c>
      <c r="N98">
        <v>490</v>
      </c>
      <c r="O98" s="18">
        <f t="shared" si="2"/>
        <v>13444.58</v>
      </c>
      <c r="P98">
        <v>4038</v>
      </c>
      <c r="Q98">
        <v>120</v>
      </c>
      <c r="R98">
        <v>10020</v>
      </c>
      <c r="S98">
        <v>11.05</v>
      </c>
      <c r="T98" t="s">
        <v>26</v>
      </c>
      <c r="U98">
        <v>7.0999999999999994E-2</v>
      </c>
      <c r="V98" t="s">
        <v>98</v>
      </c>
      <c r="W98" t="s">
        <v>98</v>
      </c>
      <c r="X98">
        <v>0.17</v>
      </c>
      <c r="Y98" t="s">
        <v>98</v>
      </c>
      <c r="Z98" t="s">
        <v>98</v>
      </c>
      <c r="AA98">
        <v>2171</v>
      </c>
      <c r="AB98">
        <v>78</v>
      </c>
      <c r="AC98">
        <v>12910</v>
      </c>
      <c r="AD98">
        <v>2000</v>
      </c>
      <c r="AE98" t="s">
        <v>20</v>
      </c>
      <c r="AF98" t="s">
        <v>20</v>
      </c>
      <c r="AG98">
        <v>3000</v>
      </c>
      <c r="AH98" t="s">
        <v>20</v>
      </c>
      <c r="AI98">
        <v>0.5</v>
      </c>
    </row>
    <row r="99" spans="1:35" x14ac:dyDescent="0.2">
      <c r="A99">
        <v>96</v>
      </c>
      <c r="B99" t="s">
        <v>356</v>
      </c>
      <c r="C99" t="s">
        <v>466</v>
      </c>
      <c r="D99" t="s">
        <v>24</v>
      </c>
      <c r="E99">
        <v>69.13</v>
      </c>
      <c r="F99" t="s">
        <v>25</v>
      </c>
      <c r="G99">
        <v>1.61</v>
      </c>
      <c r="H99" t="s">
        <v>26</v>
      </c>
      <c r="I99">
        <v>12145</v>
      </c>
      <c r="J99">
        <v>821.6</v>
      </c>
      <c r="K99">
        <v>105.3</v>
      </c>
      <c r="L99">
        <v>183.9</v>
      </c>
      <c r="M99">
        <v>25.16</v>
      </c>
      <c r="N99">
        <v>427.8</v>
      </c>
      <c r="O99" s="18">
        <f t="shared" si="2"/>
        <v>13708.759999999998</v>
      </c>
      <c r="P99">
        <v>5149</v>
      </c>
      <c r="Q99">
        <v>116</v>
      </c>
      <c r="R99">
        <v>10330</v>
      </c>
      <c r="S99">
        <v>11.38</v>
      </c>
      <c r="T99" t="s">
        <v>26</v>
      </c>
      <c r="U99">
        <v>1.6E-2</v>
      </c>
      <c r="V99">
        <v>0.38200000000000001</v>
      </c>
      <c r="W99" t="s">
        <v>98</v>
      </c>
      <c r="X99">
        <v>0.29299999999999998</v>
      </c>
      <c r="Y99" t="s">
        <v>98</v>
      </c>
      <c r="Z99">
        <v>0.41199999999999998</v>
      </c>
      <c r="AA99">
        <v>2808</v>
      </c>
      <c r="AB99">
        <v>80</v>
      </c>
      <c r="AC99">
        <v>13560</v>
      </c>
      <c r="AD99">
        <v>2500</v>
      </c>
      <c r="AE99" t="s">
        <v>20</v>
      </c>
      <c r="AF99" t="s">
        <v>20</v>
      </c>
      <c r="AG99">
        <v>3000</v>
      </c>
      <c r="AH99" t="s">
        <v>20</v>
      </c>
      <c r="AI99">
        <v>0.5</v>
      </c>
    </row>
    <row r="100" spans="1:35" x14ac:dyDescent="0.2">
      <c r="A100">
        <v>97</v>
      </c>
      <c r="B100" t="s">
        <v>467</v>
      </c>
      <c r="C100" t="s">
        <v>468</v>
      </c>
      <c r="D100" t="s">
        <v>24</v>
      </c>
      <c r="E100">
        <v>62.04</v>
      </c>
      <c r="F100" t="s">
        <v>25</v>
      </c>
      <c r="G100">
        <v>3.19</v>
      </c>
      <c r="H100" t="s">
        <v>26</v>
      </c>
      <c r="I100">
        <v>10720</v>
      </c>
      <c r="J100">
        <v>107.5</v>
      </c>
      <c r="K100">
        <v>12.94</v>
      </c>
      <c r="L100">
        <v>42.73</v>
      </c>
      <c r="M100">
        <v>1.0960000000000001</v>
      </c>
      <c r="N100">
        <v>10.53</v>
      </c>
      <c r="O100" s="18">
        <f t="shared" ref="O100:O131" si="3">SUM(I100:N100)</f>
        <v>10894.796</v>
      </c>
      <c r="Q100">
        <v>112</v>
      </c>
      <c r="R100">
        <v>9030</v>
      </c>
      <c r="S100">
        <v>11.05</v>
      </c>
      <c r="T100" t="s">
        <v>26</v>
      </c>
      <c r="U100" t="s">
        <v>98</v>
      </c>
      <c r="V100" t="s">
        <v>98</v>
      </c>
      <c r="W100" t="s">
        <v>98</v>
      </c>
      <c r="X100">
        <v>0.17100000000000001</v>
      </c>
      <c r="Y100" t="s">
        <v>98</v>
      </c>
      <c r="Z100" t="s">
        <v>98</v>
      </c>
      <c r="AA100">
        <v>28</v>
      </c>
      <c r="AB100">
        <v>74</v>
      </c>
      <c r="AC100">
        <v>12720</v>
      </c>
      <c r="AD100">
        <v>1500</v>
      </c>
      <c r="AE100" t="s">
        <v>20</v>
      </c>
      <c r="AF100" t="s">
        <v>20</v>
      </c>
      <c r="AG100">
        <v>3500</v>
      </c>
      <c r="AH100" t="s">
        <v>20</v>
      </c>
      <c r="AI100">
        <v>0.5</v>
      </c>
    </row>
    <row r="101" spans="1:35" x14ac:dyDescent="0.2">
      <c r="A101">
        <v>98</v>
      </c>
      <c r="B101" t="s">
        <v>358</v>
      </c>
      <c r="C101" t="s">
        <v>469</v>
      </c>
      <c r="D101" t="s">
        <v>24</v>
      </c>
      <c r="E101">
        <v>45.84</v>
      </c>
      <c r="F101" t="s">
        <v>25</v>
      </c>
      <c r="G101">
        <v>0.96</v>
      </c>
      <c r="H101" t="s">
        <v>26</v>
      </c>
      <c r="I101">
        <v>10.210000000000001</v>
      </c>
      <c r="J101">
        <v>25.03</v>
      </c>
      <c r="K101">
        <v>2.0459999999999998</v>
      </c>
      <c r="L101">
        <v>15.76</v>
      </c>
      <c r="M101" t="s">
        <v>98</v>
      </c>
      <c r="N101">
        <v>0.39400000000000002</v>
      </c>
      <c r="O101" s="18">
        <f t="shared" si="3"/>
        <v>53.44</v>
      </c>
      <c r="P101">
        <v>106</v>
      </c>
      <c r="Q101">
        <v>124</v>
      </c>
      <c r="R101">
        <v>9630</v>
      </c>
      <c r="S101">
        <v>11.14</v>
      </c>
      <c r="T101" t="s">
        <v>26</v>
      </c>
      <c r="U101" t="s">
        <v>98</v>
      </c>
      <c r="V101" t="s">
        <v>98</v>
      </c>
      <c r="W101" t="s">
        <v>98</v>
      </c>
      <c r="X101" t="s">
        <v>98</v>
      </c>
      <c r="Y101" t="s">
        <v>98</v>
      </c>
      <c r="Z101" t="s">
        <v>98</v>
      </c>
      <c r="AA101">
        <v>144</v>
      </c>
      <c r="AB101">
        <v>88</v>
      </c>
      <c r="AC101">
        <v>11360</v>
      </c>
      <c r="AD101">
        <v>3500</v>
      </c>
      <c r="AE101" t="s">
        <v>20</v>
      </c>
      <c r="AF101" t="s">
        <v>20</v>
      </c>
      <c r="AG101" t="s">
        <v>20</v>
      </c>
      <c r="AH101" t="s">
        <v>20</v>
      </c>
      <c r="AI101">
        <v>0.5</v>
      </c>
    </row>
    <row r="102" spans="1:35" x14ac:dyDescent="0.2">
      <c r="A102">
        <v>99</v>
      </c>
      <c r="B102" t="s">
        <v>470</v>
      </c>
      <c r="C102" t="s">
        <v>471</v>
      </c>
      <c r="D102" t="s">
        <v>24</v>
      </c>
      <c r="E102">
        <v>66.59</v>
      </c>
      <c r="F102" t="s">
        <v>25</v>
      </c>
      <c r="G102">
        <v>1.17</v>
      </c>
      <c r="H102" t="s">
        <v>98</v>
      </c>
      <c r="I102">
        <v>10.39</v>
      </c>
      <c r="J102">
        <v>27.87</v>
      </c>
      <c r="K102">
        <v>3.1080000000000001</v>
      </c>
      <c r="L102">
        <v>18.100000000000001</v>
      </c>
      <c r="M102" t="s">
        <v>98</v>
      </c>
      <c r="N102">
        <v>0.39</v>
      </c>
      <c r="O102" s="18">
        <f t="shared" si="3"/>
        <v>59.858000000000004</v>
      </c>
      <c r="P102">
        <v>3439</v>
      </c>
      <c r="Q102">
        <v>132</v>
      </c>
      <c r="R102">
        <v>10920</v>
      </c>
      <c r="S102">
        <v>11.17</v>
      </c>
      <c r="T102" t="s">
        <v>26</v>
      </c>
      <c r="U102" t="s">
        <v>98</v>
      </c>
      <c r="V102" t="s">
        <v>98</v>
      </c>
      <c r="W102" t="s">
        <v>98</v>
      </c>
      <c r="X102" t="s">
        <v>98</v>
      </c>
      <c r="Y102" t="s">
        <v>98</v>
      </c>
      <c r="Z102">
        <v>8.9999999999999993E-3</v>
      </c>
      <c r="AA102">
        <v>1630</v>
      </c>
      <c r="AB102">
        <v>82</v>
      </c>
      <c r="AC102">
        <v>13010</v>
      </c>
      <c r="AD102">
        <v>2000</v>
      </c>
      <c r="AE102" t="s">
        <v>20</v>
      </c>
      <c r="AF102" t="s">
        <v>20</v>
      </c>
      <c r="AG102">
        <v>2500</v>
      </c>
      <c r="AH102" t="s">
        <v>20</v>
      </c>
      <c r="AI102">
        <v>0.5</v>
      </c>
    </row>
    <row r="103" spans="1:35" x14ac:dyDescent="0.2">
      <c r="A103">
        <v>100</v>
      </c>
      <c r="B103" t="s">
        <v>362</v>
      </c>
      <c r="C103" t="s">
        <v>472</v>
      </c>
      <c r="D103" t="s">
        <v>24</v>
      </c>
      <c r="E103">
        <v>64.099999999999994</v>
      </c>
      <c r="F103" t="s">
        <v>25</v>
      </c>
      <c r="G103">
        <v>0.86</v>
      </c>
      <c r="H103" t="s">
        <v>26</v>
      </c>
      <c r="I103">
        <v>106.7</v>
      </c>
      <c r="J103">
        <v>639.20000000000005</v>
      </c>
      <c r="K103">
        <v>102.3</v>
      </c>
      <c r="L103">
        <v>138.5</v>
      </c>
      <c r="M103">
        <v>11.49</v>
      </c>
      <c r="N103">
        <v>257.89999999999998</v>
      </c>
      <c r="O103" s="18">
        <f t="shared" si="3"/>
        <v>1256.0900000000001</v>
      </c>
      <c r="P103">
        <v>8588</v>
      </c>
      <c r="Q103">
        <v>116</v>
      </c>
      <c r="R103">
        <v>9690</v>
      </c>
      <c r="S103">
        <v>11.18</v>
      </c>
      <c r="T103" t="s">
        <v>26</v>
      </c>
      <c r="U103" t="s">
        <v>98</v>
      </c>
      <c r="V103">
        <v>1.4470000000000001</v>
      </c>
      <c r="W103" t="s">
        <v>98</v>
      </c>
      <c r="X103">
        <v>6.5000000000000002E-2</v>
      </c>
      <c r="Y103" t="s">
        <v>98</v>
      </c>
      <c r="Z103" t="s">
        <v>98</v>
      </c>
      <c r="AA103">
        <v>3146</v>
      </c>
      <c r="AB103">
        <v>78</v>
      </c>
      <c r="AC103">
        <v>11900</v>
      </c>
      <c r="AD103">
        <v>3000</v>
      </c>
      <c r="AE103" t="s">
        <v>20</v>
      </c>
      <c r="AF103" t="s">
        <v>20</v>
      </c>
      <c r="AG103">
        <v>2200</v>
      </c>
      <c r="AH103" t="s">
        <v>20</v>
      </c>
      <c r="AI103">
        <v>0.5</v>
      </c>
    </row>
    <row r="105" spans="1:35" x14ac:dyDescent="0.2">
      <c r="N105" t="s">
        <v>475</v>
      </c>
      <c r="O105">
        <f>AVERAGE(O4:O104)</f>
        <v>3423.5781100000004</v>
      </c>
    </row>
    <row r="107" spans="1:35" x14ac:dyDescent="0.2">
      <c r="N107" t="s">
        <v>476</v>
      </c>
      <c r="O107">
        <f>STDEV(O103:O105)</f>
        <v>1532.6455407222138</v>
      </c>
    </row>
    <row r="109" spans="1:35" x14ac:dyDescent="0.2">
      <c r="N109" t="s">
        <v>477</v>
      </c>
      <c r="O109">
        <f>MAX(O4:O103)</f>
        <v>49769.182999999997</v>
      </c>
    </row>
    <row r="111" spans="1:35" x14ac:dyDescent="0.2">
      <c r="N111" t="s">
        <v>478</v>
      </c>
      <c r="O111">
        <f>MIN(O6:O103)</f>
        <v>9.0969999999999995</v>
      </c>
    </row>
    <row r="113" spans="14:15" x14ac:dyDescent="0.2">
      <c r="N113" t="s">
        <v>479</v>
      </c>
      <c r="O113">
        <f>O109-O111</f>
        <v>49760.085999999996</v>
      </c>
    </row>
  </sheetData>
  <mergeCells count="19">
    <mergeCell ref="B1:B3"/>
    <mergeCell ref="C1:C3"/>
    <mergeCell ref="D1:D3"/>
    <mergeCell ref="E1:E3"/>
    <mergeCell ref="F1:F3"/>
    <mergeCell ref="S1:AC1"/>
    <mergeCell ref="AD1:AI1"/>
    <mergeCell ref="G2:G3"/>
    <mergeCell ref="H2:H3"/>
    <mergeCell ref="I2:I3"/>
    <mergeCell ref="J2:J3"/>
    <mergeCell ref="K2:K3"/>
    <mergeCell ref="L2:L3"/>
    <mergeCell ref="M2:M3"/>
    <mergeCell ref="N2:N3"/>
    <mergeCell ref="G1:R1"/>
    <mergeCell ref="P2:P3"/>
    <mergeCell ref="Q2:Q3"/>
    <mergeCell ref="R2:R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9C8C0-9417-43D3-9614-E187E4D35C23}">
  <dimension ref="A1:D133"/>
  <sheetViews>
    <sheetView workbookViewId="0">
      <selection activeCell="F8" sqref="F8"/>
    </sheetView>
  </sheetViews>
  <sheetFormatPr defaultRowHeight="12.75" x14ac:dyDescent="0.2"/>
  <cols>
    <col min="1" max="1" width="14" customWidth="1"/>
    <col min="2" max="2" width="17.5" customWidth="1"/>
  </cols>
  <sheetData>
    <row r="1" spans="1:4" x14ac:dyDescent="0.2">
      <c r="A1" t="s">
        <v>484</v>
      </c>
      <c r="B1" t="s">
        <v>482</v>
      </c>
      <c r="C1" t="s">
        <v>481</v>
      </c>
      <c r="D1" t="s">
        <v>483</v>
      </c>
    </row>
    <row r="2" spans="1:4" x14ac:dyDescent="0.2">
      <c r="A2">
        <v>1</v>
      </c>
      <c r="B2">
        <v>81.277000000000001</v>
      </c>
      <c r="C2">
        <v>8.0380000000000003</v>
      </c>
      <c r="D2">
        <v>9.0969999999999995</v>
      </c>
    </row>
    <row r="3" spans="1:4" x14ac:dyDescent="0.2">
      <c r="A3">
        <v>2</v>
      </c>
      <c r="B3">
        <v>106.07900000000001</v>
      </c>
      <c r="C3">
        <v>8.5590000000000011</v>
      </c>
      <c r="D3">
        <v>22.023999999999997</v>
      </c>
    </row>
    <row r="4" spans="1:4" x14ac:dyDescent="0.2">
      <c r="A4">
        <v>3</v>
      </c>
      <c r="B4">
        <v>135.773</v>
      </c>
      <c r="C4">
        <v>17.231000000000002</v>
      </c>
      <c r="D4">
        <v>23.935000000000002</v>
      </c>
    </row>
    <row r="5" spans="1:4" x14ac:dyDescent="0.2">
      <c r="A5">
        <v>4</v>
      </c>
      <c r="B5">
        <v>139.428</v>
      </c>
      <c r="C5">
        <v>17.808</v>
      </c>
      <c r="D5">
        <v>30.125999999999998</v>
      </c>
    </row>
    <row r="6" spans="1:4" x14ac:dyDescent="0.2">
      <c r="A6">
        <v>5</v>
      </c>
      <c r="B6">
        <v>143.52199999999999</v>
      </c>
      <c r="C6">
        <v>24.382999999999999</v>
      </c>
      <c r="D6">
        <v>53.44</v>
      </c>
    </row>
    <row r="7" spans="1:4" x14ac:dyDescent="0.2">
      <c r="A7">
        <v>6</v>
      </c>
      <c r="B7">
        <v>143.63400000000001</v>
      </c>
      <c r="C7">
        <v>60.205999999999996</v>
      </c>
      <c r="D7">
        <v>53.493000000000002</v>
      </c>
    </row>
    <row r="8" spans="1:4" x14ac:dyDescent="0.2">
      <c r="A8">
        <v>7</v>
      </c>
      <c r="B8">
        <v>156.898</v>
      </c>
      <c r="C8">
        <v>66.69</v>
      </c>
      <c r="D8">
        <v>56.918999999999997</v>
      </c>
    </row>
    <row r="9" spans="1:4" x14ac:dyDescent="0.2">
      <c r="A9">
        <v>8</v>
      </c>
      <c r="B9">
        <v>175.07999999999998</v>
      </c>
      <c r="C9">
        <v>76.544000000000011</v>
      </c>
      <c r="D9">
        <v>58.76</v>
      </c>
    </row>
    <row r="10" spans="1:4" x14ac:dyDescent="0.2">
      <c r="A10">
        <v>9</v>
      </c>
      <c r="B10">
        <v>178.559</v>
      </c>
      <c r="C10">
        <v>86.930999999999997</v>
      </c>
      <c r="D10">
        <v>59.858000000000004</v>
      </c>
    </row>
    <row r="11" spans="1:4" x14ac:dyDescent="0.2">
      <c r="A11">
        <v>10</v>
      </c>
      <c r="B11">
        <v>185.87</v>
      </c>
      <c r="C11">
        <v>92.608000000000004</v>
      </c>
      <c r="D11">
        <v>69.352999999999994</v>
      </c>
    </row>
    <row r="12" spans="1:4" x14ac:dyDescent="0.2">
      <c r="A12">
        <v>11</v>
      </c>
      <c r="B12">
        <v>191.10599999999999</v>
      </c>
      <c r="C12">
        <v>101.22199999999999</v>
      </c>
      <c r="D12">
        <v>88.721000000000004</v>
      </c>
    </row>
    <row r="13" spans="1:4" x14ac:dyDescent="0.2">
      <c r="A13">
        <v>12</v>
      </c>
      <c r="B13">
        <v>215.566</v>
      </c>
      <c r="C13">
        <v>104.33799999999999</v>
      </c>
      <c r="D13">
        <v>90.161000000000001</v>
      </c>
    </row>
    <row r="14" spans="1:4" x14ac:dyDescent="0.2">
      <c r="A14">
        <v>13</v>
      </c>
      <c r="B14">
        <v>217.25700000000001</v>
      </c>
      <c r="C14">
        <v>108.48000000000002</v>
      </c>
      <c r="D14">
        <v>94.786000000000001</v>
      </c>
    </row>
    <row r="15" spans="1:4" x14ac:dyDescent="0.2">
      <c r="A15">
        <v>14</v>
      </c>
      <c r="B15">
        <v>238.81</v>
      </c>
      <c r="C15">
        <v>115.24299999999999</v>
      </c>
      <c r="D15">
        <v>97.56</v>
      </c>
    </row>
    <row r="16" spans="1:4" x14ac:dyDescent="0.2">
      <c r="A16">
        <v>15</v>
      </c>
      <c r="B16">
        <v>241.97500000000002</v>
      </c>
      <c r="C16">
        <v>117.217</v>
      </c>
      <c r="D16">
        <v>98.179000000000002</v>
      </c>
    </row>
    <row r="17" spans="1:4" x14ac:dyDescent="0.2">
      <c r="A17">
        <v>16</v>
      </c>
      <c r="B17">
        <v>247.18599999999998</v>
      </c>
      <c r="C17">
        <v>119.13300000000001</v>
      </c>
      <c r="D17">
        <v>100.89400000000001</v>
      </c>
    </row>
    <row r="18" spans="1:4" x14ac:dyDescent="0.2">
      <c r="A18">
        <v>17</v>
      </c>
      <c r="B18">
        <v>263.12199999999996</v>
      </c>
      <c r="C18">
        <v>120.80200000000001</v>
      </c>
      <c r="D18">
        <v>101.962</v>
      </c>
    </row>
    <row r="19" spans="1:4" x14ac:dyDescent="0.2">
      <c r="A19">
        <v>18</v>
      </c>
      <c r="B19">
        <v>272.71199999999993</v>
      </c>
      <c r="C19">
        <v>121.69299999999998</v>
      </c>
      <c r="D19">
        <v>109.075</v>
      </c>
    </row>
    <row r="20" spans="1:4" x14ac:dyDescent="0.2">
      <c r="A20">
        <v>19</v>
      </c>
      <c r="B20">
        <v>276.44000000000005</v>
      </c>
      <c r="C20">
        <v>123.16900000000001</v>
      </c>
      <c r="D20">
        <v>109.801</v>
      </c>
    </row>
    <row r="21" spans="1:4" x14ac:dyDescent="0.2">
      <c r="A21">
        <v>20</v>
      </c>
      <c r="B21">
        <v>277.74100000000004</v>
      </c>
      <c r="C21">
        <v>125.53200000000002</v>
      </c>
      <c r="D21">
        <v>110.61799999999999</v>
      </c>
    </row>
    <row r="22" spans="1:4" x14ac:dyDescent="0.2">
      <c r="A22">
        <v>21</v>
      </c>
      <c r="B22">
        <v>301.05000000000007</v>
      </c>
      <c r="C22">
        <v>125.61500000000001</v>
      </c>
      <c r="D22">
        <v>110.636</v>
      </c>
    </row>
    <row r="23" spans="1:4" x14ac:dyDescent="0.2">
      <c r="A23">
        <v>22</v>
      </c>
      <c r="B23">
        <v>305.72000000000003</v>
      </c>
      <c r="C23">
        <v>127.73099999999999</v>
      </c>
      <c r="D23">
        <v>112.97800000000001</v>
      </c>
    </row>
    <row r="24" spans="1:4" x14ac:dyDescent="0.2">
      <c r="A24">
        <v>23</v>
      </c>
      <c r="B24">
        <v>306.56800000000004</v>
      </c>
      <c r="C24">
        <v>128.87700000000001</v>
      </c>
      <c r="D24">
        <v>115.4</v>
      </c>
    </row>
    <row r="25" spans="1:4" x14ac:dyDescent="0.2">
      <c r="A25">
        <v>24</v>
      </c>
      <c r="B25">
        <v>311.29300000000001</v>
      </c>
      <c r="C25">
        <v>132.25400000000002</v>
      </c>
      <c r="D25">
        <v>117.66099999999999</v>
      </c>
    </row>
    <row r="26" spans="1:4" x14ac:dyDescent="0.2">
      <c r="A26">
        <v>25</v>
      </c>
      <c r="B26">
        <v>318.76800000000003</v>
      </c>
      <c r="C26">
        <v>135.279</v>
      </c>
      <c r="D26">
        <v>123.12899999999999</v>
      </c>
    </row>
    <row r="27" spans="1:4" x14ac:dyDescent="0.2">
      <c r="A27">
        <v>26</v>
      </c>
      <c r="B27">
        <v>336.52</v>
      </c>
      <c r="C27">
        <v>137.41300000000001</v>
      </c>
      <c r="D27">
        <v>126.96600000000001</v>
      </c>
    </row>
    <row r="28" spans="1:4" x14ac:dyDescent="0.2">
      <c r="A28">
        <v>27</v>
      </c>
      <c r="B28">
        <v>340.59100000000001</v>
      </c>
      <c r="C28">
        <v>138.18</v>
      </c>
      <c r="D28">
        <v>134.67099999999999</v>
      </c>
    </row>
    <row r="29" spans="1:4" x14ac:dyDescent="0.2">
      <c r="A29">
        <v>28</v>
      </c>
      <c r="B29">
        <v>341.74999999999994</v>
      </c>
      <c r="C29">
        <v>140.21799999999999</v>
      </c>
      <c r="D29">
        <v>140.071</v>
      </c>
    </row>
    <row r="30" spans="1:4" x14ac:dyDescent="0.2">
      <c r="A30">
        <v>29</v>
      </c>
      <c r="B30">
        <v>344.25000000000006</v>
      </c>
      <c r="C30">
        <v>142.17499999999998</v>
      </c>
      <c r="D30">
        <v>143.16200000000001</v>
      </c>
    </row>
    <row r="31" spans="1:4" x14ac:dyDescent="0.2">
      <c r="A31">
        <v>30</v>
      </c>
      <c r="B31">
        <v>348.15</v>
      </c>
      <c r="C31">
        <v>145.20400000000001</v>
      </c>
      <c r="D31">
        <v>148.76600000000002</v>
      </c>
    </row>
    <row r="32" spans="1:4" x14ac:dyDescent="0.2">
      <c r="A32">
        <v>31</v>
      </c>
      <c r="B32">
        <v>365.85100000000006</v>
      </c>
      <c r="C32">
        <v>145.69400000000002</v>
      </c>
      <c r="D32">
        <v>179.23699999999999</v>
      </c>
    </row>
    <row r="33" spans="1:4" x14ac:dyDescent="0.2">
      <c r="A33">
        <v>32</v>
      </c>
      <c r="B33">
        <v>371.64800000000002</v>
      </c>
      <c r="C33">
        <v>146.76300000000001</v>
      </c>
      <c r="D33">
        <v>203.28799999999998</v>
      </c>
    </row>
    <row r="34" spans="1:4" x14ac:dyDescent="0.2">
      <c r="A34">
        <v>33</v>
      </c>
      <c r="B34">
        <v>395.56</v>
      </c>
      <c r="C34">
        <v>147.00399999999999</v>
      </c>
      <c r="D34">
        <v>228.87100000000001</v>
      </c>
    </row>
    <row r="35" spans="1:4" x14ac:dyDescent="0.2">
      <c r="A35">
        <v>34</v>
      </c>
      <c r="B35">
        <v>445.92700000000002</v>
      </c>
      <c r="C35">
        <v>148.81799999999998</v>
      </c>
      <c r="D35">
        <v>252.94399999999996</v>
      </c>
    </row>
    <row r="36" spans="1:4" x14ac:dyDescent="0.2">
      <c r="A36">
        <v>35</v>
      </c>
      <c r="B36">
        <v>460.39499999999998</v>
      </c>
      <c r="C36">
        <v>150.90800000000002</v>
      </c>
      <c r="D36">
        <v>296.40999999999997</v>
      </c>
    </row>
    <row r="37" spans="1:4" x14ac:dyDescent="0.2">
      <c r="A37">
        <v>36</v>
      </c>
      <c r="B37">
        <v>489.23800000000006</v>
      </c>
      <c r="C37">
        <v>152.12600000000003</v>
      </c>
      <c r="D37">
        <v>334.33600000000007</v>
      </c>
    </row>
    <row r="38" spans="1:4" x14ac:dyDescent="0.2">
      <c r="A38">
        <v>37</v>
      </c>
      <c r="B38">
        <v>496.40100000000001</v>
      </c>
      <c r="C38">
        <v>152.44</v>
      </c>
      <c r="D38">
        <v>343.31100000000004</v>
      </c>
    </row>
    <row r="39" spans="1:4" x14ac:dyDescent="0.2">
      <c r="A39">
        <v>38</v>
      </c>
      <c r="B39">
        <v>498.851</v>
      </c>
      <c r="C39">
        <v>154.86499999999998</v>
      </c>
      <c r="D39">
        <v>429.55799999999994</v>
      </c>
    </row>
    <row r="40" spans="1:4" x14ac:dyDescent="0.2">
      <c r="A40">
        <v>39</v>
      </c>
      <c r="B40">
        <v>510.86599999999999</v>
      </c>
      <c r="C40">
        <v>155.69999999999999</v>
      </c>
      <c r="D40">
        <v>432.56599999999997</v>
      </c>
    </row>
    <row r="41" spans="1:4" x14ac:dyDescent="0.2">
      <c r="A41">
        <v>40</v>
      </c>
      <c r="B41">
        <v>532.07999999999993</v>
      </c>
      <c r="C41">
        <v>158.25</v>
      </c>
      <c r="D41">
        <v>440</v>
      </c>
    </row>
    <row r="42" spans="1:4" x14ac:dyDescent="0.2">
      <c r="A42">
        <v>41</v>
      </c>
      <c r="B42">
        <v>551.95500000000004</v>
      </c>
      <c r="C42">
        <v>161.928</v>
      </c>
      <c r="D42">
        <v>465.20600000000007</v>
      </c>
    </row>
    <row r="43" spans="1:4" x14ac:dyDescent="0.2">
      <c r="A43">
        <v>42</v>
      </c>
      <c r="B43">
        <v>637.55999999999995</v>
      </c>
      <c r="C43">
        <v>162.55700000000002</v>
      </c>
      <c r="D43">
        <v>468.18200000000002</v>
      </c>
    </row>
    <row r="44" spans="1:4" x14ac:dyDescent="0.2">
      <c r="A44">
        <v>43</v>
      </c>
      <c r="B44">
        <v>753.2879999999999</v>
      </c>
      <c r="C44">
        <v>164.006</v>
      </c>
      <c r="D44">
        <v>468.34399999999994</v>
      </c>
    </row>
    <row r="45" spans="1:4" x14ac:dyDescent="0.2">
      <c r="A45">
        <v>44</v>
      </c>
      <c r="B45">
        <v>844.36000000000013</v>
      </c>
      <c r="C45">
        <v>165.19899999999998</v>
      </c>
      <c r="D45">
        <v>509.09799999999996</v>
      </c>
    </row>
    <row r="46" spans="1:4" x14ac:dyDescent="0.2">
      <c r="A46">
        <v>45</v>
      </c>
      <c r="B46">
        <v>854.95200000000011</v>
      </c>
      <c r="C46">
        <v>168.03</v>
      </c>
      <c r="D46">
        <v>516.61099999999999</v>
      </c>
    </row>
    <row r="47" spans="1:4" x14ac:dyDescent="0.2">
      <c r="A47">
        <v>46</v>
      </c>
      <c r="B47">
        <v>960.11799999999994</v>
      </c>
      <c r="C47">
        <v>172.202</v>
      </c>
      <c r="D47">
        <v>522.23099999999999</v>
      </c>
    </row>
    <row r="48" spans="1:4" x14ac:dyDescent="0.2">
      <c r="A48">
        <v>47</v>
      </c>
      <c r="B48">
        <v>1147.1640000000002</v>
      </c>
      <c r="C48">
        <v>172.45600000000002</v>
      </c>
      <c r="D48">
        <v>556.37799999999993</v>
      </c>
    </row>
    <row r="49" spans="1:4" x14ac:dyDescent="0.2">
      <c r="A49">
        <v>48</v>
      </c>
      <c r="B49">
        <v>1203.364</v>
      </c>
      <c r="C49">
        <v>174.11700000000002</v>
      </c>
      <c r="D49">
        <v>596.65100000000007</v>
      </c>
    </row>
    <row r="50" spans="1:4" x14ac:dyDescent="0.2">
      <c r="A50">
        <v>49</v>
      </c>
      <c r="B50">
        <v>1259.355</v>
      </c>
      <c r="C50">
        <v>176.88800000000001</v>
      </c>
      <c r="D50">
        <v>619.69999999999993</v>
      </c>
    </row>
    <row r="51" spans="1:4" x14ac:dyDescent="0.2">
      <c r="A51">
        <v>50</v>
      </c>
      <c r="B51">
        <v>1531.1399999999999</v>
      </c>
      <c r="C51">
        <v>178.78800000000001</v>
      </c>
      <c r="D51">
        <v>661.10900000000004</v>
      </c>
    </row>
    <row r="52" spans="1:4" x14ac:dyDescent="0.2">
      <c r="A52">
        <v>51</v>
      </c>
      <c r="B52">
        <v>1743.2929999999999</v>
      </c>
      <c r="C52">
        <v>178.83</v>
      </c>
      <c r="D52">
        <v>674.78800000000001</v>
      </c>
    </row>
    <row r="53" spans="1:4" x14ac:dyDescent="0.2">
      <c r="A53">
        <v>52</v>
      </c>
      <c r="B53">
        <v>3147.3820000000001</v>
      </c>
      <c r="C53">
        <v>183.66900000000004</v>
      </c>
      <c r="D53">
        <v>678.12099999999987</v>
      </c>
    </row>
    <row r="54" spans="1:4" x14ac:dyDescent="0.2">
      <c r="A54">
        <v>53</v>
      </c>
      <c r="B54">
        <v>3249.9610000000002</v>
      </c>
      <c r="C54">
        <v>184.012</v>
      </c>
      <c r="D54">
        <v>684.07500000000005</v>
      </c>
    </row>
    <row r="55" spans="1:4" x14ac:dyDescent="0.2">
      <c r="A55">
        <v>54</v>
      </c>
      <c r="C55">
        <v>186.65</v>
      </c>
      <c r="D55">
        <v>701.572</v>
      </c>
    </row>
    <row r="56" spans="1:4" x14ac:dyDescent="0.2">
      <c r="A56">
        <v>55</v>
      </c>
      <c r="C56">
        <v>187.36399999999998</v>
      </c>
      <c r="D56">
        <v>713.22899999999993</v>
      </c>
    </row>
    <row r="57" spans="1:4" x14ac:dyDescent="0.2">
      <c r="A57">
        <v>56</v>
      </c>
      <c r="C57">
        <v>187.75200000000001</v>
      </c>
      <c r="D57">
        <v>723.98800000000006</v>
      </c>
    </row>
    <row r="58" spans="1:4" x14ac:dyDescent="0.2">
      <c r="A58">
        <v>57</v>
      </c>
      <c r="C58">
        <v>188.40899999999999</v>
      </c>
      <c r="D58">
        <v>732.33999999999992</v>
      </c>
    </row>
    <row r="59" spans="1:4" x14ac:dyDescent="0.2">
      <c r="A59">
        <v>58</v>
      </c>
      <c r="C59">
        <v>189.74599999999998</v>
      </c>
      <c r="D59">
        <v>747.30799999999999</v>
      </c>
    </row>
    <row r="60" spans="1:4" x14ac:dyDescent="0.2">
      <c r="A60">
        <v>59</v>
      </c>
      <c r="C60">
        <v>189.934</v>
      </c>
      <c r="D60">
        <v>759.14400000000012</v>
      </c>
    </row>
    <row r="61" spans="1:4" x14ac:dyDescent="0.2">
      <c r="A61">
        <v>60</v>
      </c>
      <c r="C61">
        <v>190.50099999999998</v>
      </c>
      <c r="D61">
        <v>762.81</v>
      </c>
    </row>
    <row r="62" spans="1:4" x14ac:dyDescent="0.2">
      <c r="A62">
        <v>61</v>
      </c>
      <c r="C62">
        <v>191.20999999999998</v>
      </c>
      <c r="D62">
        <v>909.46800000000007</v>
      </c>
    </row>
    <row r="63" spans="1:4" x14ac:dyDescent="0.2">
      <c r="A63">
        <v>62</v>
      </c>
      <c r="C63">
        <v>192.767</v>
      </c>
      <c r="D63">
        <v>915.50999999999988</v>
      </c>
    </row>
    <row r="64" spans="1:4" x14ac:dyDescent="0.2">
      <c r="A64">
        <v>63</v>
      </c>
      <c r="C64">
        <v>194.01</v>
      </c>
      <c r="D64">
        <v>954.42199999999991</v>
      </c>
    </row>
    <row r="65" spans="1:4" x14ac:dyDescent="0.2">
      <c r="A65">
        <v>64</v>
      </c>
      <c r="C65">
        <v>194.196</v>
      </c>
      <c r="D65">
        <v>960.61300000000006</v>
      </c>
    </row>
    <row r="66" spans="1:4" x14ac:dyDescent="0.2">
      <c r="A66">
        <v>65</v>
      </c>
      <c r="C66">
        <v>194.37000000000003</v>
      </c>
      <c r="D66">
        <v>1036.4280000000001</v>
      </c>
    </row>
    <row r="67" spans="1:4" x14ac:dyDescent="0.2">
      <c r="A67">
        <v>66</v>
      </c>
      <c r="C67">
        <v>196.57999999999998</v>
      </c>
      <c r="D67">
        <v>1060.4269999999999</v>
      </c>
    </row>
    <row r="68" spans="1:4" x14ac:dyDescent="0.2">
      <c r="A68">
        <v>67</v>
      </c>
      <c r="C68">
        <v>197.50099999999998</v>
      </c>
      <c r="D68">
        <v>1096.4829999999999</v>
      </c>
    </row>
    <row r="69" spans="1:4" x14ac:dyDescent="0.2">
      <c r="A69">
        <v>68</v>
      </c>
      <c r="C69">
        <v>197.82900000000004</v>
      </c>
      <c r="D69">
        <v>1226.153</v>
      </c>
    </row>
    <row r="70" spans="1:4" x14ac:dyDescent="0.2">
      <c r="A70">
        <v>69</v>
      </c>
      <c r="C70">
        <v>198.13199999999998</v>
      </c>
      <c r="D70">
        <v>1233.3539999999998</v>
      </c>
    </row>
    <row r="71" spans="1:4" x14ac:dyDescent="0.2">
      <c r="A71">
        <v>70</v>
      </c>
      <c r="C71">
        <v>198.96699999999998</v>
      </c>
      <c r="D71">
        <v>1256.0900000000001</v>
      </c>
    </row>
    <row r="72" spans="1:4" x14ac:dyDescent="0.2">
      <c r="A72">
        <v>71</v>
      </c>
      <c r="C72">
        <v>199.04599999999999</v>
      </c>
      <c r="D72">
        <v>1320.18</v>
      </c>
    </row>
    <row r="73" spans="1:4" x14ac:dyDescent="0.2">
      <c r="A73">
        <v>72</v>
      </c>
      <c r="C73">
        <v>201.78100000000001</v>
      </c>
      <c r="D73">
        <v>1575.9010000000003</v>
      </c>
    </row>
    <row r="74" spans="1:4" x14ac:dyDescent="0.2">
      <c r="A74">
        <v>73</v>
      </c>
      <c r="C74">
        <v>203.357</v>
      </c>
      <c r="D74">
        <v>1611.1080000000002</v>
      </c>
    </row>
    <row r="75" spans="1:4" x14ac:dyDescent="0.2">
      <c r="A75">
        <v>74</v>
      </c>
      <c r="C75">
        <v>203.56899999999999</v>
      </c>
      <c r="D75">
        <v>1665.9399999999998</v>
      </c>
    </row>
    <row r="76" spans="1:4" x14ac:dyDescent="0.2">
      <c r="A76">
        <v>75</v>
      </c>
      <c r="C76">
        <v>205.244</v>
      </c>
      <c r="D76">
        <v>2513.886</v>
      </c>
    </row>
    <row r="77" spans="1:4" x14ac:dyDescent="0.2">
      <c r="A77">
        <v>76</v>
      </c>
      <c r="C77">
        <v>205.31299999999996</v>
      </c>
      <c r="D77">
        <v>2666.84</v>
      </c>
    </row>
    <row r="78" spans="1:4" x14ac:dyDescent="0.2">
      <c r="A78">
        <v>77</v>
      </c>
      <c r="C78">
        <v>205.65200000000002</v>
      </c>
      <c r="D78">
        <v>2954.462</v>
      </c>
    </row>
    <row r="79" spans="1:4" x14ac:dyDescent="0.2">
      <c r="A79">
        <v>78</v>
      </c>
      <c r="C79">
        <v>206.083</v>
      </c>
      <c r="D79">
        <v>3105.5200000000004</v>
      </c>
    </row>
    <row r="80" spans="1:4" x14ac:dyDescent="0.2">
      <c r="A80">
        <v>79</v>
      </c>
      <c r="C80">
        <v>207.78399999999999</v>
      </c>
      <c r="D80">
        <v>3251.3709999999996</v>
      </c>
    </row>
    <row r="81" spans="1:4" x14ac:dyDescent="0.2">
      <c r="A81">
        <v>80</v>
      </c>
      <c r="C81">
        <v>208.82999999999998</v>
      </c>
      <c r="D81">
        <v>3461.846</v>
      </c>
    </row>
    <row r="82" spans="1:4" x14ac:dyDescent="0.2">
      <c r="A82">
        <v>81</v>
      </c>
      <c r="C82">
        <v>210.072</v>
      </c>
      <c r="D82">
        <v>3498.4619999999995</v>
      </c>
    </row>
    <row r="83" spans="1:4" x14ac:dyDescent="0.2">
      <c r="A83">
        <v>82</v>
      </c>
      <c r="C83">
        <v>211.13500000000002</v>
      </c>
      <c r="D83">
        <v>3977.4480000000003</v>
      </c>
    </row>
    <row r="84" spans="1:4" x14ac:dyDescent="0.2">
      <c r="A84">
        <v>83</v>
      </c>
      <c r="C84">
        <v>211.43899999999999</v>
      </c>
      <c r="D84">
        <v>4101.1670000000004</v>
      </c>
    </row>
    <row r="85" spans="1:4" x14ac:dyDescent="0.2">
      <c r="A85">
        <v>84</v>
      </c>
      <c r="C85">
        <v>212.43600000000001</v>
      </c>
      <c r="D85">
        <v>4549.2379999999994</v>
      </c>
    </row>
    <row r="86" spans="1:4" x14ac:dyDescent="0.2">
      <c r="A86">
        <v>85</v>
      </c>
      <c r="C86">
        <v>214.88799999999998</v>
      </c>
      <c r="D86">
        <v>5196.3270000000011</v>
      </c>
    </row>
    <row r="87" spans="1:4" x14ac:dyDescent="0.2">
      <c r="A87">
        <v>86</v>
      </c>
      <c r="C87">
        <v>217.11099999999999</v>
      </c>
      <c r="D87">
        <v>5615.7</v>
      </c>
    </row>
    <row r="88" spans="1:4" x14ac:dyDescent="0.2">
      <c r="A88">
        <v>87</v>
      </c>
      <c r="C88">
        <v>219.10200000000003</v>
      </c>
      <c r="D88">
        <v>6428.68</v>
      </c>
    </row>
    <row r="89" spans="1:4" x14ac:dyDescent="0.2">
      <c r="A89">
        <v>88</v>
      </c>
      <c r="C89">
        <v>221.13</v>
      </c>
      <c r="D89">
        <v>7281.0460000000003</v>
      </c>
    </row>
    <row r="90" spans="1:4" x14ac:dyDescent="0.2">
      <c r="A90">
        <v>89</v>
      </c>
      <c r="C90">
        <v>221.78199999999998</v>
      </c>
      <c r="D90">
        <v>8224.9600000000009</v>
      </c>
    </row>
    <row r="91" spans="1:4" x14ac:dyDescent="0.2">
      <c r="A91">
        <v>90</v>
      </c>
      <c r="C91">
        <v>223.28</v>
      </c>
      <c r="D91">
        <v>10894.796</v>
      </c>
    </row>
    <row r="92" spans="1:4" x14ac:dyDescent="0.2">
      <c r="A92">
        <v>91</v>
      </c>
      <c r="C92">
        <v>224.02000000000004</v>
      </c>
      <c r="D92">
        <v>13444.58</v>
      </c>
    </row>
    <row r="93" spans="1:4" x14ac:dyDescent="0.2">
      <c r="A93">
        <v>92</v>
      </c>
      <c r="C93">
        <v>226.27500000000003</v>
      </c>
      <c r="D93">
        <v>13473.779999999999</v>
      </c>
    </row>
    <row r="94" spans="1:4" x14ac:dyDescent="0.2">
      <c r="A94">
        <v>93</v>
      </c>
      <c r="C94">
        <v>227.05800000000002</v>
      </c>
      <c r="D94">
        <v>13708.759999999998</v>
      </c>
    </row>
    <row r="95" spans="1:4" x14ac:dyDescent="0.2">
      <c r="A95">
        <v>94</v>
      </c>
      <c r="C95">
        <v>227.09199999999998</v>
      </c>
      <c r="D95">
        <v>14174.609999999999</v>
      </c>
    </row>
    <row r="96" spans="1:4" x14ac:dyDescent="0.2">
      <c r="A96">
        <v>95</v>
      </c>
      <c r="C96">
        <v>231.12099999999998</v>
      </c>
      <c r="D96">
        <v>14883.839999999998</v>
      </c>
    </row>
    <row r="97" spans="1:4" x14ac:dyDescent="0.2">
      <c r="A97">
        <v>96</v>
      </c>
      <c r="C97">
        <v>231.64400000000001</v>
      </c>
      <c r="D97">
        <v>15099.419999999998</v>
      </c>
    </row>
    <row r="98" spans="1:4" x14ac:dyDescent="0.2">
      <c r="A98">
        <v>97</v>
      </c>
      <c r="C98">
        <v>231.70499999999998</v>
      </c>
      <c r="D98">
        <v>25880.440000000002</v>
      </c>
    </row>
    <row r="99" spans="1:4" x14ac:dyDescent="0.2">
      <c r="A99">
        <v>98</v>
      </c>
      <c r="C99">
        <v>235.47</v>
      </c>
      <c r="D99">
        <v>28247.303999999996</v>
      </c>
    </row>
    <row r="100" spans="1:4" x14ac:dyDescent="0.2">
      <c r="A100">
        <v>99</v>
      </c>
      <c r="C100">
        <v>240.70699999999999</v>
      </c>
      <c r="D100">
        <v>40718.460000000006</v>
      </c>
    </row>
    <row r="101" spans="1:4" x14ac:dyDescent="0.2">
      <c r="A101">
        <v>100</v>
      </c>
      <c r="C101">
        <v>241.29900000000001</v>
      </c>
      <c r="D101">
        <v>49769.182999999997</v>
      </c>
    </row>
    <row r="102" spans="1:4" x14ac:dyDescent="0.2">
      <c r="A102">
        <v>101</v>
      </c>
      <c r="C102">
        <v>242.17199999999997</v>
      </c>
    </row>
    <row r="103" spans="1:4" x14ac:dyDescent="0.2">
      <c r="A103">
        <v>102</v>
      </c>
      <c r="C103">
        <v>245.44900000000001</v>
      </c>
    </row>
    <row r="104" spans="1:4" x14ac:dyDescent="0.2">
      <c r="A104">
        <v>103</v>
      </c>
      <c r="C104">
        <v>245.51999999999998</v>
      </c>
    </row>
    <row r="105" spans="1:4" x14ac:dyDescent="0.2">
      <c r="A105">
        <v>104</v>
      </c>
      <c r="C105">
        <v>247.89</v>
      </c>
    </row>
    <row r="106" spans="1:4" x14ac:dyDescent="0.2">
      <c r="A106">
        <v>105</v>
      </c>
      <c r="C106">
        <v>250.27200000000002</v>
      </c>
    </row>
    <row r="107" spans="1:4" x14ac:dyDescent="0.2">
      <c r="A107">
        <v>106</v>
      </c>
      <c r="C107">
        <v>250.33799999999997</v>
      </c>
    </row>
    <row r="108" spans="1:4" x14ac:dyDescent="0.2">
      <c r="A108">
        <v>107</v>
      </c>
      <c r="C108">
        <v>255.38400000000004</v>
      </c>
    </row>
    <row r="109" spans="1:4" x14ac:dyDescent="0.2">
      <c r="A109">
        <v>108</v>
      </c>
      <c r="C109">
        <v>257.70999999999998</v>
      </c>
    </row>
    <row r="110" spans="1:4" x14ac:dyDescent="0.2">
      <c r="A110">
        <v>109</v>
      </c>
      <c r="C110">
        <v>259.09200000000004</v>
      </c>
    </row>
    <row r="111" spans="1:4" x14ac:dyDescent="0.2">
      <c r="A111">
        <v>110</v>
      </c>
      <c r="C111">
        <v>260</v>
      </c>
    </row>
    <row r="112" spans="1:4" x14ac:dyDescent="0.2">
      <c r="A112">
        <v>111</v>
      </c>
      <c r="C112">
        <v>261.00700000000001</v>
      </c>
    </row>
    <row r="113" spans="1:3" x14ac:dyDescent="0.2">
      <c r="A113">
        <v>112</v>
      </c>
      <c r="C113">
        <v>265.50800000000004</v>
      </c>
    </row>
    <row r="114" spans="1:3" x14ac:dyDescent="0.2">
      <c r="A114">
        <v>113</v>
      </c>
      <c r="C114">
        <v>271.66399999999999</v>
      </c>
    </row>
    <row r="115" spans="1:3" x14ac:dyDescent="0.2">
      <c r="A115">
        <v>114</v>
      </c>
      <c r="C115">
        <v>272.68</v>
      </c>
    </row>
    <row r="116" spans="1:3" x14ac:dyDescent="0.2">
      <c r="A116">
        <v>115</v>
      </c>
      <c r="C116">
        <v>274.57100000000003</v>
      </c>
    </row>
    <row r="117" spans="1:3" x14ac:dyDescent="0.2">
      <c r="A117">
        <v>116</v>
      </c>
      <c r="C117">
        <v>286.37</v>
      </c>
    </row>
    <row r="118" spans="1:3" x14ac:dyDescent="0.2">
      <c r="A118">
        <v>117</v>
      </c>
      <c r="C118">
        <v>287.36</v>
      </c>
    </row>
    <row r="119" spans="1:3" x14ac:dyDescent="0.2">
      <c r="A119">
        <v>118</v>
      </c>
      <c r="C119">
        <v>290.56</v>
      </c>
    </row>
    <row r="120" spans="1:3" x14ac:dyDescent="0.2">
      <c r="A120">
        <v>119</v>
      </c>
      <c r="C120">
        <v>299.61099999999999</v>
      </c>
    </row>
    <row r="121" spans="1:3" x14ac:dyDescent="0.2">
      <c r="A121">
        <v>120</v>
      </c>
      <c r="C121">
        <v>300.81299999999999</v>
      </c>
    </row>
    <row r="122" spans="1:3" x14ac:dyDescent="0.2">
      <c r="A122">
        <v>121</v>
      </c>
      <c r="C122">
        <v>313.90600000000001</v>
      </c>
    </row>
    <row r="123" spans="1:3" x14ac:dyDescent="0.2">
      <c r="A123">
        <v>122</v>
      </c>
      <c r="C123">
        <v>324.05799999999999</v>
      </c>
    </row>
    <row r="124" spans="1:3" x14ac:dyDescent="0.2">
      <c r="A124">
        <v>123</v>
      </c>
      <c r="C124">
        <v>342.91999999999996</v>
      </c>
    </row>
    <row r="125" spans="1:3" x14ac:dyDescent="0.2">
      <c r="A125">
        <v>124</v>
      </c>
      <c r="C125">
        <v>347.09000000000003</v>
      </c>
    </row>
    <row r="126" spans="1:3" x14ac:dyDescent="0.2">
      <c r="A126">
        <v>125</v>
      </c>
      <c r="C126">
        <v>357.52299999999997</v>
      </c>
    </row>
    <row r="127" spans="1:3" x14ac:dyDescent="0.2">
      <c r="A127">
        <v>126</v>
      </c>
      <c r="C127">
        <v>360.52000000000004</v>
      </c>
    </row>
    <row r="128" spans="1:3" x14ac:dyDescent="0.2">
      <c r="A128">
        <v>127</v>
      </c>
      <c r="C128">
        <v>361.75999999999993</v>
      </c>
    </row>
    <row r="129" spans="1:3" x14ac:dyDescent="0.2">
      <c r="A129">
        <v>128</v>
      </c>
      <c r="C129">
        <v>370.51499999999999</v>
      </c>
    </row>
    <row r="130" spans="1:3" x14ac:dyDescent="0.2">
      <c r="A130">
        <v>129</v>
      </c>
      <c r="C130">
        <v>381.601</v>
      </c>
    </row>
    <row r="131" spans="1:3" x14ac:dyDescent="0.2">
      <c r="A131">
        <v>130</v>
      </c>
      <c r="C131">
        <v>388.67000000000007</v>
      </c>
    </row>
    <row r="132" spans="1:3" x14ac:dyDescent="0.2">
      <c r="A132">
        <v>131</v>
      </c>
      <c r="C132">
        <v>486.73899999999998</v>
      </c>
    </row>
    <row r="133" spans="1:3" x14ac:dyDescent="0.2">
      <c r="A133">
        <v>132</v>
      </c>
      <c r="C133">
        <v>495.20999999999992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S2</vt:lpstr>
      <vt:lpstr>S3</vt:lpstr>
      <vt:lpstr>E1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jutamas</dc:creator>
  <cp:lastModifiedBy>HP</cp:lastModifiedBy>
  <dcterms:created xsi:type="dcterms:W3CDTF">2020-09-14T05:15:10Z</dcterms:created>
  <dcterms:modified xsi:type="dcterms:W3CDTF">2021-09-05T08:33:42Z</dcterms:modified>
</cp:coreProperties>
</file>