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656ed0859a2fcc/Área de Trabalho/Mestrado/00 - Pesquisa/pesquisa_WCAMA/Resultados/"/>
    </mc:Choice>
  </mc:AlternateContent>
  <xr:revisionPtr revIDLastSave="370" documentId="8_{DB2C56C3-F488-4A3F-B2E6-1FEF16C2F752}" xr6:coauthVersionLast="47" xr6:coauthVersionMax="47" xr10:uidLastSave="{789004FA-3B7C-4D42-8472-1870B478D6FC}"/>
  <bookViews>
    <workbookView xWindow="-108" yWindow="-108" windowWidth="23256" windowHeight="12576" tabRatio="882" xr2:uid="{1110E21F-7F26-42A5-8A7F-AA8870539E96}"/>
  </bookViews>
  <sheets>
    <sheet name="Síntese" sheetId="11" r:id="rId1"/>
    <sheet name="LeNetFP32" sheetId="4" r:id="rId2"/>
    <sheet name="LeNetFP16" sheetId="3" r:id="rId3"/>
    <sheet name="AlexNetFP32" sheetId="2" r:id="rId4"/>
    <sheet name="AlexNetFP16" sheetId="1" r:id="rId5"/>
    <sheet name="GoogLeNetFP32" sheetId="5" r:id="rId6"/>
    <sheet name="GoogLeNetFP16" sheetId="6" r:id="rId7"/>
    <sheet name="VGGFP32" sheetId="7" r:id="rId8"/>
    <sheet name="VGGFP16" sheetId="8" r:id="rId9"/>
    <sheet name="ResNetFP32" sheetId="9" r:id="rId10"/>
    <sheet name="ResNetFP16" sheetId="10" r:id="rId11"/>
  </sheets>
  <definedNames>
    <definedName name="_xlnm._FilterDatabase" localSheetId="0" hidden="1">Síntese!$A$1:$AE$11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11" l="1"/>
  <c r="AD8" i="11"/>
  <c r="AD6" i="11"/>
  <c r="AD4" i="11"/>
  <c r="AD2" i="11"/>
  <c r="D13" i="4"/>
  <c r="D12" i="4"/>
  <c r="D3" i="4"/>
  <c r="D4" i="4"/>
  <c r="D5" i="4"/>
  <c r="D6" i="4"/>
  <c r="D7" i="4"/>
  <c r="D8" i="4"/>
  <c r="D9" i="4"/>
  <c r="D10" i="4"/>
  <c r="D11" i="4"/>
  <c r="D2" i="4"/>
  <c r="J3" i="11"/>
  <c r="H3" i="11" s="1"/>
  <c r="L3" i="11"/>
  <c r="N3" i="11"/>
  <c r="P3" i="11"/>
  <c r="R3" i="11"/>
  <c r="U3" i="11"/>
  <c r="W3" i="11"/>
  <c r="Y3" i="11"/>
  <c r="AE3" i="11"/>
  <c r="AB3" i="11" s="1"/>
  <c r="J4" i="11"/>
  <c r="H4" i="11" s="1"/>
  <c r="L4" i="11"/>
  <c r="N4" i="11"/>
  <c r="P4" i="11"/>
  <c r="R4" i="11"/>
  <c r="U4" i="11"/>
  <c r="W4" i="11"/>
  <c r="Y4" i="11"/>
  <c r="AE4" i="11"/>
  <c r="AB4" i="11" s="1"/>
  <c r="J5" i="11"/>
  <c r="H5" i="11" s="1"/>
  <c r="L5" i="11"/>
  <c r="N5" i="11"/>
  <c r="P5" i="11"/>
  <c r="R5" i="11"/>
  <c r="U5" i="11"/>
  <c r="W5" i="11"/>
  <c r="Y5" i="11"/>
  <c r="AE5" i="11"/>
  <c r="AB5" i="11" s="1"/>
  <c r="J6" i="11"/>
  <c r="H6" i="11" s="1"/>
  <c r="L6" i="11"/>
  <c r="N6" i="11"/>
  <c r="P6" i="11"/>
  <c r="R6" i="11"/>
  <c r="U6" i="11"/>
  <c r="W6" i="11"/>
  <c r="Y6" i="11"/>
  <c r="AE6" i="11"/>
  <c r="AB6" i="11" s="1"/>
  <c r="J7" i="11"/>
  <c r="H7" i="11" s="1"/>
  <c r="L7" i="11"/>
  <c r="N7" i="11"/>
  <c r="P7" i="11"/>
  <c r="R7" i="11"/>
  <c r="U7" i="11"/>
  <c r="W7" i="11"/>
  <c r="Y7" i="11"/>
  <c r="AE7" i="11"/>
  <c r="AB7" i="11" s="1"/>
  <c r="J8" i="11"/>
  <c r="H8" i="11" s="1"/>
  <c r="L8" i="11"/>
  <c r="N8" i="11"/>
  <c r="P8" i="11"/>
  <c r="R8" i="11"/>
  <c r="U8" i="11"/>
  <c r="W8" i="11"/>
  <c r="Y8" i="11"/>
  <c r="AE8" i="11"/>
  <c r="AB8" i="11" s="1"/>
  <c r="J9" i="11"/>
  <c r="H9" i="11" s="1"/>
  <c r="L9" i="11"/>
  <c r="N9" i="11"/>
  <c r="P9" i="11"/>
  <c r="R9" i="11"/>
  <c r="U9" i="11"/>
  <c r="W9" i="11"/>
  <c r="Y9" i="11"/>
  <c r="AE9" i="11"/>
  <c r="AB9" i="11" s="1"/>
  <c r="J10" i="11"/>
  <c r="H10" i="11" s="1"/>
  <c r="L10" i="11"/>
  <c r="N10" i="11"/>
  <c r="P10" i="11"/>
  <c r="R10" i="11"/>
  <c r="U10" i="11"/>
  <c r="W10" i="11"/>
  <c r="Y10" i="11"/>
  <c r="AE10" i="11"/>
  <c r="AB10" i="11" s="1"/>
  <c r="J11" i="11"/>
  <c r="H11" i="11" s="1"/>
  <c r="L11" i="11"/>
  <c r="N11" i="11"/>
  <c r="P11" i="11"/>
  <c r="R11" i="11"/>
  <c r="U11" i="11"/>
  <c r="W11" i="11"/>
  <c r="Y11" i="11"/>
  <c r="AE11" i="11"/>
  <c r="AB11" i="11" s="1"/>
  <c r="E11" i="11"/>
  <c r="E10" i="11"/>
  <c r="E9" i="11"/>
  <c r="E8" i="11"/>
  <c r="E7" i="11"/>
  <c r="E6" i="11"/>
  <c r="E5" i="11"/>
  <c r="E4" i="11"/>
  <c r="E3" i="11"/>
  <c r="I3" i="11"/>
  <c r="F3" i="11" s="1"/>
  <c r="G2" i="11" s="1"/>
  <c r="K3" i="11"/>
  <c r="M3" i="11"/>
  <c r="O3" i="11"/>
  <c r="Q3" i="11"/>
  <c r="T3" i="11"/>
  <c r="V3" i="11"/>
  <c r="X3" i="11"/>
  <c r="AC3" i="11"/>
  <c r="Z3" i="11" s="1"/>
  <c r="AA2" i="11" s="1"/>
  <c r="I4" i="11"/>
  <c r="F4" i="11" s="1"/>
  <c r="K4" i="11"/>
  <c r="M4" i="11"/>
  <c r="O4" i="11"/>
  <c r="Q4" i="11"/>
  <c r="T4" i="11"/>
  <c r="V4" i="11"/>
  <c r="X4" i="11"/>
  <c r="AC4" i="11"/>
  <c r="Z4" i="11" s="1"/>
  <c r="I5" i="11"/>
  <c r="F5" i="11" s="1"/>
  <c r="G4" i="11" s="1"/>
  <c r="K5" i="11"/>
  <c r="M5" i="11"/>
  <c r="O5" i="11"/>
  <c r="Q5" i="11"/>
  <c r="T5" i="11"/>
  <c r="V5" i="11"/>
  <c r="X5" i="11"/>
  <c r="AC5" i="11"/>
  <c r="Z5" i="11" s="1"/>
  <c r="AA4" i="11" s="1"/>
  <c r="I6" i="11"/>
  <c r="F6" i="11" s="1"/>
  <c r="K6" i="11"/>
  <c r="M6" i="11"/>
  <c r="O6" i="11"/>
  <c r="Q6" i="11"/>
  <c r="T6" i="11"/>
  <c r="V6" i="11"/>
  <c r="X6" i="11"/>
  <c r="AC6" i="11"/>
  <c r="Z6" i="11" s="1"/>
  <c r="I7" i="11"/>
  <c r="F7" i="11" s="1"/>
  <c r="K7" i="11"/>
  <c r="M7" i="11"/>
  <c r="O7" i="11"/>
  <c r="Q7" i="11"/>
  <c r="T7" i="11"/>
  <c r="V7" i="11"/>
  <c r="X7" i="11"/>
  <c r="AC7" i="11"/>
  <c r="Z7" i="11" s="1"/>
  <c r="AA6" i="11" s="1"/>
  <c r="I8" i="11"/>
  <c r="F8" i="11" s="1"/>
  <c r="K8" i="11"/>
  <c r="M8" i="11"/>
  <c r="O8" i="11"/>
  <c r="Q8" i="11"/>
  <c r="T8" i="11"/>
  <c r="V8" i="11"/>
  <c r="X8" i="11"/>
  <c r="AC8" i="11"/>
  <c r="Z8" i="11" s="1"/>
  <c r="I9" i="11"/>
  <c r="F9" i="11" s="1"/>
  <c r="G8" i="11" s="1"/>
  <c r="K9" i="11"/>
  <c r="M9" i="11"/>
  <c r="O9" i="11"/>
  <c r="Q9" i="11"/>
  <c r="T9" i="11"/>
  <c r="V9" i="11"/>
  <c r="X9" i="11"/>
  <c r="AC9" i="11"/>
  <c r="Z9" i="11" s="1"/>
  <c r="AA8" i="11" s="1"/>
  <c r="I10" i="11"/>
  <c r="F10" i="11" s="1"/>
  <c r="K10" i="11"/>
  <c r="M10" i="11"/>
  <c r="O10" i="11"/>
  <c r="Q10" i="11"/>
  <c r="T10" i="11"/>
  <c r="V10" i="11"/>
  <c r="X10" i="11"/>
  <c r="AC10" i="11"/>
  <c r="Z10" i="11" s="1"/>
  <c r="I11" i="11"/>
  <c r="F11" i="11" s="1"/>
  <c r="G10" i="11" s="1"/>
  <c r="K11" i="11"/>
  <c r="M11" i="11"/>
  <c r="O11" i="11"/>
  <c r="Q11" i="11"/>
  <c r="T11" i="11"/>
  <c r="V11" i="11"/>
  <c r="X11" i="11"/>
  <c r="AC11" i="11"/>
  <c r="Z11" i="11" s="1"/>
  <c r="AA10" i="11" s="1"/>
  <c r="C11" i="11"/>
  <c r="C10" i="11"/>
  <c r="C9" i="11"/>
  <c r="C8" i="11"/>
  <c r="C7" i="11"/>
  <c r="C6" i="11"/>
  <c r="C5" i="11"/>
  <c r="C4" i="11"/>
  <c r="C3" i="11"/>
  <c r="L13" i="10"/>
  <c r="K13" i="10"/>
  <c r="J13" i="10"/>
  <c r="I13" i="10"/>
  <c r="H13" i="10"/>
  <c r="G13" i="10"/>
  <c r="F13" i="10"/>
  <c r="E13" i="10"/>
  <c r="D13" i="10"/>
  <c r="C13" i="10"/>
  <c r="L12" i="10"/>
  <c r="K12" i="10"/>
  <c r="J12" i="10"/>
  <c r="I12" i="10"/>
  <c r="H12" i="10"/>
  <c r="G12" i="10"/>
  <c r="F12" i="10"/>
  <c r="E12" i="10"/>
  <c r="D12" i="10"/>
  <c r="C12" i="10"/>
  <c r="L13" i="9"/>
  <c r="K13" i="9"/>
  <c r="J13" i="9"/>
  <c r="I13" i="9"/>
  <c r="H13" i="9"/>
  <c r="G13" i="9"/>
  <c r="F13" i="9"/>
  <c r="E13" i="9"/>
  <c r="D13" i="9"/>
  <c r="C13" i="9"/>
  <c r="L12" i="9"/>
  <c r="K12" i="9"/>
  <c r="J12" i="9"/>
  <c r="I12" i="9"/>
  <c r="H12" i="9"/>
  <c r="G12" i="9"/>
  <c r="F12" i="9"/>
  <c r="E12" i="9"/>
  <c r="D12" i="9"/>
  <c r="C12" i="9"/>
  <c r="L13" i="8"/>
  <c r="K13" i="8"/>
  <c r="J13" i="8"/>
  <c r="I13" i="8"/>
  <c r="H13" i="8"/>
  <c r="G13" i="8"/>
  <c r="F13" i="8"/>
  <c r="E13" i="8"/>
  <c r="D13" i="8"/>
  <c r="C13" i="8"/>
  <c r="L12" i="8"/>
  <c r="K12" i="8"/>
  <c r="J12" i="8"/>
  <c r="I12" i="8"/>
  <c r="H12" i="8"/>
  <c r="G12" i="8"/>
  <c r="F12" i="8"/>
  <c r="E12" i="8"/>
  <c r="D12" i="8"/>
  <c r="C12" i="8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3" i="6"/>
  <c r="K13" i="6"/>
  <c r="J13" i="6"/>
  <c r="I13" i="6"/>
  <c r="H13" i="6"/>
  <c r="G13" i="6"/>
  <c r="F13" i="6"/>
  <c r="E13" i="6"/>
  <c r="D13" i="6"/>
  <c r="C13" i="6"/>
  <c r="L12" i="6"/>
  <c r="K12" i="6"/>
  <c r="J12" i="6"/>
  <c r="I12" i="6"/>
  <c r="H12" i="6"/>
  <c r="G12" i="6"/>
  <c r="F12" i="6"/>
  <c r="E12" i="6"/>
  <c r="D12" i="6"/>
  <c r="C12" i="6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3" i="2"/>
  <c r="K13" i="2"/>
  <c r="J13" i="2"/>
  <c r="I13" i="2"/>
  <c r="H13" i="2"/>
  <c r="G13" i="2"/>
  <c r="F13" i="2"/>
  <c r="E13" i="2"/>
  <c r="D13" i="2"/>
  <c r="C13" i="2"/>
  <c r="L12" i="2"/>
  <c r="K12" i="2"/>
  <c r="J12" i="2"/>
  <c r="I12" i="2"/>
  <c r="H12" i="2"/>
  <c r="G12" i="2"/>
  <c r="F12" i="2"/>
  <c r="E12" i="2"/>
  <c r="D12" i="2"/>
  <c r="C12" i="2"/>
  <c r="L13" i="3"/>
  <c r="K13" i="3"/>
  <c r="J13" i="3"/>
  <c r="I13" i="3"/>
  <c r="H13" i="3"/>
  <c r="G13" i="3"/>
  <c r="F13" i="3"/>
  <c r="E13" i="3"/>
  <c r="D13" i="3"/>
  <c r="C13" i="3"/>
  <c r="L12" i="3"/>
  <c r="K12" i="3"/>
  <c r="J12" i="3"/>
  <c r="I12" i="3"/>
  <c r="H12" i="3"/>
  <c r="G12" i="3"/>
  <c r="F12" i="3"/>
  <c r="E12" i="3"/>
  <c r="D12" i="3"/>
  <c r="C12" i="3"/>
  <c r="M13" i="4"/>
  <c r="AE2" i="11" s="1"/>
  <c r="AB2" i="11" s="1"/>
  <c r="L13" i="4"/>
  <c r="Y2" i="11" s="1"/>
  <c r="K13" i="4"/>
  <c r="W2" i="11" s="1"/>
  <c r="J13" i="4"/>
  <c r="U2" i="11" s="1"/>
  <c r="I13" i="4"/>
  <c r="R2" i="11" s="1"/>
  <c r="H13" i="4"/>
  <c r="P2" i="11" s="1"/>
  <c r="G13" i="4"/>
  <c r="N2" i="11" s="1"/>
  <c r="F13" i="4"/>
  <c r="L2" i="11" s="1"/>
  <c r="E13" i="4"/>
  <c r="J2" i="11" s="1"/>
  <c r="H2" i="11" s="1"/>
  <c r="C13" i="4"/>
  <c r="E2" i="11" s="1"/>
  <c r="M12" i="4"/>
  <c r="AC2" i="11" s="1"/>
  <c r="Z2" i="11" s="1"/>
  <c r="L12" i="4"/>
  <c r="X2" i="11" s="1"/>
  <c r="K12" i="4"/>
  <c r="V2" i="11" s="1"/>
  <c r="J12" i="4"/>
  <c r="T2" i="11" s="1"/>
  <c r="I12" i="4"/>
  <c r="Q2" i="11" s="1"/>
  <c r="H12" i="4"/>
  <c r="O2" i="11" s="1"/>
  <c r="G12" i="4"/>
  <c r="M2" i="11" s="1"/>
  <c r="F12" i="4"/>
  <c r="K2" i="11" s="1"/>
  <c r="E12" i="4"/>
  <c r="I2" i="11" s="1"/>
  <c r="F2" i="11" s="1"/>
  <c r="C12" i="4"/>
  <c r="C2" i="11" s="1"/>
  <c r="D10" i="11" l="1"/>
  <c r="D4" i="11"/>
  <c r="G6" i="11"/>
  <c r="D8" i="11"/>
  <c r="D2" i="11"/>
  <c r="D6" i="11"/>
  <c r="S9" i="11"/>
  <c r="S5" i="11"/>
  <c r="S10" i="11"/>
  <c r="S8" i="11"/>
  <c r="S7" i="11"/>
  <c r="S6" i="11"/>
  <c r="S4" i="11"/>
  <c r="S11" i="11"/>
  <c r="S3" i="11"/>
  <c r="S2" i="11"/>
</calcChain>
</file>

<file path=xl/sharedStrings.xml><?xml version="1.0" encoding="utf-8"?>
<sst xmlns="http://schemas.openxmlformats.org/spreadsheetml/2006/main" count="392" uniqueCount="30">
  <si>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</si>
  <si>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</si>
  <si>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</si>
  <si>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</si>
  <si>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</si>
  <si>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</si>
  <si>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</si>
  <si>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</si>
  <si>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</si>
  <si>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</si>
  <si>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Arquitetura</t>
  </si>
  <si>
    <t>Precisão</t>
  </si>
  <si>
    <t>FP16</t>
  </si>
  <si>
    <t>AlexNet</t>
  </si>
  <si>
    <t>FP32</t>
  </si>
  <si>
    <t>LeNet</t>
  </si>
  <si>
    <t>GoogLeNet</t>
  </si>
  <si>
    <t>VGG</t>
  </si>
  <si>
    <t>ResNet</t>
  </si>
  <si>
    <t>Média</t>
  </si>
  <si>
    <t>Desvio Padrão</t>
  </si>
  <si>
    <t>Precisão numérica</t>
  </si>
  <si>
    <t>DP</t>
  </si>
  <si>
    <t>Duração (s)</t>
  </si>
  <si>
    <t>Carbono (g)</t>
  </si>
  <si>
    <t>Carbono (Kg)</t>
  </si>
  <si>
    <t>carbono</t>
  </si>
  <si>
    <t>Energia consumida (W/h)</t>
  </si>
  <si>
    <t>Potência total (W)</t>
  </si>
  <si>
    <t>Diminuição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</si>
</sst>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71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1" fontId="0" fillId="0" borderId="1" xfId="0" applyNumberFormat="1" applyBorder="1"/>
    <xf numFmtId="171" fontId="0" fillId="2" borderId="1" xfId="0" applyNumberFormat="1" applyFill="1" applyBorder="1"/>
    <xf numFmtId="10" fontId="0" fillId="0" borderId="2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8ECA-E281-4B38-A943-E8E009F54052}">
  <dimension ref="A1:AE11"/>
  <sheetViews>
    <sheetView tabSelected="1" zoomScale="130" zoomScaleNormal="130" workbookViewId="0">
      <selection activeCell="A6" sqref="A6"/>
    </sheetView>
  </sheetViews>
  <sheetFormatPr defaultRowHeight="14.4" x14ac:dyDescent="0.3"/>
  <cols>
    <col min="1" max="1" width="12.21875" bestFit="1" customWidth="1"/>
    <col min="2" max="2" width="18.44140625" bestFit="1" customWidth="1"/>
    <col min="3" max="3" width="15" bestFit="1" customWidth="1"/>
    <col min="4" max="4" width="15" customWidth="1"/>
    <col min="5" max="5" width="13.6640625" bestFit="1" customWidth="1"/>
    <col min="6" max="6" width="15.109375" bestFit="1" customWidth="1"/>
    <col min="7" max="7" width="15.109375" customWidth="1"/>
    <col min="8" max="8" width="12.5546875" customWidth="1"/>
    <col min="9" max="9" width="16.109375" hidden="1" customWidth="1"/>
    <col min="10" max="10" width="12.5546875" hidden="1" customWidth="1"/>
    <col min="11" max="11" width="18.109375" hidden="1" customWidth="1"/>
    <col min="12" max="12" width="12.5546875" hidden="1" customWidth="1"/>
    <col min="13" max="13" width="14.44140625" hidden="1" customWidth="1"/>
    <col min="14" max="14" width="12.5546875" hidden="1" customWidth="1"/>
    <col min="15" max="15" width="14.6640625" hidden="1" customWidth="1"/>
    <col min="16" max="16" width="13.6640625" hidden="1" customWidth="1"/>
    <col min="17" max="17" width="14.6640625" hidden="1" customWidth="1"/>
    <col min="18" max="18" width="12.5546875" hidden="1" customWidth="1"/>
    <col min="19" max="19" width="20.44140625" hidden="1" customWidth="1"/>
    <col min="20" max="20" width="14.77734375" hidden="1" customWidth="1"/>
    <col min="21" max="21" width="12.5546875" hidden="1" customWidth="1"/>
    <col min="22" max="22" width="14.6640625" hidden="1" customWidth="1"/>
    <col min="23" max="23" width="12.5546875" hidden="1" customWidth="1"/>
    <col min="24" max="24" width="15" hidden="1" customWidth="1"/>
    <col min="25" max="25" width="12.5546875" hidden="1" customWidth="1"/>
    <col min="26" max="26" width="26.5546875" bestFit="1" customWidth="1"/>
    <col min="27" max="27" width="26.5546875" customWidth="1"/>
    <col min="28" max="28" width="12.5546875" customWidth="1"/>
    <col min="29" max="29" width="20.44140625" bestFit="1" customWidth="1"/>
    <col min="30" max="30" width="20.44140625" customWidth="1"/>
    <col min="31" max="31" width="12.5546875" bestFit="1" customWidth="1"/>
  </cols>
  <sheetData>
    <row r="1" spans="1:31" x14ac:dyDescent="0.3">
      <c r="A1" s="5" t="s">
        <v>10</v>
      </c>
      <c r="B1" s="5" t="s">
        <v>21</v>
      </c>
      <c r="C1" s="4" t="s">
        <v>23</v>
      </c>
      <c r="D1" s="4" t="s">
        <v>29</v>
      </c>
      <c r="E1" s="4" t="s">
        <v>22</v>
      </c>
      <c r="F1" s="7" t="s">
        <v>24</v>
      </c>
      <c r="G1" s="4" t="s">
        <v>29</v>
      </c>
      <c r="H1" s="7" t="s">
        <v>22</v>
      </c>
      <c r="I1" s="4" t="s">
        <v>25</v>
      </c>
      <c r="J1" s="4" t="s">
        <v>22</v>
      </c>
      <c r="K1" s="4" t="s">
        <v>2</v>
      </c>
      <c r="L1" s="4" t="s">
        <v>22</v>
      </c>
      <c r="M1" s="4" t="s">
        <v>3</v>
      </c>
      <c r="N1" s="4" t="s">
        <v>22</v>
      </c>
      <c r="O1" s="4" t="s">
        <v>4</v>
      </c>
      <c r="P1" s="4" t="s">
        <v>22</v>
      </c>
      <c r="Q1" s="4" t="s">
        <v>5</v>
      </c>
      <c r="R1" s="4" t="s">
        <v>22</v>
      </c>
      <c r="S1" s="7" t="s">
        <v>28</v>
      </c>
      <c r="T1" s="4" t="s">
        <v>6</v>
      </c>
      <c r="U1" s="4" t="s">
        <v>22</v>
      </c>
      <c r="V1" s="4" t="s">
        <v>7</v>
      </c>
      <c r="W1" s="4" t="s">
        <v>22</v>
      </c>
      <c r="X1" s="4" t="s">
        <v>8</v>
      </c>
      <c r="Y1" s="4" t="s">
        <v>22</v>
      </c>
      <c r="Z1" s="7" t="s">
        <v>27</v>
      </c>
      <c r="AA1" s="4" t="s">
        <v>29</v>
      </c>
      <c r="AB1" s="7" t="s">
        <v>22</v>
      </c>
      <c r="AC1" s="4" t="s">
        <v>9</v>
      </c>
      <c r="AD1" s="4" t="s">
        <v>29</v>
      </c>
      <c r="AE1" s="4" t="s">
        <v>22</v>
      </c>
    </row>
    <row r="2" spans="1:31" x14ac:dyDescent="0.3">
      <c r="A2" s="5" t="s">
        <v>15</v>
      </c>
      <c r="B2" s="5" t="s">
        <v>14</v>
      </c>
      <c r="C2" s="9">
        <f>LeNetFP32!C12</f>
        <v>0.8686294258000089</v>
      </c>
      <c r="D2" s="11">
        <f>1-(C3/C2)</f>
        <v>-3.5689868518775647E-3</v>
      </c>
      <c r="E2" s="9">
        <f>LeNetFP32!C13</f>
        <v>8.2018474588771307E-3</v>
      </c>
      <c r="F2" s="10">
        <f>I2*1000</f>
        <v>3.3056639730060003E-3</v>
      </c>
      <c r="G2" s="11">
        <f>1-(F3/F2)</f>
        <v>6.1595256635740503E-2</v>
      </c>
      <c r="H2" s="10">
        <f>J2*1000</f>
        <v>1.0641551753079327E-3</v>
      </c>
      <c r="I2" s="9">
        <f>LeNetFP32!E12</f>
        <v>3.3056639730060004E-6</v>
      </c>
      <c r="J2" s="9">
        <f>LeNetFP32!E13</f>
        <v>1.0641551753079327E-6</v>
      </c>
      <c r="K2" s="9">
        <f>LeNetFP32!F12</f>
        <v>3.7995957794044291E-6</v>
      </c>
      <c r="L2" s="9">
        <f>LeNetFP32!F13</f>
        <v>1.2012453562827508E-6</v>
      </c>
      <c r="M2" s="9">
        <f>LeNetFP32!G12</f>
        <v>35.971133485892338</v>
      </c>
      <c r="N2" s="9">
        <f>LeNetFP32!G13</f>
        <v>0.91658050424197812</v>
      </c>
      <c r="O2" s="9">
        <f>LeNetFP32!H12</f>
        <v>97.838752950367649</v>
      </c>
      <c r="P2" s="9">
        <f>LeNetFP32!H13</f>
        <v>44.902753116930143</v>
      </c>
      <c r="Q2" s="9">
        <f>LeNetFP32!I12</f>
        <v>5.7402834892272949</v>
      </c>
      <c r="R2" s="9">
        <f>LeNetFP32!I13</f>
        <v>0</v>
      </c>
      <c r="S2" s="10">
        <f>O2+Q2+M2</f>
        <v>139.5501699254873</v>
      </c>
      <c r="T2" s="9">
        <f>LeNetFP32!J12</f>
        <v>8.6481475851808716E-6</v>
      </c>
      <c r="U2" s="9">
        <f>LeNetFP32!J13</f>
        <v>1.6152456186159935E-7</v>
      </c>
      <c r="V2" s="9">
        <f>LeNetFP32!K12</f>
        <v>2.3583935533805224E-5</v>
      </c>
      <c r="W2" s="9">
        <f>LeNetFP32!K13</f>
        <v>1.0941127762988004E-5</v>
      </c>
      <c r="X2" s="9">
        <f>LeNetFP32!L12</f>
        <v>1.3798253387964762E-6</v>
      </c>
      <c r="Y2" s="9">
        <f>LeNetFP32!L13</f>
        <v>1.2950027508011544E-8</v>
      </c>
      <c r="Z2" s="10">
        <f>AC2*1000</f>
        <v>3.3611908457782572E-2</v>
      </c>
      <c r="AA2" s="11">
        <f>1-(Z3/Z2)</f>
        <v>6.1595256635740725E-2</v>
      </c>
      <c r="AB2" s="10">
        <f>AE2*1000</f>
        <v>1.0820303161304071E-2</v>
      </c>
      <c r="AC2" s="6">
        <f>LeNetFP32!M12</f>
        <v>3.3611908457782573E-5</v>
      </c>
      <c r="AD2" s="11">
        <f>1-(AC3/AC2)</f>
        <v>6.1595256635740725E-2</v>
      </c>
      <c r="AE2" s="6">
        <f>LeNetFP32!M13</f>
        <v>1.0820303161304071E-5</v>
      </c>
    </row>
    <row r="3" spans="1:31" x14ac:dyDescent="0.3">
      <c r="A3" s="5" t="s">
        <v>15</v>
      </c>
      <c r="B3" s="5" t="s">
        <v>12</v>
      </c>
      <c r="C3" s="9">
        <f>LeNetFP16!C12</f>
        <v>0.8717295527998431</v>
      </c>
      <c r="D3" s="12"/>
      <c r="E3" s="9">
        <f>LeNetFP16!C13</f>
        <v>8.3869127887332053E-3</v>
      </c>
      <c r="F3" s="10">
        <f t="shared" ref="F3:F11" si="0">I3*1000</f>
        <v>3.1020507522371743E-3</v>
      </c>
      <c r="G3" s="12"/>
      <c r="H3" s="10">
        <f t="shared" ref="H3:H11" si="1">J3*1000</f>
        <v>5.7762391249341816E-4</v>
      </c>
      <c r="I3" s="9">
        <f>LeNetFP16!D12</f>
        <v>3.1020507522371743E-6</v>
      </c>
      <c r="J3" s="9">
        <f>LeNetFP16!D13</f>
        <v>5.7762391249341819E-7</v>
      </c>
      <c r="K3" s="9">
        <f>LeNetFP16!E12</f>
        <v>3.5631080183812998E-6</v>
      </c>
      <c r="L3" s="9">
        <f>LeNetFP16!E13</f>
        <v>6.8723317440547173E-7</v>
      </c>
      <c r="M3" s="9">
        <f>LeNetFP16!F12</f>
        <v>36.428673590213933</v>
      </c>
      <c r="N3" s="9">
        <f>LeNetFP16!F13</f>
        <v>0.72412775731032875</v>
      </c>
      <c r="O3" s="9">
        <f>LeNetFP16!G12</f>
        <v>88.581046762129716</v>
      </c>
      <c r="P3" s="9">
        <f>LeNetFP16!G13</f>
        <v>24.593778992049398</v>
      </c>
      <c r="Q3" s="9">
        <f>LeNetFP16!H12</f>
        <v>5.7402834892272949</v>
      </c>
      <c r="R3" s="9">
        <f>LeNetFP16!H13</f>
        <v>0</v>
      </c>
      <c r="S3" s="10">
        <f t="shared" ref="S3:S11" si="2">O3+Q3+M3</f>
        <v>130.75000384157096</v>
      </c>
      <c r="T3" s="9">
        <f>LeNetFP16!I12</f>
        <v>8.7952303139515749E-6</v>
      </c>
      <c r="U3" s="9">
        <f>LeNetFP16!I13</f>
        <v>1.1963148767091332E-7</v>
      </c>
      <c r="V3" s="9">
        <f>LeNetFP16!J12</f>
        <v>2.1360711533002784E-5</v>
      </c>
      <c r="W3" s="9">
        <f>LeNetFP16!J13</f>
        <v>5.8115683226016234E-6</v>
      </c>
      <c r="X3" s="9">
        <f>LeNetFP16!K12</f>
        <v>1.3856324833540772E-6</v>
      </c>
      <c r="Y3" s="9">
        <f>LeNetFP16!K13</f>
        <v>1.1955360081509192E-8</v>
      </c>
      <c r="Z3" s="10">
        <f t="shared" ref="Z3:Z11" si="3">AC3*1000</f>
        <v>3.1541574330308429E-2</v>
      </c>
      <c r="AA3" s="12"/>
      <c r="AB3" s="10">
        <f t="shared" ref="AB3:AB11" si="4">AE3*1000</f>
        <v>5.8732654705069536E-3</v>
      </c>
      <c r="AC3" s="6">
        <f>LeNetFP16!L12</f>
        <v>3.1541574330308431E-5</v>
      </c>
      <c r="AD3" s="12"/>
      <c r="AE3" s="6">
        <f>LeNetFP16!L13</f>
        <v>5.8732654705069539E-6</v>
      </c>
    </row>
    <row r="4" spans="1:31" x14ac:dyDescent="0.3">
      <c r="A4" s="5" t="s">
        <v>13</v>
      </c>
      <c r="B4" s="5" t="s">
        <v>14</v>
      </c>
      <c r="C4" s="9">
        <f>AlexNetFP32!C12</f>
        <v>1.450375636498211</v>
      </c>
      <c r="D4" s="11">
        <f>1-(C5/C4)</f>
        <v>5.1611806013561079E-2</v>
      </c>
      <c r="E4" s="9">
        <f>AlexNetFP32!C13</f>
        <v>1.221018260721179E-2</v>
      </c>
      <c r="F4" s="10">
        <f t="shared" si="0"/>
        <v>7.2468173692804075E-3</v>
      </c>
      <c r="G4" s="11">
        <f>1-(F5/F4)</f>
        <v>8.2606563487536033E-2</v>
      </c>
      <c r="H4" s="10">
        <f t="shared" si="1"/>
        <v>7.1460060307028709E-4</v>
      </c>
      <c r="I4" s="9">
        <f>AlexNetFP32!D12</f>
        <v>7.2468173692804073E-6</v>
      </c>
      <c r="J4" s="9">
        <f>AlexNetFP32!D13</f>
        <v>7.1460060307028708E-7</v>
      </c>
      <c r="K4" s="9">
        <f>AlexNetFP32!E12</f>
        <v>4.9972242885140848E-6</v>
      </c>
      <c r="L4" s="9">
        <f>AlexNetFP32!E13</f>
        <v>4.9956606869482568E-7</v>
      </c>
      <c r="M4" s="9">
        <f>AlexNetFP32!F12</f>
        <v>37.829568282303946</v>
      </c>
      <c r="N4" s="9">
        <f>AlexNetFP32!F13</f>
        <v>0.24669982527621315</v>
      </c>
      <c r="O4" s="9">
        <f>AlexNetFP32!G12</f>
        <v>139.55830808319905</v>
      </c>
      <c r="P4" s="9">
        <f>AlexNetFP32!G13</f>
        <v>18.196523858463994</v>
      </c>
      <c r="Q4" s="9">
        <f>AlexNetFP32!H12</f>
        <v>5.7402834892272949</v>
      </c>
      <c r="R4" s="9">
        <f>AlexNetFP32!H13</f>
        <v>0</v>
      </c>
      <c r="S4" s="10">
        <f t="shared" si="2"/>
        <v>183.12815985473028</v>
      </c>
      <c r="T4" s="9">
        <f>AlexNetFP32!I12</f>
        <v>1.5221220538077021E-5</v>
      </c>
      <c r="U4" s="9">
        <f>AlexNetFP32!I13</f>
        <v>1.2795165284145562E-7</v>
      </c>
      <c r="V4" s="9">
        <f>AlexNetFP32!J12</f>
        <v>5.6155017146020111E-5</v>
      </c>
      <c r="W4" s="9">
        <f>AlexNetFP32!J13</f>
        <v>7.2476216723237738E-6</v>
      </c>
      <c r="X4" s="9">
        <f>AlexNetFP32!K12</f>
        <v>2.3092197657788865E-6</v>
      </c>
      <c r="Y4" s="9">
        <f>AlexNetFP32!K13</f>
        <v>1.8946938297586376E-8</v>
      </c>
      <c r="Z4" s="10">
        <f t="shared" si="3"/>
        <v>7.3685457449876021E-2</v>
      </c>
      <c r="AA4" s="11">
        <f>1-(Z5/Z4)</f>
        <v>8.2606563487536033E-2</v>
      </c>
      <c r="AB4" s="10">
        <f t="shared" si="4"/>
        <v>7.266041028493586E-3</v>
      </c>
      <c r="AC4" s="6">
        <f>AlexNetFP32!L12</f>
        <v>7.3685457449876017E-5</v>
      </c>
      <c r="AD4" s="11">
        <f>1-(AC5/AC4)</f>
        <v>8.2606563487535922E-2</v>
      </c>
      <c r="AE4" s="6">
        <f>AlexNetFP32!L13</f>
        <v>7.2660410284935862E-6</v>
      </c>
    </row>
    <row r="5" spans="1:31" x14ac:dyDescent="0.3">
      <c r="A5" s="5" t="s">
        <v>13</v>
      </c>
      <c r="B5" s="5" t="s">
        <v>12</v>
      </c>
      <c r="C5" s="9">
        <f>AlexNetFP16!C12</f>
        <v>1.3755191305004701</v>
      </c>
      <c r="D5" s="12"/>
      <c r="E5" s="9">
        <f>AlexNetFP16!C13</f>
        <v>9.736309228763668E-3</v>
      </c>
      <c r="F5" s="10">
        <f t="shared" si="0"/>
        <v>6.6481826901823669E-3</v>
      </c>
      <c r="G5" s="12"/>
      <c r="H5" s="10">
        <f t="shared" si="1"/>
        <v>8.2816239642103729E-4</v>
      </c>
      <c r="I5" s="9">
        <f>AlexNetFP16!D12</f>
        <v>6.6481826901823669E-6</v>
      </c>
      <c r="J5" s="9">
        <f>AlexNetFP16!D13</f>
        <v>8.2816239642103724E-7</v>
      </c>
      <c r="K5" s="9">
        <f>AlexNetFP16!E12</f>
        <v>4.8316988885681491E-6</v>
      </c>
      <c r="L5" s="9">
        <f>AlexNetFP16!E13</f>
        <v>5.8545658949313116E-7</v>
      </c>
      <c r="M5" s="9">
        <f>AlexNetFP16!F12</f>
        <v>37.487057857230525</v>
      </c>
      <c r="N5" s="9">
        <f>AlexNetFP16!F13</f>
        <v>1.6018851115706503</v>
      </c>
      <c r="O5" s="9">
        <f>AlexNetFP16!G12</f>
        <v>133.93063587523034</v>
      </c>
      <c r="P5" s="9">
        <f>AlexNetFP16!G13</f>
        <v>22.05966484922445</v>
      </c>
      <c r="Q5" s="9">
        <f>AlexNetFP16!H12</f>
        <v>5.7402763366699219</v>
      </c>
      <c r="R5" s="9">
        <f>AlexNetFP16!H13</f>
        <v>0</v>
      </c>
      <c r="S5" s="10">
        <f t="shared" si="2"/>
        <v>177.15797006913078</v>
      </c>
      <c r="T5" s="9">
        <f>AlexNetFP16!I12</f>
        <v>1.4294552491188328E-5</v>
      </c>
      <c r="U5" s="9">
        <f>AlexNetFP16!I13</f>
        <v>5.465312097627339E-7</v>
      </c>
      <c r="V5" s="9">
        <f>AlexNetFP16!J12</f>
        <v>5.111517978098057E-5</v>
      </c>
      <c r="W5" s="9">
        <f>AlexNetFP16!J13</f>
        <v>8.6181376427124128E-6</v>
      </c>
      <c r="X5" s="9">
        <f>AlexNetFP16!K12</f>
        <v>2.1888227587658045E-6</v>
      </c>
      <c r="Y5" s="9">
        <f>AlexNetFP16!K13</f>
        <v>1.4779202784821108E-8</v>
      </c>
      <c r="Z5" s="10">
        <f t="shared" si="3"/>
        <v>6.7598555030934704E-2</v>
      </c>
      <c r="AA5" s="12"/>
      <c r="AB5" s="10">
        <f t="shared" si="4"/>
        <v>8.4207344981193036E-3</v>
      </c>
      <c r="AC5" s="6">
        <f>AlexNetFP16!L12</f>
        <v>6.7598555030934704E-5</v>
      </c>
      <c r="AD5" s="12"/>
      <c r="AE5" s="6">
        <f>AlexNetFP16!L13</f>
        <v>8.4207344981193039E-6</v>
      </c>
    </row>
    <row r="6" spans="1:31" x14ac:dyDescent="0.3">
      <c r="A6" s="5" t="s">
        <v>16</v>
      </c>
      <c r="B6" s="5" t="s">
        <v>14</v>
      </c>
      <c r="C6" s="9">
        <f>GoogLeNetFP32!C12</f>
        <v>1.6602865991000726</v>
      </c>
      <c r="D6" s="11">
        <f>1-(C7/C6)</f>
        <v>0.33240531146795849</v>
      </c>
      <c r="E6" s="9">
        <f>GoogLeNetFP32!C13</f>
        <v>1.2280856270641759E-2</v>
      </c>
      <c r="F6" s="10">
        <f t="shared" si="0"/>
        <v>8.6076419643518788E-3</v>
      </c>
      <c r="G6" s="11">
        <f>1-(F7/F6)</f>
        <v>0.2153459786512617</v>
      </c>
      <c r="H6" s="10">
        <f t="shared" si="1"/>
        <v>8.0789475543007415E-4</v>
      </c>
      <c r="I6" s="9">
        <f>GoogLeNetFP32!D12</f>
        <v>8.6076419643518784E-6</v>
      </c>
      <c r="J6" s="9">
        <f>GoogLeNetFP32!D13</f>
        <v>8.0789475543007416E-7</v>
      </c>
      <c r="K6" s="9">
        <f>GoogLeNetFP32!E12</f>
        <v>5.1857860771983766E-6</v>
      </c>
      <c r="L6" s="9">
        <f>GoogLeNetFP32!E13</f>
        <v>4.9877434834426819E-7</v>
      </c>
      <c r="M6" s="9">
        <f>GoogLeNetFP32!F12</f>
        <v>36.189135002539373</v>
      </c>
      <c r="N6" s="9">
        <f>GoogLeNetFP32!F13</f>
        <v>0.83843740807670142</v>
      </c>
      <c r="O6" s="9">
        <f>GoogLeNetFP32!G12</f>
        <v>148.20163968277294</v>
      </c>
      <c r="P6" s="9">
        <f>GoogLeNetFP32!G13</f>
        <v>17.894888994462264</v>
      </c>
      <c r="Q6" s="9">
        <f>GoogLeNetFP32!H12</f>
        <v>5.7402763366699219</v>
      </c>
      <c r="R6" s="9">
        <f>GoogLeNetFP32!H13</f>
        <v>0</v>
      </c>
      <c r="S6" s="10">
        <f t="shared" si="2"/>
        <v>190.13105102198222</v>
      </c>
      <c r="T6" s="9">
        <f>GoogLeNetFP32!I12</f>
        <v>1.6659694577744744E-5</v>
      </c>
      <c r="U6" s="9">
        <f>GoogLeNetFP32!I13</f>
        <v>3.2532674198820491E-7</v>
      </c>
      <c r="V6" s="9">
        <f>GoogLeNetFP32!J12</f>
        <v>6.8220304576216415E-5</v>
      </c>
      <c r="W6" s="9">
        <f>GoogLeNetFP32!J13</f>
        <v>8.0850703683691479E-6</v>
      </c>
      <c r="X6" s="9">
        <f>GoogLeNetFP32!K12</f>
        <v>2.6422886846515027E-6</v>
      </c>
      <c r="Y6" s="9">
        <f>GoogLeNetFP32!K13</f>
        <v>1.8808806279671311E-8</v>
      </c>
      <c r="Z6" s="10">
        <f t="shared" si="3"/>
        <v>8.7522287838612683E-2</v>
      </c>
      <c r="AA6" s="11">
        <f>1-(Z7/Z6)</f>
        <v>0.2153459786512617</v>
      </c>
      <c r="AB6" s="10">
        <f t="shared" si="4"/>
        <v>8.2146536323064474E-3</v>
      </c>
      <c r="AC6" s="6">
        <f>GoogLeNetFP32!L12</f>
        <v>8.7522287838612679E-5</v>
      </c>
      <c r="AD6" s="11">
        <f>1-(AC7/AC6)</f>
        <v>0.2153459786512617</v>
      </c>
      <c r="AE6" s="6">
        <f>GoogLeNetFP32!L13</f>
        <v>8.214653632306447E-6</v>
      </c>
    </row>
    <row r="7" spans="1:31" x14ac:dyDescent="0.3">
      <c r="A7" s="5" t="s">
        <v>16</v>
      </c>
      <c r="B7" s="5" t="s">
        <v>12</v>
      </c>
      <c r="C7" s="9">
        <f>GoogLeNetFP16!C12</f>
        <v>1.1083985150001354</v>
      </c>
      <c r="D7" s="12"/>
      <c r="E7" s="9">
        <f>GoogLeNetFP16!C13</f>
        <v>8.0244177703783313E-3</v>
      </c>
      <c r="F7" s="10">
        <f t="shared" si="0"/>
        <v>6.7540208816588548E-3</v>
      </c>
      <c r="G7" s="12"/>
      <c r="H7" s="10">
        <f t="shared" si="1"/>
        <v>1.1688991333601748E-3</v>
      </c>
      <c r="I7" s="9">
        <f>GoogLeNetFP16!D12</f>
        <v>6.7540208816588551E-6</v>
      </c>
      <c r="J7" s="9">
        <f>GoogLeNetFP16!D13</f>
        <v>1.1688991333601748E-6</v>
      </c>
      <c r="K7" s="9">
        <f>GoogLeNetFP16!E12</f>
        <v>6.0917169142815806E-6</v>
      </c>
      <c r="L7" s="9">
        <f>GoogLeNetFP16!E13</f>
        <v>1.0431836114001919E-6</v>
      </c>
      <c r="M7" s="9">
        <f>GoogLeNetFP16!F12</f>
        <v>40.413591995979189</v>
      </c>
      <c r="N7" s="9">
        <f>GoogLeNetFP16!F13</f>
        <v>0.63958474328551063</v>
      </c>
      <c r="O7" s="9">
        <f>GoogLeNetFP16!G12</f>
        <v>177.35978381541727</v>
      </c>
      <c r="P7" s="9">
        <f>GoogLeNetFP16!G13</f>
        <v>38.397815856367778</v>
      </c>
      <c r="Q7" s="9">
        <f>GoogLeNetFP16!H12</f>
        <v>5.7402763366699219</v>
      </c>
      <c r="R7" s="9">
        <f>GoogLeNetFP16!H13</f>
        <v>0</v>
      </c>
      <c r="S7" s="10">
        <f t="shared" si="2"/>
        <v>223.5136521480664</v>
      </c>
      <c r="T7" s="9">
        <f>GoogLeNetFP16!I12</f>
        <v>1.2410634539609941E-5</v>
      </c>
      <c r="U7" s="9">
        <f>GoogLeNetFP16!I13</f>
        <v>1.6967585019534618E-7</v>
      </c>
      <c r="V7" s="9">
        <f>GoogLeNetFP16!J12</f>
        <v>5.450168249019338E-5</v>
      </c>
      <c r="W7" s="9">
        <f>GoogLeNetFP16!J13</f>
        <v>1.189138014758595E-5</v>
      </c>
      <c r="X7" s="9">
        <f>GoogLeNetFP16!K12</f>
        <v>1.7623980804058904E-6</v>
      </c>
      <c r="Y7" s="9">
        <f>GoogLeNetFP16!K13</f>
        <v>1.1538567198042544E-8</v>
      </c>
      <c r="Z7" s="10">
        <f t="shared" si="3"/>
        <v>6.8674715110209214E-2</v>
      </c>
      <c r="AA7" s="12"/>
      <c r="AB7" s="10">
        <f t="shared" si="4"/>
        <v>1.1885337102535637E-2</v>
      </c>
      <c r="AC7" s="6">
        <f>GoogLeNetFP16!L12</f>
        <v>6.8674715110209208E-5</v>
      </c>
      <c r="AD7" s="12"/>
      <c r="AE7" s="6">
        <f>GoogLeNetFP16!L13</f>
        <v>1.1885337102535638E-5</v>
      </c>
    </row>
    <row r="8" spans="1:31" x14ac:dyDescent="0.3">
      <c r="A8" s="5" t="s">
        <v>17</v>
      </c>
      <c r="B8" s="5" t="s">
        <v>14</v>
      </c>
      <c r="C8" s="9">
        <f>VGGFP32!C12</f>
        <v>1.7846864376988378</v>
      </c>
      <c r="D8" s="11">
        <f>1-(C9/C8)</f>
        <v>0.13781120078212694</v>
      </c>
      <c r="E8" s="9">
        <f>VGGFP32!C13</f>
        <v>7.584022303541855E-3</v>
      </c>
      <c r="F8" s="10">
        <f t="shared" si="0"/>
        <v>9.1256815452087289E-3</v>
      </c>
      <c r="G8" s="11">
        <f>1-(F9/F8)</f>
        <v>0.13354678701374445</v>
      </c>
      <c r="H8" s="10">
        <f t="shared" si="1"/>
        <v>1.4775596176687972E-3</v>
      </c>
      <c r="I8" s="9">
        <f>VGGFP32!D12</f>
        <v>9.1256815452087293E-6</v>
      </c>
      <c r="J8" s="9">
        <f>VGGFP32!D13</f>
        <v>1.4775596176687973E-6</v>
      </c>
      <c r="K8" s="9">
        <f>VGGFP32!E12</f>
        <v>5.1114870432215794E-6</v>
      </c>
      <c r="L8" s="9">
        <f>VGGFP32!E13</f>
        <v>8.1455132144876179E-7</v>
      </c>
      <c r="M8" s="9">
        <f>VGGFP32!F12</f>
        <v>36.498885142784438</v>
      </c>
      <c r="N8" s="9">
        <f>VGGFP32!F13</f>
        <v>0.2826154325327685</v>
      </c>
      <c r="O8" s="9">
        <f>VGGFP32!G12</f>
        <v>145.05623629069609</v>
      </c>
      <c r="P8" s="9">
        <f>VGGFP32!G13</f>
        <v>29.826358114355155</v>
      </c>
      <c r="Q8" s="9">
        <f>VGGFP32!H12</f>
        <v>5.7402791976928711</v>
      </c>
      <c r="R8" s="9">
        <f>VGGFP32!H13</f>
        <v>0</v>
      </c>
      <c r="S8" s="10">
        <f t="shared" si="2"/>
        <v>187.29540063117341</v>
      </c>
      <c r="T8" s="9">
        <f>VGGFP32!I12</f>
        <v>1.8073754570102976E-5</v>
      </c>
      <c r="U8" s="9">
        <f>VGGFP32!I13</f>
        <v>1.5046959653449996E-7</v>
      </c>
      <c r="V8" s="9">
        <f>VGGFP32!J12</f>
        <v>7.1873918610187992E-5</v>
      </c>
      <c r="W8" s="9">
        <f>VGGFP32!J13</f>
        <v>1.4956871069233371E-5</v>
      </c>
      <c r="X8" s="9">
        <f>VGGFP32!K12</f>
        <v>2.8420281375673189E-6</v>
      </c>
      <c r="Y8" s="9">
        <f>VGGFP32!K13</f>
        <v>1.2257825121458045E-8</v>
      </c>
      <c r="Z8" s="10">
        <f t="shared" si="3"/>
        <v>9.2789701317840201E-2</v>
      </c>
      <c r="AA8" s="11">
        <f>1-(Z9/Z8)</f>
        <v>0.13354678701357525</v>
      </c>
      <c r="AB8" s="10">
        <f t="shared" si="4"/>
        <v>1.5023789173813366E-2</v>
      </c>
      <c r="AC8" s="6">
        <f>VGGFP32!L12</f>
        <v>9.2789701317840196E-5</v>
      </c>
      <c r="AD8" s="11">
        <f>1-(AC9/AC8)</f>
        <v>0.13354678701357525</v>
      </c>
      <c r="AE8" s="6">
        <f>VGGFP32!L13</f>
        <v>1.5023789173813366E-5</v>
      </c>
    </row>
    <row r="9" spans="1:31" x14ac:dyDescent="0.3">
      <c r="A9" s="5" t="s">
        <v>17</v>
      </c>
      <c r="B9" s="5" t="s">
        <v>12</v>
      </c>
      <c r="C9" s="9">
        <f>VGGFP16!C12</f>
        <v>1.5387366566999845</v>
      </c>
      <c r="D9" s="12"/>
      <c r="E9" s="9">
        <f>VGGFP16!C13</f>
        <v>7.2040897549237514E-3</v>
      </c>
      <c r="F9" s="10">
        <f t="shared" si="0"/>
        <v>7.9069760955354802E-3</v>
      </c>
      <c r="G9" s="12"/>
      <c r="H9" s="10">
        <f t="shared" si="1"/>
        <v>1.4088945026785285E-3</v>
      </c>
      <c r="I9" s="9">
        <f>VGGFP16!D12</f>
        <v>7.9069760955354807E-6</v>
      </c>
      <c r="J9" s="9">
        <f>VGGFP16!D13</f>
        <v>1.4088945026785286E-6</v>
      </c>
      <c r="K9" s="9">
        <f>VGGFP16!E12</f>
        <v>5.1403633485474751E-6</v>
      </c>
      <c r="L9" s="9">
        <f>VGGFP16!E13</f>
        <v>9.2690680261400939E-7</v>
      </c>
      <c r="M9" s="9">
        <f>VGGFP16!F12</f>
        <v>37.714921308893743</v>
      </c>
      <c r="N9" s="9">
        <f>VGGFP16!F13</f>
        <v>0.14554891414705654</v>
      </c>
      <c r="O9" s="9">
        <f>VGGFP16!G12</f>
        <v>144.93436270588384</v>
      </c>
      <c r="P9" s="9">
        <f>VGGFP16!G13</f>
        <v>33.820423075784326</v>
      </c>
      <c r="Q9" s="9">
        <f>VGGFP16!H12</f>
        <v>5.7402791976928711</v>
      </c>
      <c r="R9" s="9">
        <f>VGGFP16!H13</f>
        <v>0</v>
      </c>
      <c r="S9" s="10">
        <f t="shared" si="2"/>
        <v>188.38956321247045</v>
      </c>
      <c r="T9" s="9">
        <f>VGGFP16!I12</f>
        <v>1.6098209461885839E-5</v>
      </c>
      <c r="U9" s="9">
        <f>VGGFP16!I13</f>
        <v>4.9057801640235453E-8</v>
      </c>
      <c r="V9" s="9">
        <f>VGGFP16!J12</f>
        <v>6.1849966146609869E-5</v>
      </c>
      <c r="W9" s="9">
        <f>VGGFP16!J13</f>
        <v>1.430967802653485E-5</v>
      </c>
      <c r="X9" s="9">
        <f>VGGFP16!K12</f>
        <v>2.4497592303976239E-6</v>
      </c>
      <c r="Y9" s="9">
        <f>VGGFP16!K13</f>
        <v>1.0678546099787416E-8</v>
      </c>
      <c r="Z9" s="10">
        <f t="shared" si="3"/>
        <v>8.0397934838893334E-2</v>
      </c>
      <c r="AA9" s="12"/>
      <c r="AB9" s="10">
        <f t="shared" si="4"/>
        <v>1.4325604004947007E-2</v>
      </c>
      <c r="AC9" s="6">
        <f>VGGFP16!L12</f>
        <v>8.0397934838893331E-5</v>
      </c>
      <c r="AD9" s="12"/>
      <c r="AE9" s="6">
        <f>VGGFP16!L13</f>
        <v>1.4325604004947006E-5</v>
      </c>
    </row>
    <row r="10" spans="1:31" x14ac:dyDescent="0.3">
      <c r="A10" s="5" t="s">
        <v>18</v>
      </c>
      <c r="B10" s="5" t="s">
        <v>14</v>
      </c>
      <c r="C10" s="9">
        <f>ResNetFP32!C12</f>
        <v>5.8673312391008947</v>
      </c>
      <c r="D10" s="11">
        <f>1-(C11/C10)</f>
        <v>0.34554116808454949</v>
      </c>
      <c r="E10" s="9">
        <f>ResNetFP32!C13</f>
        <v>1.1059609408362262E-2</v>
      </c>
      <c r="F10" s="10">
        <f t="shared" si="0"/>
        <v>2.9915652865464312E-2</v>
      </c>
      <c r="G10" s="11">
        <f>1-(F11/F10)</f>
        <v>0.32961639803486797</v>
      </c>
      <c r="H10" s="10">
        <f t="shared" si="1"/>
        <v>3.5901198273338634E-3</v>
      </c>
      <c r="I10" s="9">
        <f>ResNetFP32!D12</f>
        <v>2.9915652865464314E-5</v>
      </c>
      <c r="J10" s="9">
        <f>ResNetFP32!D13</f>
        <v>3.5901198273338633E-6</v>
      </c>
      <c r="K10" s="9">
        <f>ResNetFP32!E12</f>
        <v>5.099476253475782E-6</v>
      </c>
      <c r="L10" s="9">
        <f>ResNetFP32!E13</f>
        <v>6.1863468448256708E-7</v>
      </c>
      <c r="M10" s="9">
        <f>ResNetFP32!F12</f>
        <v>30.409629790082771</v>
      </c>
      <c r="N10" s="9">
        <f>ResNetFP32!F13</f>
        <v>0.71795480941119239</v>
      </c>
      <c r="O10" s="9">
        <f>ResNetFP32!G12</f>
        <v>150.58020826013188</v>
      </c>
      <c r="P10" s="9">
        <f>ResNetFP32!G13</f>
        <v>22.048839184974529</v>
      </c>
      <c r="Q10" s="9">
        <f>ResNetFP32!H12</f>
        <v>5.7402834892272949</v>
      </c>
      <c r="R10" s="9">
        <f>ResNetFP32!H13</f>
        <v>0</v>
      </c>
      <c r="S10" s="10">
        <f t="shared" si="2"/>
        <v>186.73012153944194</v>
      </c>
      <c r="T10" s="9">
        <f>ResNetFP32!I12</f>
        <v>4.9541299744119972E-5</v>
      </c>
      <c r="U10" s="9">
        <f>ResNetFP32!I13</f>
        <v>1.0973355571039601E-6</v>
      </c>
      <c r="V10" s="9">
        <f>ResNetFP32!J12</f>
        <v>2.4528877956414005E-4</v>
      </c>
      <c r="W10" s="9">
        <f>ResNetFP32!J13</f>
        <v>3.5605620968675679E-5</v>
      </c>
      <c r="X10" s="9">
        <f>ResNetFP32!K12</f>
        <v>9.3515295242581063E-6</v>
      </c>
      <c r="Y10" s="9">
        <f>ResNetFP32!K13</f>
        <v>1.7588876559194221E-8</v>
      </c>
      <c r="Z10" s="10">
        <f t="shared" si="3"/>
        <v>0.30418160883251</v>
      </c>
      <c r="AA10" s="11">
        <f>1-(Z11/Z10)</f>
        <v>0.32961639803495635</v>
      </c>
      <c r="AB10" s="10">
        <f t="shared" si="4"/>
        <v>3.6504248457857616E-2</v>
      </c>
      <c r="AC10" s="6">
        <f>ResNetFP32!L12</f>
        <v>3.0418160883251001E-4</v>
      </c>
      <c r="AD10" s="11">
        <f>1-(AC11/AC10)</f>
        <v>0.32961639803495646</v>
      </c>
      <c r="AE10" s="6">
        <f>ResNetFP32!L13</f>
        <v>3.6504248457857615E-5</v>
      </c>
    </row>
    <row r="11" spans="1:31" x14ac:dyDescent="0.3">
      <c r="A11" s="5" t="s">
        <v>18</v>
      </c>
      <c r="B11" s="5" t="s">
        <v>12</v>
      </c>
      <c r="C11" s="9">
        <f>ResNetFP16!C12</f>
        <v>3.8399267492030047</v>
      </c>
      <c r="D11" s="12"/>
      <c r="E11" s="9">
        <f>ResNetFP16!C13</f>
        <v>8.3361907071802851E-3</v>
      </c>
      <c r="F11" s="10">
        <f t="shared" si="0"/>
        <v>2.0054963123088489E-2</v>
      </c>
      <c r="G11" s="12"/>
      <c r="H11" s="10">
        <f t="shared" si="1"/>
        <v>3.2107538422495355E-3</v>
      </c>
      <c r="I11" s="9">
        <f>ResNetFP16!D12</f>
        <v>2.0054963123088489E-5</v>
      </c>
      <c r="J11" s="9">
        <f>ResNetFP16!D13</f>
        <v>3.2107538422495354E-6</v>
      </c>
      <c r="K11" s="9">
        <f>ResNetFP16!E12</f>
        <v>5.2219196949360896E-6</v>
      </c>
      <c r="L11" s="9">
        <f>ResNetFP16!E13</f>
        <v>8.3115848571168613E-7</v>
      </c>
      <c r="M11" s="9">
        <f>ResNetFP16!F12</f>
        <v>31.973176439933404</v>
      </c>
      <c r="N11" s="9">
        <f>ResNetFP16!F13</f>
        <v>0.93779444712045479</v>
      </c>
      <c r="O11" s="9">
        <f>ResNetFP16!G12</f>
        <v>153.52877439586393</v>
      </c>
      <c r="P11" s="9">
        <f>ResNetFP16!G13</f>
        <v>30.257199218791566</v>
      </c>
      <c r="Q11" s="9">
        <f>ResNetFP16!H12</f>
        <v>5.7402834892272949</v>
      </c>
      <c r="R11" s="9">
        <f>ResNetFP16!H13</f>
        <v>0</v>
      </c>
      <c r="S11" s="10">
        <f t="shared" si="2"/>
        <v>191.24223432502464</v>
      </c>
      <c r="T11" s="9">
        <f>ResNetFP16!I12</f>
        <v>3.4084587267647558E-5</v>
      </c>
      <c r="U11" s="9">
        <f>ResNetFP16!I13</f>
        <v>9.8324753500962666E-7</v>
      </c>
      <c r="V11" s="9">
        <f>ResNetFP16!J12</f>
        <v>1.6371482541619999E-4</v>
      </c>
      <c r="W11" s="9">
        <f>ResNetFP16!J13</f>
        <v>3.2416575865313804E-5</v>
      </c>
      <c r="X11" s="9">
        <f>ResNetFP16!K12</f>
        <v>6.1189498968317454E-6</v>
      </c>
      <c r="Y11" s="9">
        <f>ResNetFP16!K13</f>
        <v>1.360473294456215E-8</v>
      </c>
      <c r="Z11" s="10">
        <f t="shared" si="3"/>
        <v>0.20391836258065998</v>
      </c>
      <c r="AA11" s="12"/>
      <c r="AB11" s="10">
        <f t="shared" si="4"/>
        <v>3.2646864626128008E-2</v>
      </c>
      <c r="AC11" s="6">
        <f>ResNetFP16!L12</f>
        <v>2.0391836258065998E-4</v>
      </c>
      <c r="AD11" s="12"/>
      <c r="AE11" s="6">
        <f>ResNetFP16!L13</f>
        <v>3.2646864626128011E-5</v>
      </c>
    </row>
  </sheetData>
  <autoFilter ref="A1:AE11" xr:uid="{18758ECA-E281-4B38-A943-E8E009F54052}"/>
  <mergeCells count="20">
    <mergeCell ref="AA2:AA3"/>
    <mergeCell ref="AA4:AA5"/>
    <mergeCell ref="AA6:AA7"/>
    <mergeCell ref="AA8:AA9"/>
    <mergeCell ref="AA10:AA11"/>
    <mergeCell ref="AD2:AD3"/>
    <mergeCell ref="AD4:AD5"/>
    <mergeCell ref="AD6:AD7"/>
    <mergeCell ref="AD8:AD9"/>
    <mergeCell ref="AD10:AD11"/>
    <mergeCell ref="D10:D11"/>
    <mergeCell ref="D2:D3"/>
    <mergeCell ref="D4:D5"/>
    <mergeCell ref="D6:D7"/>
    <mergeCell ref="D8:D9"/>
    <mergeCell ref="G2:G3"/>
    <mergeCell ref="G4:G5"/>
    <mergeCell ref="G6:G7"/>
    <mergeCell ref="G8:G9"/>
    <mergeCell ref="G10:G1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83-1CB1-4DDD-9339-8EC7DCD6CC34}">
  <dimension ref="A1:L13"/>
  <sheetViews>
    <sheetView topLeftCell="F1" workbookViewId="0">
      <selection sqref="A1:L11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10</v>
      </c>
      <c r="B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18</v>
      </c>
      <c r="B2" t="s">
        <v>14</v>
      </c>
      <c r="C2">
        <v>5.8868264070042642</v>
      </c>
      <c r="D2">
        <v>2.3670684548894331E-5</v>
      </c>
      <c r="E2">
        <v>4.0209584778532749E-6</v>
      </c>
      <c r="F2">
        <v>28.701155481692521</v>
      </c>
      <c r="G2">
        <v>112.78507282614321</v>
      </c>
      <c r="H2">
        <v>5.7402834892272949</v>
      </c>
      <c r="I2">
        <v>4.691842197914603E-5</v>
      </c>
      <c r="J2">
        <v>1.8438125861610001E-4</v>
      </c>
      <c r="K2">
        <v>9.3832468550830292E-6</v>
      </c>
      <c r="L2">
        <v>2.4068292745039999E-4</v>
      </c>
    </row>
    <row r="3" spans="1:12" x14ac:dyDescent="0.3">
      <c r="A3" t="s">
        <v>18</v>
      </c>
      <c r="B3" t="s">
        <v>14</v>
      </c>
      <c r="C3">
        <v>5.8644529769953806</v>
      </c>
      <c r="D3">
        <v>3.0454859647070999E-5</v>
      </c>
      <c r="E3">
        <v>5.1931287993163137E-6</v>
      </c>
      <c r="F3">
        <v>31.03603838834962</v>
      </c>
      <c r="G3">
        <v>153.40895880311609</v>
      </c>
      <c r="H3">
        <v>5.7402834892272949</v>
      </c>
      <c r="I3">
        <v>5.0531561258553008E-5</v>
      </c>
      <c r="J3">
        <v>2.4978714427390002E-4</v>
      </c>
      <c r="K3">
        <v>9.3455443462257939E-6</v>
      </c>
      <c r="L3">
        <v>3.096642498787E-4</v>
      </c>
    </row>
    <row r="4" spans="1:12" x14ac:dyDescent="0.3">
      <c r="A4" t="s">
        <v>18</v>
      </c>
      <c r="B4" t="s">
        <v>14</v>
      </c>
      <c r="C4">
        <v>5.8606549839896616</v>
      </c>
      <c r="D4">
        <v>3.3849556023418348E-5</v>
      </c>
      <c r="E4">
        <v>5.7757291831526897E-6</v>
      </c>
      <c r="F4">
        <v>30.982728406837261</v>
      </c>
      <c r="G4">
        <v>174.7805181353983</v>
      </c>
      <c r="H4">
        <v>5.7402834892272949</v>
      </c>
      <c r="I4">
        <v>5.0416595055460811E-5</v>
      </c>
      <c r="J4">
        <v>2.8442439420570001E-4</v>
      </c>
      <c r="K4">
        <v>9.3404483218657632E-6</v>
      </c>
      <c r="L4">
        <v>3.4418143758299999E-4</v>
      </c>
    </row>
    <row r="5" spans="1:12" x14ac:dyDescent="0.3">
      <c r="A5" t="s">
        <v>18</v>
      </c>
      <c r="B5" t="s">
        <v>14</v>
      </c>
      <c r="C5">
        <v>5.8612047950009583</v>
      </c>
      <c r="D5">
        <v>3.1152155417642463E-5</v>
      </c>
      <c r="E5">
        <v>5.3149747376532963E-6</v>
      </c>
      <c r="F5">
        <v>30.836029312855889</v>
      </c>
      <c r="G5">
        <v>158.02219527163311</v>
      </c>
      <c r="H5">
        <v>5.7402834892272949</v>
      </c>
      <c r="I5">
        <v>5.0191172097348302E-5</v>
      </c>
      <c r="J5">
        <v>2.5722020577569998E-4</v>
      </c>
      <c r="K5">
        <v>9.3429579307690837E-6</v>
      </c>
      <c r="L5">
        <v>3.1675433580390002E-4</v>
      </c>
    </row>
    <row r="6" spans="1:12" x14ac:dyDescent="0.3">
      <c r="A6" t="s">
        <v>18</v>
      </c>
      <c r="B6" t="s">
        <v>14</v>
      </c>
      <c r="C6">
        <v>5.8556623850017786</v>
      </c>
      <c r="D6">
        <v>3.0233135375097681E-5</v>
      </c>
      <c r="E6">
        <v>5.1630598534052084E-6</v>
      </c>
      <c r="F6">
        <v>30.318596887327811</v>
      </c>
      <c r="G6">
        <v>153.03236361327399</v>
      </c>
      <c r="H6">
        <v>5.7402834892272949</v>
      </c>
      <c r="I6">
        <v>4.9287938041431278E-5</v>
      </c>
      <c r="J6">
        <v>2.4879047680980001E-4</v>
      </c>
      <c r="K6">
        <v>9.3313481850931496E-6</v>
      </c>
      <c r="L6">
        <v>3.0740976303630002E-4</v>
      </c>
    </row>
    <row r="7" spans="1:12" x14ac:dyDescent="0.3">
      <c r="A7" t="s">
        <v>18</v>
      </c>
      <c r="B7" t="s">
        <v>14</v>
      </c>
      <c r="C7">
        <v>5.8709855199995218</v>
      </c>
      <c r="D7">
        <v>2.508861460268339E-5</v>
      </c>
      <c r="E7">
        <v>4.2733225141194752E-6</v>
      </c>
      <c r="F7">
        <v>30.24828222896712</v>
      </c>
      <c r="G7">
        <v>120.47789978020261</v>
      </c>
      <c r="H7">
        <v>5.7402834892272949</v>
      </c>
      <c r="I7">
        <v>4.9314708618401759E-5</v>
      </c>
      <c r="J7">
        <v>1.9642765714240001E-4</v>
      </c>
      <c r="K7">
        <v>9.3580389518351647E-6</v>
      </c>
      <c r="L7">
        <v>2.5510040471259999E-4</v>
      </c>
    </row>
    <row r="8" spans="1:12" x14ac:dyDescent="0.3">
      <c r="A8" t="s">
        <v>18</v>
      </c>
      <c r="B8" t="s">
        <v>14</v>
      </c>
      <c r="C8">
        <v>5.8665394020063104</v>
      </c>
      <c r="D8">
        <v>3.3775594851144011E-5</v>
      </c>
      <c r="E8">
        <v>5.7573285606149724E-6</v>
      </c>
      <c r="F8">
        <v>30.84827721752832</v>
      </c>
      <c r="G8">
        <v>174.21434518228159</v>
      </c>
      <c r="H8">
        <v>5.7402834892272949</v>
      </c>
      <c r="I8">
        <v>5.0254055203216568E-5</v>
      </c>
      <c r="J8">
        <v>2.8382439372619998E-4</v>
      </c>
      <c r="K8">
        <v>9.3509533069621927E-6</v>
      </c>
      <c r="L8">
        <v>3.4342940223630001E-4</v>
      </c>
    </row>
    <row r="9" spans="1:12" x14ac:dyDescent="0.3">
      <c r="A9" t="s">
        <v>18</v>
      </c>
      <c r="B9" t="s">
        <v>14</v>
      </c>
      <c r="C9">
        <v>5.8845897840074031</v>
      </c>
      <c r="D9">
        <v>2.8177961307509511E-5</v>
      </c>
      <c r="E9">
        <v>4.7884325572003301E-6</v>
      </c>
      <c r="F9">
        <v>29.88576011002597</v>
      </c>
      <c r="G9">
        <v>139.74840441464491</v>
      </c>
      <c r="H9">
        <v>5.7402834892272949</v>
      </c>
      <c r="I9">
        <v>4.8823614058862708E-5</v>
      </c>
      <c r="J9">
        <v>2.2831184931599999E-4</v>
      </c>
      <c r="K9">
        <v>9.3773412323004016E-6</v>
      </c>
      <c r="L9">
        <v>2.8651280460719998E-4</v>
      </c>
    </row>
    <row r="10" spans="1:12" x14ac:dyDescent="0.3">
      <c r="A10" t="s">
        <v>18</v>
      </c>
      <c r="B10" t="s">
        <v>14</v>
      </c>
      <c r="C10">
        <v>5.8685176010039868</v>
      </c>
      <c r="D10">
        <v>2.8720392974573919E-5</v>
      </c>
      <c r="E10">
        <v>4.893977479024759E-6</v>
      </c>
      <c r="F10">
        <v>30.28195863388034</v>
      </c>
      <c r="G10">
        <v>143.16346616924341</v>
      </c>
      <c r="H10">
        <v>5.7402834892272949</v>
      </c>
      <c r="I10">
        <v>4.9350295591318871E-5</v>
      </c>
      <c r="J10">
        <v>2.3332351999179999E-4</v>
      </c>
      <c r="K10">
        <v>9.3544206247397681E-6</v>
      </c>
      <c r="L10">
        <v>2.9202823620780001E-4</v>
      </c>
    </row>
    <row r="11" spans="1:12" x14ac:dyDescent="0.3">
      <c r="A11" t="s">
        <v>18</v>
      </c>
      <c r="B11" t="s">
        <v>14</v>
      </c>
      <c r="C11">
        <v>5.8538785359996837</v>
      </c>
      <c r="D11">
        <v>3.4033573906608547E-5</v>
      </c>
      <c r="E11">
        <v>5.8138503724174961E-6</v>
      </c>
      <c r="F11">
        <v>30.95747123336292</v>
      </c>
      <c r="G11">
        <v>176.1688584053818</v>
      </c>
      <c r="H11">
        <v>5.7402834892272949</v>
      </c>
      <c r="I11">
        <v>5.032463553746036E-5</v>
      </c>
      <c r="J11">
        <v>2.8639689578380002E-4</v>
      </c>
      <c r="K11">
        <v>9.3309954877067096E-6</v>
      </c>
      <c r="L11">
        <v>3.4605252680890001E-4</v>
      </c>
    </row>
    <row r="12" spans="1:12" x14ac:dyDescent="0.3">
      <c r="A12" s="8" t="s">
        <v>19</v>
      </c>
      <c r="B12" s="8"/>
      <c r="C12" s="2">
        <f>AVERAGE(C2:C11)</f>
        <v>5.8673312391008947</v>
      </c>
      <c r="D12" s="2">
        <f t="shared" ref="D12:L12" si="0">AVERAGE(D2:D11)</f>
        <v>2.9915652865464314E-5</v>
      </c>
      <c r="E12" s="2">
        <f t="shared" si="0"/>
        <v>5.099476253475782E-6</v>
      </c>
      <c r="F12" s="2">
        <f t="shared" si="0"/>
        <v>30.409629790082771</v>
      </c>
      <c r="G12" s="2">
        <f t="shared" si="0"/>
        <v>150.58020826013188</v>
      </c>
      <c r="H12" s="2">
        <f t="shared" si="0"/>
        <v>5.7402834892272949</v>
      </c>
      <c r="I12" s="2">
        <f t="shared" si="0"/>
        <v>4.9541299744119972E-5</v>
      </c>
      <c r="J12" s="2">
        <f t="shared" si="0"/>
        <v>2.4528877956414005E-4</v>
      </c>
      <c r="K12" s="2">
        <f t="shared" si="0"/>
        <v>9.3515295242581063E-6</v>
      </c>
      <c r="L12" s="2">
        <f t="shared" si="0"/>
        <v>3.0418160883251001E-4</v>
      </c>
    </row>
    <row r="13" spans="1:12" x14ac:dyDescent="0.3">
      <c r="A13" s="8" t="s">
        <v>20</v>
      </c>
      <c r="B13" s="8"/>
      <c r="C13" s="2">
        <f>_xlfn.STDEV.S(C2:C11)</f>
        <v>1.1059609408362262E-2</v>
      </c>
      <c r="D13" s="2">
        <f t="shared" ref="D13:L13" si="1">_xlfn.STDEV.S(D2:D11)</f>
        <v>3.5901198273338633E-6</v>
      </c>
      <c r="E13" s="2">
        <f t="shared" si="1"/>
        <v>6.1863468448256708E-7</v>
      </c>
      <c r="F13" s="2">
        <f t="shared" si="1"/>
        <v>0.71795480941119239</v>
      </c>
      <c r="G13" s="2">
        <f t="shared" si="1"/>
        <v>22.048839184974529</v>
      </c>
      <c r="H13" s="2">
        <f t="shared" si="1"/>
        <v>0</v>
      </c>
      <c r="I13" s="2">
        <f t="shared" si="1"/>
        <v>1.0973355571039601E-6</v>
      </c>
      <c r="J13" s="2">
        <f t="shared" si="1"/>
        <v>3.5605620968675679E-5</v>
      </c>
      <c r="K13" s="2">
        <f t="shared" si="1"/>
        <v>1.7588876559194221E-8</v>
      </c>
      <c r="L13" s="2">
        <f t="shared" si="1"/>
        <v>3.6504248457857615E-5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35CA-852D-4C3D-ACA6-9440ABF4D9E6}">
  <dimension ref="A1:L13"/>
  <sheetViews>
    <sheetView topLeftCell="F1" workbookViewId="0">
      <selection activeCell="K13" sqref="K13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10</v>
      </c>
      <c r="B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18</v>
      </c>
      <c r="B2" t="s">
        <v>12</v>
      </c>
      <c r="C2">
        <v>3.832536909001647</v>
      </c>
      <c r="D2">
        <v>1.660851189367864E-5</v>
      </c>
      <c r="E2">
        <v>4.3335556285627677E-6</v>
      </c>
      <c r="F2">
        <v>30.881826174221271</v>
      </c>
      <c r="G2">
        <v>122.1225036638408</v>
      </c>
      <c r="H2">
        <v>5.7402834892272949</v>
      </c>
      <c r="I2">
        <v>3.2850487391478812E-5</v>
      </c>
      <c r="J2">
        <v>1.2991871504650001E-4</v>
      </c>
      <c r="K2">
        <v>6.1057303890824373E-6</v>
      </c>
      <c r="L2">
        <v>1.6887493282700001E-4</v>
      </c>
    </row>
    <row r="3" spans="1:12" x14ac:dyDescent="0.3">
      <c r="A3" t="s">
        <v>18</v>
      </c>
      <c r="B3" t="s">
        <v>12</v>
      </c>
      <c r="C3">
        <v>3.8500828930118578</v>
      </c>
      <c r="D3">
        <v>2.0911733785899E-5</v>
      </c>
      <c r="E3">
        <v>5.431502221382066E-6</v>
      </c>
      <c r="F3">
        <v>30.893540194604139</v>
      </c>
      <c r="G3">
        <v>162.25435943046651</v>
      </c>
      <c r="H3">
        <v>5.7402834892272949</v>
      </c>
      <c r="I3">
        <v>3.3026319198811722E-5</v>
      </c>
      <c r="J3">
        <v>1.7346763877410001E-4</v>
      </c>
      <c r="K3">
        <v>6.1360272417983203E-6</v>
      </c>
      <c r="L3">
        <v>2.1262998521470001E-4</v>
      </c>
    </row>
    <row r="4" spans="1:12" x14ac:dyDescent="0.3">
      <c r="A4" t="s">
        <v>18</v>
      </c>
      <c r="B4" t="s">
        <v>12</v>
      </c>
      <c r="C4">
        <v>3.8433503539999938</v>
      </c>
      <c r="D4">
        <v>2.36756267242856E-5</v>
      </c>
      <c r="E4">
        <v>6.1601531329677044E-6</v>
      </c>
      <c r="F4">
        <v>31.319178020582719</v>
      </c>
      <c r="G4">
        <v>188.52248202192359</v>
      </c>
      <c r="H4">
        <v>5.7402834892272949</v>
      </c>
      <c r="I4">
        <v>3.3420453125227588E-5</v>
      </c>
      <c r="J4">
        <v>2.0118766095040001E-4</v>
      </c>
      <c r="K4">
        <v>6.1250652903018496E-6</v>
      </c>
      <c r="L4">
        <v>2.4073317936590001E-4</v>
      </c>
    </row>
    <row r="5" spans="1:12" x14ac:dyDescent="0.3">
      <c r="A5" t="s">
        <v>18</v>
      </c>
      <c r="B5" t="s">
        <v>12</v>
      </c>
      <c r="C5">
        <v>3.8387751550180842</v>
      </c>
      <c r="D5">
        <v>2.1516872849408421E-5</v>
      </c>
      <c r="E5">
        <v>5.6051401763610351E-6</v>
      </c>
      <c r="F5">
        <v>33.124385897780193</v>
      </c>
      <c r="G5">
        <v>166.47301572237129</v>
      </c>
      <c r="H5">
        <v>5.7402834892272949</v>
      </c>
      <c r="I5">
        <v>3.5290753510355127E-5</v>
      </c>
      <c r="J5">
        <v>1.7737708634510001E-4</v>
      </c>
      <c r="K5">
        <v>6.1151841959266073E-6</v>
      </c>
      <c r="L5">
        <v>2.1878302405139999E-4</v>
      </c>
    </row>
    <row r="6" spans="1:12" x14ac:dyDescent="0.3">
      <c r="A6" t="s">
        <v>18</v>
      </c>
      <c r="B6" t="s">
        <v>12</v>
      </c>
      <c r="C6">
        <v>3.846179653977742</v>
      </c>
      <c r="D6">
        <v>1.9209939614101289E-5</v>
      </c>
      <c r="E6">
        <v>4.9945507860596832E-6</v>
      </c>
      <c r="F6">
        <v>30.621871664108731</v>
      </c>
      <c r="G6">
        <v>146.52677589615641</v>
      </c>
      <c r="H6">
        <v>5.7402834892272949</v>
      </c>
      <c r="I6">
        <v>3.2702833384468111E-5</v>
      </c>
      <c r="J6">
        <v>1.5649345852779999E-4</v>
      </c>
      <c r="K6">
        <v>6.1298928001325713E-6</v>
      </c>
      <c r="L6">
        <v>1.953261847124E-4</v>
      </c>
    </row>
    <row r="7" spans="1:12" x14ac:dyDescent="0.3">
      <c r="A7" t="s">
        <v>18</v>
      </c>
      <c r="B7" t="s">
        <v>12</v>
      </c>
      <c r="C7">
        <v>3.8330267760029528</v>
      </c>
      <c r="D7">
        <v>2.1806833859851029E-5</v>
      </c>
      <c r="E7">
        <v>5.6891942410564118E-6</v>
      </c>
      <c r="F7">
        <v>32.678822621950189</v>
      </c>
      <c r="G7">
        <v>169.94299648176241</v>
      </c>
      <c r="H7">
        <v>5.7402834892272949</v>
      </c>
      <c r="I7">
        <v>3.4773667818913112E-5</v>
      </c>
      <c r="J7">
        <v>1.8084986690240001E-4</v>
      </c>
      <c r="K7">
        <v>6.1078056195523489E-6</v>
      </c>
      <c r="L7">
        <v>2.2173134034089999E-4</v>
      </c>
    </row>
    <row r="8" spans="1:12" x14ac:dyDescent="0.3">
      <c r="A8" t="s">
        <v>18</v>
      </c>
      <c r="B8" t="s">
        <v>12</v>
      </c>
      <c r="C8">
        <v>3.838339270005235</v>
      </c>
      <c r="D8">
        <v>2.338105574702277E-5</v>
      </c>
      <c r="E8">
        <v>6.0914510423125993E-6</v>
      </c>
      <c r="F8">
        <v>32.734235491061227</v>
      </c>
      <c r="G8">
        <v>184.5860912776476</v>
      </c>
      <c r="H8">
        <v>5.7402834892272949</v>
      </c>
      <c r="I8">
        <v>3.488695568731881E-5</v>
      </c>
      <c r="J8">
        <v>1.9673376849819999E-4</v>
      </c>
      <c r="K8">
        <v>6.1172648637341599E-6</v>
      </c>
      <c r="L8">
        <v>2.377379890493E-4</v>
      </c>
    </row>
    <row r="9" spans="1:12" x14ac:dyDescent="0.3">
      <c r="A9" t="s">
        <v>18</v>
      </c>
      <c r="B9" t="s">
        <v>12</v>
      </c>
      <c r="C9">
        <v>3.8298402370128319</v>
      </c>
      <c r="D9">
        <v>1.7387383796574248E-5</v>
      </c>
      <c r="E9">
        <v>4.539976270690582E-6</v>
      </c>
      <c r="F9">
        <v>32.436936058286932</v>
      </c>
      <c r="G9">
        <v>128.06751310431551</v>
      </c>
      <c r="H9">
        <v>5.7402834892272949</v>
      </c>
      <c r="I9">
        <v>3.449394092846364E-5</v>
      </c>
      <c r="J9">
        <v>1.361967756237E-4</v>
      </c>
      <c r="K9">
        <v>6.1037662697883787E-6</v>
      </c>
      <c r="L9">
        <v>1.767944828219E-4</v>
      </c>
    </row>
    <row r="10" spans="1:12" x14ac:dyDescent="0.3">
      <c r="A10" t="s">
        <v>18</v>
      </c>
      <c r="B10" t="s">
        <v>12</v>
      </c>
      <c r="C10">
        <v>3.8326791599974972</v>
      </c>
      <c r="D10">
        <v>1.3858985280927309E-5</v>
      </c>
      <c r="E10">
        <v>3.616004549918122E-6</v>
      </c>
      <c r="F10">
        <v>32.310564600704282</v>
      </c>
      <c r="G10">
        <v>94.390004110171319</v>
      </c>
      <c r="H10">
        <v>5.7402834892272949</v>
      </c>
      <c r="I10">
        <v>3.4377228335092519E-5</v>
      </c>
      <c r="J10">
        <v>1.004336914576E-4</v>
      </c>
      <c r="K10">
        <v>6.1068953222557003E-6</v>
      </c>
      <c r="L10">
        <v>1.4091781511490001E-4</v>
      </c>
    </row>
    <row r="11" spans="1:12" x14ac:dyDescent="0.3">
      <c r="A11" t="s">
        <v>18</v>
      </c>
      <c r="B11" t="s">
        <v>12</v>
      </c>
      <c r="C11">
        <v>3.8544570840022061</v>
      </c>
      <c r="D11">
        <v>2.219268767913659E-5</v>
      </c>
      <c r="E11">
        <v>5.7576689000499159E-6</v>
      </c>
      <c r="F11">
        <v>32.730403676034392</v>
      </c>
      <c r="G11">
        <v>172.40200224998381</v>
      </c>
      <c r="H11">
        <v>5.7402834892272949</v>
      </c>
      <c r="I11">
        <v>3.5023233296346129E-5</v>
      </c>
      <c r="J11">
        <v>1.8448959203619999E-4</v>
      </c>
      <c r="K11">
        <v>6.141866975745088E-6</v>
      </c>
      <c r="L11">
        <v>2.2565469230819999E-4</v>
      </c>
    </row>
    <row r="12" spans="1:12" x14ac:dyDescent="0.3">
      <c r="A12" s="8" t="s">
        <v>19</v>
      </c>
      <c r="B12" s="8"/>
      <c r="C12" s="2">
        <f>AVERAGE(C2:C11)</f>
        <v>3.8399267492030047</v>
      </c>
      <c r="D12" s="2">
        <f t="shared" ref="D12:L12" si="0">AVERAGE(D2:D11)</f>
        <v>2.0054963123088489E-5</v>
      </c>
      <c r="E12" s="2">
        <f t="shared" si="0"/>
        <v>5.2219196949360896E-6</v>
      </c>
      <c r="F12" s="2">
        <f t="shared" si="0"/>
        <v>31.973176439933404</v>
      </c>
      <c r="G12" s="2">
        <f t="shared" si="0"/>
        <v>153.52877439586393</v>
      </c>
      <c r="H12" s="2">
        <f t="shared" si="0"/>
        <v>5.7402834892272949</v>
      </c>
      <c r="I12" s="2">
        <f t="shared" si="0"/>
        <v>3.4084587267647558E-5</v>
      </c>
      <c r="J12" s="2">
        <f t="shared" si="0"/>
        <v>1.6371482541619999E-4</v>
      </c>
      <c r="K12" s="2">
        <f t="shared" si="0"/>
        <v>6.1189498968317454E-6</v>
      </c>
      <c r="L12" s="2">
        <f t="shared" si="0"/>
        <v>2.0391836258065998E-4</v>
      </c>
    </row>
    <row r="13" spans="1:12" x14ac:dyDescent="0.3">
      <c r="A13" s="8" t="s">
        <v>20</v>
      </c>
      <c r="B13" s="8"/>
      <c r="C13" s="2">
        <f>_xlfn.STDEV.S(C2:C11)</f>
        <v>8.3361907071802851E-3</v>
      </c>
      <c r="D13" s="2">
        <f t="shared" ref="D13:L13" si="1">_xlfn.STDEV.S(D2:D11)</f>
        <v>3.2107538422495354E-6</v>
      </c>
      <c r="E13" s="2">
        <f t="shared" si="1"/>
        <v>8.3115848571168613E-7</v>
      </c>
      <c r="F13" s="2">
        <f t="shared" si="1"/>
        <v>0.93779444712045479</v>
      </c>
      <c r="G13" s="2">
        <f t="shared" si="1"/>
        <v>30.257199218791566</v>
      </c>
      <c r="H13" s="2">
        <f t="shared" si="1"/>
        <v>0</v>
      </c>
      <c r="I13" s="2">
        <f t="shared" si="1"/>
        <v>9.8324753500962666E-7</v>
      </c>
      <c r="J13" s="2">
        <f t="shared" si="1"/>
        <v>3.2416575865313804E-5</v>
      </c>
      <c r="K13" s="2">
        <f t="shared" si="1"/>
        <v>1.360473294456215E-8</v>
      </c>
      <c r="L13" s="2">
        <f t="shared" si="1"/>
        <v>3.2646864626128011E-5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8C61-078B-480A-A38C-E2A1E1942250}">
  <dimension ref="A1:M13"/>
  <sheetViews>
    <sheetView workbookViewId="0">
      <selection activeCell="E17" sqref="E16:E17"/>
    </sheetView>
  </sheetViews>
  <sheetFormatPr defaultColWidth="10.109375" defaultRowHeight="14.4" x14ac:dyDescent="0.3"/>
  <cols>
    <col min="1" max="1" width="10" bestFit="1" customWidth="1"/>
    <col min="2" max="2" width="8.109375" bestFit="1" customWidth="1"/>
    <col min="3" max="3" width="12" bestFit="1" customWidth="1"/>
    <col min="4" max="4" width="12" customWidth="1"/>
    <col min="5" max="5" width="12" bestFit="1" customWidth="1"/>
    <col min="6" max="6" width="13.5546875" bestFit="1" customWidth="1"/>
    <col min="7" max="12" width="12" bestFit="1" customWidth="1"/>
    <col min="13" max="13" width="16.6640625" bestFit="1" customWidth="1"/>
  </cols>
  <sheetData>
    <row r="1" spans="1:13" x14ac:dyDescent="0.3">
      <c r="A1" t="s">
        <v>10</v>
      </c>
      <c r="B1" t="s">
        <v>11</v>
      </c>
      <c r="C1" s="1" t="s">
        <v>0</v>
      </c>
      <c r="D1" s="1" t="s">
        <v>26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15</v>
      </c>
      <c r="B2" t="s">
        <v>14</v>
      </c>
      <c r="C2">
        <v>0.86502032199950918</v>
      </c>
      <c r="D2">
        <f>E2*1000</f>
        <v>4.9153031184750824E-3</v>
      </c>
      <c r="E2">
        <v>4.915303118475082E-6</v>
      </c>
      <c r="F2">
        <v>5.6822978529721423E-6</v>
      </c>
      <c r="G2">
        <v>34.927550405860963</v>
      </c>
      <c r="H2">
        <v>168.15163772353071</v>
      </c>
      <c r="I2">
        <v>5.7402834892272949</v>
      </c>
      <c r="J2">
        <v>8.3581564087401028E-6</v>
      </c>
      <c r="K2">
        <v>4.0247254420006102E-5</v>
      </c>
      <c r="L2">
        <v>1.3732681324434669E-6</v>
      </c>
      <c r="M2">
        <v>4.9978678961189668E-5</v>
      </c>
    </row>
    <row r="3" spans="1:13" x14ac:dyDescent="0.3">
      <c r="A3" t="s">
        <v>15</v>
      </c>
      <c r="B3" t="s">
        <v>14</v>
      </c>
      <c r="C3">
        <v>0.86012821500025893</v>
      </c>
      <c r="D3">
        <f t="shared" ref="D3:D11" si="0">E3*1000</f>
        <v>2.1436990960723898E-3</v>
      </c>
      <c r="E3">
        <v>2.14369909607239E-6</v>
      </c>
      <c r="F3">
        <v>2.4923017972056002E-6</v>
      </c>
      <c r="G3">
        <v>37.014417044868232</v>
      </c>
      <c r="H3">
        <v>48.679537896578083</v>
      </c>
      <c r="I3">
        <v>5.7402834892272949</v>
      </c>
      <c r="J3">
        <v>8.8224298357142406E-6</v>
      </c>
      <c r="K3">
        <v>1.1606953729981219E-5</v>
      </c>
      <c r="L3">
        <v>1.367695135166679E-6</v>
      </c>
      <c r="M3">
        <v>2.179707870086214E-5</v>
      </c>
    </row>
    <row r="4" spans="1:13" x14ac:dyDescent="0.3">
      <c r="A4" t="s">
        <v>15</v>
      </c>
      <c r="B4" t="s">
        <v>14</v>
      </c>
      <c r="C4">
        <v>0.87630289400021866</v>
      </c>
      <c r="D4">
        <f t="shared" si="0"/>
        <v>4.0251504038659692E-3</v>
      </c>
      <c r="E4">
        <v>4.025150403865969E-6</v>
      </c>
      <c r="F4">
        <v>4.5933323185681087E-6</v>
      </c>
      <c r="G4">
        <v>34.895202738417382</v>
      </c>
      <c r="H4">
        <v>127.8166510878104</v>
      </c>
      <c r="I4">
        <v>5.7402834892272949</v>
      </c>
      <c r="J4">
        <v>8.4762931699261523E-6</v>
      </c>
      <c r="K4">
        <v>3.105752484602875E-5</v>
      </c>
      <c r="L4">
        <v>1.3938104448777471E-6</v>
      </c>
      <c r="M4">
        <v>4.0927628460832653E-5</v>
      </c>
    </row>
    <row r="5" spans="1:13" x14ac:dyDescent="0.3">
      <c r="A5" t="s">
        <v>15</v>
      </c>
      <c r="B5" t="s">
        <v>14</v>
      </c>
      <c r="C5">
        <v>0.88209967800048616</v>
      </c>
      <c r="D5">
        <f t="shared" si="0"/>
        <v>5.131283016971056E-3</v>
      </c>
      <c r="E5">
        <v>5.1312830169710561E-6</v>
      </c>
      <c r="F5">
        <v>5.8171237842445152E-6</v>
      </c>
      <c r="G5">
        <v>35.186817287528463</v>
      </c>
      <c r="H5">
        <v>172.921279813935</v>
      </c>
      <c r="I5">
        <v>5.7402834892272949</v>
      </c>
      <c r="J5">
        <v>8.5835790890817498E-6</v>
      </c>
      <c r="K5">
        <v>4.2191422642001708E-5</v>
      </c>
      <c r="L5">
        <v>1.399755426876605E-6</v>
      </c>
      <c r="M5">
        <v>5.217475715796006E-5</v>
      </c>
    </row>
    <row r="6" spans="1:13" x14ac:dyDescent="0.3">
      <c r="A6" t="s">
        <v>15</v>
      </c>
      <c r="B6" t="s">
        <v>14</v>
      </c>
      <c r="C6">
        <v>0.87711419700008264</v>
      </c>
      <c r="D6">
        <f t="shared" si="0"/>
        <v>3.382586177632904E-3</v>
      </c>
      <c r="E6">
        <v>3.382586177632904E-6</v>
      </c>
      <c r="F6">
        <v>3.8564946151847378E-6</v>
      </c>
      <c r="G6">
        <v>35.054645392915447</v>
      </c>
      <c r="H6">
        <v>100.72389101211949</v>
      </c>
      <c r="I6">
        <v>5.7402834892272949</v>
      </c>
      <c r="J6">
        <v>8.5177970920169432E-6</v>
      </c>
      <c r="K6">
        <v>2.4481964030015339E-5</v>
      </c>
      <c r="L6">
        <v>1.3942903851961611E-6</v>
      </c>
      <c r="M6">
        <v>3.4394051507228451E-5</v>
      </c>
    </row>
    <row r="7" spans="1:13" x14ac:dyDescent="0.3">
      <c r="A7" t="s">
        <v>15</v>
      </c>
      <c r="B7" t="s">
        <v>14</v>
      </c>
      <c r="C7">
        <v>0.87069642400001612</v>
      </c>
      <c r="D7">
        <f t="shared" si="0"/>
        <v>2.4776960130464903E-3</v>
      </c>
      <c r="E7">
        <v>2.4776960130464901E-6</v>
      </c>
      <c r="F7">
        <v>2.8456485460958359E-6</v>
      </c>
      <c r="G7">
        <v>35.750403735864573</v>
      </c>
      <c r="H7">
        <v>62.846592893438007</v>
      </c>
      <c r="I7">
        <v>5.7402834892272949</v>
      </c>
      <c r="J7">
        <v>8.6308135713100698E-6</v>
      </c>
      <c r="K7">
        <v>1.517695658601048E-5</v>
      </c>
      <c r="L7">
        <v>1.385380827412128E-6</v>
      </c>
      <c r="M7">
        <v>2.5193150984732679E-5</v>
      </c>
    </row>
    <row r="8" spans="1:13" x14ac:dyDescent="0.3">
      <c r="A8" t="s">
        <v>15</v>
      </c>
      <c r="B8" t="s">
        <v>14</v>
      </c>
      <c r="C8">
        <v>0.85686280299978534</v>
      </c>
      <c r="D8">
        <f t="shared" si="0"/>
        <v>2.7947094401675168E-3</v>
      </c>
      <c r="E8">
        <v>2.7947094401675169E-6</v>
      </c>
      <c r="F8">
        <v>3.2615599958167601E-6</v>
      </c>
      <c r="G8">
        <v>37.056721825806513</v>
      </c>
      <c r="H8">
        <v>76.808840358434921</v>
      </c>
      <c r="I8">
        <v>5.7402834892272949</v>
      </c>
      <c r="J8">
        <v>8.8024070419162603E-6</v>
      </c>
      <c r="K8">
        <v>1.825112571199328E-5</v>
      </c>
      <c r="L8">
        <v>1.3630028153701369E-6</v>
      </c>
      <c r="M8">
        <v>2.841653556927968E-5</v>
      </c>
    </row>
    <row r="9" spans="1:13" x14ac:dyDescent="0.3">
      <c r="A9" t="s">
        <v>15</v>
      </c>
      <c r="B9" t="s">
        <v>14</v>
      </c>
      <c r="C9">
        <v>0.86180546600007801</v>
      </c>
      <c r="D9">
        <f t="shared" si="0"/>
        <v>2.442091508455973E-3</v>
      </c>
      <c r="E9">
        <v>2.4420915084559731E-6</v>
      </c>
      <c r="F9">
        <v>2.8336922946085748E-6</v>
      </c>
      <c r="G9">
        <v>37.043821296265442</v>
      </c>
      <c r="H9">
        <v>61.471444800509467</v>
      </c>
      <c r="I9">
        <v>5.7402834892272949</v>
      </c>
      <c r="J9">
        <v>8.8218023352182318E-6</v>
      </c>
      <c r="K9">
        <v>1.464278949198094E-5</v>
      </c>
      <c r="L9">
        <v>1.366533446888481E-6</v>
      </c>
      <c r="M9">
        <v>2.483112527408766E-5</v>
      </c>
    </row>
    <row r="10" spans="1:13" x14ac:dyDescent="0.3">
      <c r="A10" t="s">
        <v>15</v>
      </c>
      <c r="B10" t="s">
        <v>14</v>
      </c>
      <c r="C10">
        <v>0.87113449699972989</v>
      </c>
      <c r="D10">
        <f t="shared" si="0"/>
        <v>3.2757225118995592E-3</v>
      </c>
      <c r="E10">
        <v>3.275722511899559E-6</v>
      </c>
      <c r="F10">
        <v>3.7602947916555468E-6</v>
      </c>
      <c r="G10">
        <v>36.248417271909567</v>
      </c>
      <c r="H10">
        <v>96.488304331332841</v>
      </c>
      <c r="I10">
        <v>5.7402834892272949</v>
      </c>
      <c r="J10">
        <v>8.716483362071481E-6</v>
      </c>
      <c r="K10">
        <v>2.3211129680011929E-5</v>
      </c>
      <c r="L10">
        <v>1.379851389318944E-6</v>
      </c>
      <c r="M10">
        <v>3.3307464431402358E-5</v>
      </c>
    </row>
    <row r="11" spans="1:13" x14ac:dyDescent="0.3">
      <c r="A11" t="s">
        <v>15</v>
      </c>
      <c r="B11" t="s">
        <v>14</v>
      </c>
      <c r="C11">
        <v>0.86512976199992409</v>
      </c>
      <c r="D11">
        <f t="shared" si="0"/>
        <v>2.4683984434730631E-3</v>
      </c>
      <c r="E11">
        <v>2.4683984434730632E-6</v>
      </c>
      <c r="F11">
        <v>2.853211797692471E-6</v>
      </c>
      <c r="G11">
        <v>36.533337859486771</v>
      </c>
      <c r="H11">
        <v>62.479349585987492</v>
      </c>
      <c r="I11">
        <v>5.7402834892272949</v>
      </c>
      <c r="J11">
        <v>8.7517139458134774E-6</v>
      </c>
      <c r="K11">
        <v>1.497223420002247E-5</v>
      </c>
      <c r="L11">
        <v>1.374665384414414E-6</v>
      </c>
      <c r="M11">
        <v>2.509861353025036E-5</v>
      </c>
    </row>
    <row r="12" spans="1:13" x14ac:dyDescent="0.3">
      <c r="A12" s="8" t="s">
        <v>19</v>
      </c>
      <c r="B12" s="8"/>
      <c r="C12" s="2">
        <f>AVERAGE(C2:C11)</f>
        <v>0.8686294258000089</v>
      </c>
      <c r="D12" s="2">
        <f>AVERAGE(D2:D11)</f>
        <v>3.3056639730060003E-3</v>
      </c>
      <c r="E12" s="2">
        <f t="shared" ref="E12:M12" si="1">AVERAGE(E2:E11)</f>
        <v>3.3056639730060004E-6</v>
      </c>
      <c r="F12" s="2">
        <f t="shared" si="1"/>
        <v>3.7995957794044291E-6</v>
      </c>
      <c r="G12" s="2">
        <f t="shared" si="1"/>
        <v>35.971133485892338</v>
      </c>
      <c r="H12" s="2">
        <f t="shared" si="1"/>
        <v>97.838752950367649</v>
      </c>
      <c r="I12" s="2">
        <f t="shared" si="1"/>
        <v>5.7402834892272949</v>
      </c>
      <c r="J12" s="2">
        <f t="shared" si="1"/>
        <v>8.6481475851808716E-6</v>
      </c>
      <c r="K12" s="2">
        <f t="shared" si="1"/>
        <v>2.3583935533805224E-5</v>
      </c>
      <c r="L12" s="2">
        <f t="shared" si="1"/>
        <v>1.3798253387964762E-6</v>
      </c>
      <c r="M12" s="2">
        <f t="shared" si="1"/>
        <v>3.3611908457782573E-5</v>
      </c>
    </row>
    <row r="13" spans="1:13" x14ac:dyDescent="0.3">
      <c r="A13" s="8" t="s">
        <v>20</v>
      </c>
      <c r="B13" s="8"/>
      <c r="C13" s="2">
        <f>_xlfn.STDEV.S(C2:C11)</f>
        <v>8.2018474588771307E-3</v>
      </c>
      <c r="D13" s="2">
        <f>_xlfn.STDEV.S(D2:D11)</f>
        <v>1.0641551753079327E-3</v>
      </c>
      <c r="E13" s="2">
        <f t="shared" ref="E13:M13" si="2">_xlfn.STDEV.S(E2:E11)</f>
        <v>1.0641551753079327E-6</v>
      </c>
      <c r="F13" s="2">
        <f t="shared" si="2"/>
        <v>1.2012453562827508E-6</v>
      </c>
      <c r="G13" s="2">
        <f t="shared" si="2"/>
        <v>0.91658050424197812</v>
      </c>
      <c r="H13" s="2">
        <f t="shared" si="2"/>
        <v>44.902753116930143</v>
      </c>
      <c r="I13" s="2">
        <f t="shared" si="2"/>
        <v>0</v>
      </c>
      <c r="J13" s="2">
        <f t="shared" si="2"/>
        <v>1.6152456186159935E-7</v>
      </c>
      <c r="K13" s="2">
        <f t="shared" si="2"/>
        <v>1.0941127762988004E-5</v>
      </c>
      <c r="L13" s="2">
        <f t="shared" si="2"/>
        <v>1.2950027508011544E-8</v>
      </c>
      <c r="M13" s="2">
        <f t="shared" si="2"/>
        <v>1.0820303161304071E-5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8E4D-543F-4210-86CB-84479993F49B}">
  <dimension ref="A1:L13"/>
  <sheetViews>
    <sheetView topLeftCell="F1" workbookViewId="0">
      <selection activeCell="A2" sqref="A2:L11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10</v>
      </c>
      <c r="B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15</v>
      </c>
      <c r="B2" t="s">
        <v>12</v>
      </c>
      <c r="C2">
        <v>0.87736478399892803</v>
      </c>
      <c r="D2">
        <v>2.6157502758806078E-6</v>
      </c>
      <c r="E2">
        <v>2.9813714017085552E-6</v>
      </c>
      <c r="F2">
        <v>35.438605564931287</v>
      </c>
      <c r="G2">
        <v>68.162285906497985</v>
      </c>
      <c r="H2">
        <v>5.7402834892272949</v>
      </c>
      <c r="I2">
        <v>8.6188441172918573E-6</v>
      </c>
      <c r="J2">
        <v>1.6582513266000239E-5</v>
      </c>
      <c r="K2">
        <v>1.395525887141542E-6</v>
      </c>
      <c r="L2">
        <v>2.6596883270433638E-5</v>
      </c>
    </row>
    <row r="3" spans="1:12" x14ac:dyDescent="0.3">
      <c r="A3" t="s">
        <v>15</v>
      </c>
      <c r="B3" t="s">
        <v>12</v>
      </c>
      <c r="C3">
        <v>0.86138689600011276</v>
      </c>
      <c r="D3">
        <v>3.3982900306131021E-6</v>
      </c>
      <c r="E3">
        <v>3.9451378310875267E-6</v>
      </c>
      <c r="F3">
        <v>37.172335564661331</v>
      </c>
      <c r="G3">
        <v>101.79343699353571</v>
      </c>
      <c r="H3">
        <v>5.7402834892272949</v>
      </c>
      <c r="I3">
        <v>8.8749879333244186E-6</v>
      </c>
      <c r="J3">
        <v>2.4308630558023129E-5</v>
      </c>
      <c r="K3">
        <v>1.3701093995409501E-6</v>
      </c>
      <c r="L3">
        <v>3.4553727890888493E-5</v>
      </c>
    </row>
    <row r="4" spans="1:12" x14ac:dyDescent="0.3">
      <c r="A4" t="s">
        <v>15</v>
      </c>
      <c r="B4" t="s">
        <v>12</v>
      </c>
      <c r="C4">
        <v>0.87297965200014005</v>
      </c>
      <c r="D4">
        <v>2.6243067752219122E-6</v>
      </c>
      <c r="E4">
        <v>3.0061488480392329E-6</v>
      </c>
      <c r="F4">
        <v>35.465082020663253</v>
      </c>
      <c r="G4">
        <v>69.043860749331245</v>
      </c>
      <c r="H4">
        <v>5.7402834892272949</v>
      </c>
      <c r="I4">
        <v>8.582409643700939E-6</v>
      </c>
      <c r="J4">
        <v>1.6712791148038031E-5</v>
      </c>
      <c r="K4">
        <v>1.388684749623455E-6</v>
      </c>
      <c r="L4">
        <v>2.6683885541362429E-5</v>
      </c>
    </row>
    <row r="5" spans="1:12" x14ac:dyDescent="0.3">
      <c r="A5" t="s">
        <v>15</v>
      </c>
      <c r="B5" t="s">
        <v>12</v>
      </c>
      <c r="C5">
        <v>0.88970963199972175</v>
      </c>
      <c r="D5">
        <v>2.24452123601542E-6</v>
      </c>
      <c r="E5">
        <v>2.5227570381255828E-6</v>
      </c>
      <c r="F5">
        <v>35.474717712441389</v>
      </c>
      <c r="G5">
        <v>51.721286901842241</v>
      </c>
      <c r="H5">
        <v>5.7402834892272949</v>
      </c>
      <c r="I5">
        <v>8.7102272459532726E-6</v>
      </c>
      <c r="J5">
        <v>1.27030657179894E-5</v>
      </c>
      <c r="K5">
        <v>1.4089427298733719E-6</v>
      </c>
      <c r="L5">
        <v>2.282223569381605E-5</v>
      </c>
    </row>
    <row r="6" spans="1:12" x14ac:dyDescent="0.3">
      <c r="A6" t="s">
        <v>15</v>
      </c>
      <c r="B6" t="s">
        <v>12</v>
      </c>
      <c r="C6">
        <v>0.86879369900088932</v>
      </c>
      <c r="D6">
        <v>3.9287483240416348E-6</v>
      </c>
      <c r="E6">
        <v>4.5220727642933946E-6</v>
      </c>
      <c r="F6">
        <v>36.552016664125397</v>
      </c>
      <c r="G6">
        <v>123.56648145143259</v>
      </c>
      <c r="H6">
        <v>5.7402834892272949</v>
      </c>
      <c r="I6">
        <v>8.8017117635813547E-6</v>
      </c>
      <c r="J6">
        <v>2.9763912700014879E-5</v>
      </c>
      <c r="K6">
        <v>1.381790064829705E-6</v>
      </c>
      <c r="L6">
        <v>3.9947414528425937E-5</v>
      </c>
    </row>
    <row r="7" spans="1:12" x14ac:dyDescent="0.3">
      <c r="A7" t="s">
        <v>15</v>
      </c>
      <c r="B7" t="s">
        <v>12</v>
      </c>
      <c r="C7">
        <v>0.87377274199934618</v>
      </c>
      <c r="D7">
        <v>2.7569812813140182E-6</v>
      </c>
      <c r="E7">
        <v>3.155261258214074E-6</v>
      </c>
      <c r="F7">
        <v>36.367070514750473</v>
      </c>
      <c r="G7">
        <v>73.779373734080806</v>
      </c>
      <c r="H7">
        <v>5.7402834892272949</v>
      </c>
      <c r="I7">
        <v>8.7958287033063076E-6</v>
      </c>
      <c r="J7">
        <v>1.7849180945994639E-5</v>
      </c>
      <c r="K7">
        <v>1.387906945993501E-6</v>
      </c>
      <c r="L7">
        <v>2.8032916595294441E-5</v>
      </c>
    </row>
    <row r="8" spans="1:12" x14ac:dyDescent="0.3">
      <c r="A8" t="s">
        <v>15</v>
      </c>
      <c r="B8" t="s">
        <v>12</v>
      </c>
      <c r="C8">
        <v>0.8739383430001908</v>
      </c>
      <c r="D8">
        <v>2.9224367325175071E-6</v>
      </c>
      <c r="E8">
        <v>3.343985025859964E-6</v>
      </c>
      <c r="F8">
        <v>36.796689686600438</v>
      </c>
      <c r="G8">
        <v>80.103734663933679</v>
      </c>
      <c r="H8">
        <v>5.7402834892272949</v>
      </c>
      <c r="I8">
        <v>8.9142876869702237E-6</v>
      </c>
      <c r="J8">
        <v>1.9410848861978192E-5</v>
      </c>
      <c r="K8">
        <v>1.390126928880389E-6</v>
      </c>
      <c r="L8">
        <v>2.9715263477828801E-5</v>
      </c>
    </row>
    <row r="9" spans="1:12" x14ac:dyDescent="0.3">
      <c r="A9" t="s">
        <v>15</v>
      </c>
      <c r="B9" t="s">
        <v>12</v>
      </c>
      <c r="C9">
        <v>0.87238110299949767</v>
      </c>
      <c r="D9">
        <v>3.6441761678466639E-6</v>
      </c>
      <c r="E9">
        <v>4.1772754537173442E-6</v>
      </c>
      <c r="F9">
        <v>36.667535838701824</v>
      </c>
      <c r="G9">
        <v>110.82669269971061</v>
      </c>
      <c r="H9">
        <v>5.7402834892272949</v>
      </c>
      <c r="I9">
        <v>8.8648490363107957E-6</v>
      </c>
      <c r="J9">
        <v>2.6801688107980219E-5</v>
      </c>
      <c r="K9">
        <v>1.3873548295840301E-6</v>
      </c>
      <c r="L9">
        <v>3.705389197387505E-5</v>
      </c>
    </row>
    <row r="10" spans="1:12" x14ac:dyDescent="0.3">
      <c r="A10" t="s">
        <v>15</v>
      </c>
      <c r="B10" t="s">
        <v>12</v>
      </c>
      <c r="C10">
        <v>0.86626157899991085</v>
      </c>
      <c r="D10">
        <v>3.0217410006020891E-6</v>
      </c>
      <c r="E10">
        <v>3.488254672555898E-6</v>
      </c>
      <c r="F10">
        <v>37.08166372256558</v>
      </c>
      <c r="G10">
        <v>85.207098206620543</v>
      </c>
      <c r="H10">
        <v>5.7402834892272949</v>
      </c>
      <c r="I10">
        <v>8.8967910063103561E-6</v>
      </c>
      <c r="J10">
        <v>2.045140525000488E-5</v>
      </c>
      <c r="K10">
        <v>1.3767905314393481E-6</v>
      </c>
      <c r="L10">
        <v>3.072498678775459E-5</v>
      </c>
    </row>
    <row r="11" spans="1:12" x14ac:dyDescent="0.3">
      <c r="A11" t="s">
        <v>15</v>
      </c>
      <c r="B11" t="s">
        <v>12</v>
      </c>
      <c r="C11">
        <v>0.86070709799969336</v>
      </c>
      <c r="D11">
        <v>3.8635556983187882E-6</v>
      </c>
      <c r="E11">
        <v>4.4888158902114278E-6</v>
      </c>
      <c r="F11">
        <v>37.271018612698313</v>
      </c>
      <c r="G11">
        <v>121.60621631431169</v>
      </c>
      <c r="H11">
        <v>5.7402834892272949</v>
      </c>
      <c r="I11">
        <v>8.8923660027662166E-6</v>
      </c>
      <c r="J11">
        <v>2.902307877400423E-5</v>
      </c>
      <c r="K11">
        <v>1.3690927666344821E-6</v>
      </c>
      <c r="L11">
        <v>3.9284537543404928E-5</v>
      </c>
    </row>
    <row r="12" spans="1:12" x14ac:dyDescent="0.3">
      <c r="A12" s="8" t="s">
        <v>19</v>
      </c>
      <c r="B12" s="8"/>
      <c r="C12" s="2">
        <f>AVERAGE(C2:C11)</f>
        <v>0.8717295527998431</v>
      </c>
      <c r="D12" s="2">
        <f t="shared" ref="D12:L12" si="0">AVERAGE(D2:D11)</f>
        <v>3.1020507522371743E-6</v>
      </c>
      <c r="E12" s="2">
        <f t="shared" si="0"/>
        <v>3.5631080183812998E-6</v>
      </c>
      <c r="F12" s="2">
        <f t="shared" si="0"/>
        <v>36.428673590213933</v>
      </c>
      <c r="G12" s="2">
        <f t="shared" si="0"/>
        <v>88.581046762129716</v>
      </c>
      <c r="H12" s="2">
        <f t="shared" si="0"/>
        <v>5.7402834892272949</v>
      </c>
      <c r="I12" s="2">
        <f t="shared" si="0"/>
        <v>8.7952303139515749E-6</v>
      </c>
      <c r="J12" s="2">
        <f t="shared" si="0"/>
        <v>2.1360711533002784E-5</v>
      </c>
      <c r="K12" s="2">
        <f t="shared" si="0"/>
        <v>1.3856324833540772E-6</v>
      </c>
      <c r="L12" s="2">
        <f t="shared" si="0"/>
        <v>3.1541574330308431E-5</v>
      </c>
    </row>
    <row r="13" spans="1:12" x14ac:dyDescent="0.3">
      <c r="A13" s="8" t="s">
        <v>20</v>
      </c>
      <c r="B13" s="8"/>
      <c r="C13" s="2">
        <f>_xlfn.STDEV.S(C2:C11)</f>
        <v>8.3869127887332053E-3</v>
      </c>
      <c r="D13" s="2">
        <f t="shared" ref="D13:L13" si="1">_xlfn.STDEV.S(D2:D11)</f>
        <v>5.7762391249341819E-7</v>
      </c>
      <c r="E13" s="2">
        <f t="shared" si="1"/>
        <v>6.8723317440547173E-7</v>
      </c>
      <c r="F13" s="2">
        <f t="shared" si="1"/>
        <v>0.72412775731032875</v>
      </c>
      <c r="G13" s="2">
        <f t="shared" si="1"/>
        <v>24.593778992049398</v>
      </c>
      <c r="H13" s="2">
        <f t="shared" si="1"/>
        <v>0</v>
      </c>
      <c r="I13" s="2">
        <f t="shared" si="1"/>
        <v>1.1963148767091332E-7</v>
      </c>
      <c r="J13" s="2">
        <f t="shared" si="1"/>
        <v>5.8115683226016234E-6</v>
      </c>
      <c r="K13" s="2">
        <f t="shared" si="1"/>
        <v>1.1955360081509192E-8</v>
      </c>
      <c r="L13" s="2">
        <f t="shared" si="1"/>
        <v>5.8732654705069539E-6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C901-E605-446A-8B32-D2DC6C1ED3AA}">
  <dimension ref="A1:L13"/>
  <sheetViews>
    <sheetView topLeftCell="F1" workbookViewId="0">
      <selection sqref="A1:L11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10</v>
      </c>
      <c r="B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13</v>
      </c>
      <c r="B2" t="s">
        <v>14</v>
      </c>
      <c r="C2">
        <v>1.4796784829959511</v>
      </c>
      <c r="D2">
        <v>6.7637239737513468E-6</v>
      </c>
      <c r="E2">
        <v>4.5710767923425001E-6</v>
      </c>
      <c r="F2">
        <v>37.487654400287909</v>
      </c>
      <c r="G2">
        <v>124.4251028968679</v>
      </c>
      <c r="H2">
        <v>5.7402834892272949</v>
      </c>
      <c r="I2">
        <v>1.537683119034669E-5</v>
      </c>
      <c r="J2">
        <v>5.1042540833545758E-5</v>
      </c>
      <c r="K2">
        <v>2.3540038836130101E-6</v>
      </c>
      <c r="L2">
        <v>6.8773375907505455E-5</v>
      </c>
    </row>
    <row r="3" spans="1:12" x14ac:dyDescent="0.3">
      <c r="A3" t="s">
        <v>13</v>
      </c>
      <c r="B3" t="s">
        <v>14</v>
      </c>
      <c r="C3">
        <v>1.4461579449998681</v>
      </c>
      <c r="D3">
        <v>6.9505095780900366E-6</v>
      </c>
      <c r="E3">
        <v>4.8061898094337626E-6</v>
      </c>
      <c r="F3">
        <v>37.764806819563518</v>
      </c>
      <c r="G3">
        <v>132.59948773777279</v>
      </c>
      <c r="H3">
        <v>5.7402834892272949</v>
      </c>
      <c r="I3">
        <v>1.5153307122633269E-5</v>
      </c>
      <c r="J3">
        <v>5.3216431461944331E-5</v>
      </c>
      <c r="K3">
        <v>2.302868668137633E-6</v>
      </c>
      <c r="L3">
        <v>7.0672607252715225E-5</v>
      </c>
    </row>
    <row r="4" spans="1:12" x14ac:dyDescent="0.3">
      <c r="A4" t="s">
        <v>13</v>
      </c>
      <c r="B4" t="s">
        <v>14</v>
      </c>
      <c r="C4">
        <v>1.4420244549983181</v>
      </c>
      <c r="D4">
        <v>7.3605625957951956E-6</v>
      </c>
      <c r="E4">
        <v>5.1043257763640216E-6</v>
      </c>
      <c r="F4">
        <v>37.782724627757567</v>
      </c>
      <c r="G4">
        <v>143.5148827602261</v>
      </c>
      <c r="H4">
        <v>5.7402834892272949</v>
      </c>
      <c r="I4">
        <v>1.511590625937961E-5</v>
      </c>
      <c r="J4">
        <v>5.7430045943718262E-5</v>
      </c>
      <c r="K4">
        <v>2.296063860220094E-6</v>
      </c>
      <c r="L4">
        <v>7.4842016063317966E-5</v>
      </c>
    </row>
    <row r="5" spans="1:12" x14ac:dyDescent="0.3">
      <c r="A5" t="s">
        <v>13</v>
      </c>
      <c r="B5" t="s">
        <v>14</v>
      </c>
      <c r="C5">
        <v>1.452759214997059</v>
      </c>
      <c r="D5">
        <v>7.1932977649127764E-6</v>
      </c>
      <c r="E5">
        <v>4.9514728185202657E-6</v>
      </c>
      <c r="F5">
        <v>38.191480732035643</v>
      </c>
      <c r="G5">
        <v>137.5019577492692</v>
      </c>
      <c r="H5">
        <v>5.7402834892272949</v>
      </c>
      <c r="I5">
        <v>1.539436175992254E-5</v>
      </c>
      <c r="J5">
        <v>5.5433655457459707E-5</v>
      </c>
      <c r="K5">
        <v>2.3132542361580008E-6</v>
      </c>
      <c r="L5">
        <v>7.3141271453540239E-5</v>
      </c>
    </row>
    <row r="6" spans="1:12" x14ac:dyDescent="0.3">
      <c r="A6" t="s">
        <v>13</v>
      </c>
      <c r="B6" t="s">
        <v>14</v>
      </c>
      <c r="C6">
        <v>1.4474243040021979</v>
      </c>
      <c r="D6">
        <v>6.7241491407541436E-6</v>
      </c>
      <c r="E6">
        <v>4.6455964033224737E-6</v>
      </c>
      <c r="F6">
        <v>37.377590334608911</v>
      </c>
      <c r="G6">
        <v>127.1014504382308</v>
      </c>
      <c r="H6">
        <v>5.7402834892272949</v>
      </c>
      <c r="I6">
        <v>1.501131589793162E-5</v>
      </c>
      <c r="J6">
        <v>5.1054763066105118E-5</v>
      </c>
      <c r="K6">
        <v>2.3049010330566712E-6</v>
      </c>
      <c r="L6">
        <v>6.8370979997093415E-5</v>
      </c>
    </row>
    <row r="7" spans="1:12" x14ac:dyDescent="0.3">
      <c r="A7" t="s">
        <v>13</v>
      </c>
      <c r="B7" t="s">
        <v>14</v>
      </c>
      <c r="C7">
        <v>1.4489011340047</v>
      </c>
      <c r="D7">
        <v>8.0860341608708519E-6</v>
      </c>
      <c r="E7">
        <v>5.5808046326262469E-6</v>
      </c>
      <c r="F7">
        <v>37.96245055402531</v>
      </c>
      <c r="G7">
        <v>160.75903953346511</v>
      </c>
      <c r="H7">
        <v>5.7402834892272949</v>
      </c>
      <c r="I7">
        <v>1.5263797766586901E-5</v>
      </c>
      <c r="J7">
        <v>6.4647273939844041E-5</v>
      </c>
      <c r="K7">
        <v>2.307521054691316E-6</v>
      </c>
      <c r="L7">
        <v>8.2218592761122255E-5</v>
      </c>
    </row>
    <row r="8" spans="1:12" x14ac:dyDescent="0.3">
      <c r="A8" t="s">
        <v>13</v>
      </c>
      <c r="B8" t="s">
        <v>14</v>
      </c>
      <c r="C8">
        <v>1.460402375989361</v>
      </c>
      <c r="D8">
        <v>7.9224544242634652E-6</v>
      </c>
      <c r="E8">
        <v>5.4248435599102177E-6</v>
      </c>
      <c r="F8">
        <v>37.94493629556284</v>
      </c>
      <c r="G8">
        <v>155.09949454341819</v>
      </c>
      <c r="H8">
        <v>5.7402834892272949</v>
      </c>
      <c r="I8">
        <v>1.537511868897334E-5</v>
      </c>
      <c r="J8">
        <v>6.2854772505893663E-5</v>
      </c>
      <c r="K8">
        <v>2.32542690274011E-6</v>
      </c>
      <c r="L8">
        <v>8.0555318097607124E-5</v>
      </c>
    </row>
    <row r="9" spans="1:12" x14ac:dyDescent="0.3">
      <c r="A9" t="s">
        <v>13</v>
      </c>
      <c r="B9" t="s">
        <v>14</v>
      </c>
      <c r="C9">
        <v>1.448508717003278</v>
      </c>
      <c r="D9">
        <v>6.2511346353898788E-6</v>
      </c>
      <c r="E9">
        <v>4.3155657691328406E-6</v>
      </c>
      <c r="F9">
        <v>37.828304184740993</v>
      </c>
      <c r="G9">
        <v>114.5875616390025</v>
      </c>
      <c r="H9">
        <v>5.7402834892272949</v>
      </c>
      <c r="I9">
        <v>1.520094827185681E-5</v>
      </c>
      <c r="J9">
        <v>4.6054203509893199E-5</v>
      </c>
      <c r="K9">
        <v>2.3062285756530798E-6</v>
      </c>
      <c r="L9">
        <v>6.3561380357403082E-5</v>
      </c>
    </row>
    <row r="10" spans="1:12" x14ac:dyDescent="0.3">
      <c r="A10" t="s">
        <v>13</v>
      </c>
      <c r="B10" t="s">
        <v>14</v>
      </c>
      <c r="C10">
        <v>1.4363111339916941</v>
      </c>
      <c r="D10">
        <v>6.7214626702575737E-6</v>
      </c>
      <c r="E10">
        <v>4.6796703800365054E-6</v>
      </c>
      <c r="F10">
        <v>38.062231874757501</v>
      </c>
      <c r="G10">
        <v>127.6917443857686</v>
      </c>
      <c r="H10">
        <v>5.7402834892272949</v>
      </c>
      <c r="I10">
        <v>1.5165785465950239E-5</v>
      </c>
      <c r="J10">
        <v>5.0891151824217218E-5</v>
      </c>
      <c r="K10">
        <v>2.2867267422233769E-6</v>
      </c>
      <c r="L10">
        <v>6.8343664032390834E-5</v>
      </c>
    </row>
    <row r="11" spans="1:12" x14ac:dyDescent="0.3">
      <c r="A11" t="s">
        <v>13</v>
      </c>
      <c r="B11" t="s">
        <v>14</v>
      </c>
      <c r="C11">
        <v>1.4415886019996831</v>
      </c>
      <c r="D11">
        <v>8.4948447487188028E-6</v>
      </c>
      <c r="E11">
        <v>5.8926969434520191E-6</v>
      </c>
      <c r="F11">
        <v>37.893502999699258</v>
      </c>
      <c r="G11">
        <v>172.30235914796961</v>
      </c>
      <c r="H11">
        <v>5.7402834892272949</v>
      </c>
      <c r="I11">
        <v>1.5154832957189199E-5</v>
      </c>
      <c r="J11">
        <v>6.8925332917579851E-5</v>
      </c>
      <c r="K11">
        <v>2.2952027012955709E-6</v>
      </c>
      <c r="L11">
        <v>8.6375368576064619E-5</v>
      </c>
    </row>
    <row r="12" spans="1:12" x14ac:dyDescent="0.3">
      <c r="A12" s="8" t="s">
        <v>19</v>
      </c>
      <c r="B12" s="8"/>
      <c r="C12" s="2">
        <f>AVERAGE(C2:C11)</f>
        <v>1.450375636498211</v>
      </c>
      <c r="D12" s="2">
        <f t="shared" ref="D12:L12" si="0">AVERAGE(D2:D11)</f>
        <v>7.2468173692804073E-6</v>
      </c>
      <c r="E12" s="2">
        <f t="shared" si="0"/>
        <v>4.9972242885140848E-6</v>
      </c>
      <c r="F12" s="2">
        <f t="shared" si="0"/>
        <v>37.829568282303946</v>
      </c>
      <c r="G12" s="2">
        <f t="shared" si="0"/>
        <v>139.55830808319905</v>
      </c>
      <c r="H12" s="2">
        <f t="shared" si="0"/>
        <v>5.7402834892272949</v>
      </c>
      <c r="I12" s="2">
        <f t="shared" si="0"/>
        <v>1.5221220538077021E-5</v>
      </c>
      <c r="J12" s="2">
        <f t="shared" si="0"/>
        <v>5.6155017146020111E-5</v>
      </c>
      <c r="K12" s="2">
        <f t="shared" si="0"/>
        <v>2.3092197657788865E-6</v>
      </c>
      <c r="L12" s="2">
        <f t="shared" si="0"/>
        <v>7.3685457449876017E-5</v>
      </c>
    </row>
    <row r="13" spans="1:12" x14ac:dyDescent="0.3">
      <c r="A13" s="8" t="s">
        <v>20</v>
      </c>
      <c r="B13" s="8"/>
      <c r="C13" s="2">
        <f>_xlfn.STDEV.S(C2:C11)</f>
        <v>1.221018260721179E-2</v>
      </c>
      <c r="D13" s="2">
        <f t="shared" ref="D13:L13" si="1">_xlfn.STDEV.S(D2:D11)</f>
        <v>7.1460060307028708E-7</v>
      </c>
      <c r="E13" s="2">
        <f t="shared" si="1"/>
        <v>4.9956606869482568E-7</v>
      </c>
      <c r="F13" s="2">
        <f t="shared" si="1"/>
        <v>0.24669982527621315</v>
      </c>
      <c r="G13" s="2">
        <f t="shared" si="1"/>
        <v>18.196523858463994</v>
      </c>
      <c r="H13" s="2">
        <f t="shared" si="1"/>
        <v>0</v>
      </c>
      <c r="I13" s="2">
        <f t="shared" si="1"/>
        <v>1.2795165284145562E-7</v>
      </c>
      <c r="J13" s="2">
        <f t="shared" si="1"/>
        <v>7.2476216723237738E-6</v>
      </c>
      <c r="K13" s="2">
        <f t="shared" si="1"/>
        <v>1.8946938297586376E-8</v>
      </c>
      <c r="L13" s="2">
        <f t="shared" si="1"/>
        <v>7.2660410284935862E-6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C284-4219-48B0-A442-17F1F0D4236F}">
  <dimension ref="A1:L13"/>
  <sheetViews>
    <sheetView workbookViewId="0">
      <selection activeCell="A2" sqref="A2:L11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10</v>
      </c>
      <c r="B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13</v>
      </c>
      <c r="B2" t="s">
        <v>12</v>
      </c>
      <c r="C2">
        <v>1.380887104001886</v>
      </c>
      <c r="D2">
        <v>5.6214107382679359E-6</v>
      </c>
      <c r="E2">
        <v>4.0708691695192047E-6</v>
      </c>
      <c r="F2">
        <v>37.936263439145648</v>
      </c>
      <c r="G2">
        <v>105.6923471642844</v>
      </c>
      <c r="H2">
        <v>5.7402763366699219</v>
      </c>
      <c r="I2">
        <v>1.451482966741136E-5</v>
      </c>
      <c r="J2">
        <v>4.0447810136123863E-5</v>
      </c>
      <c r="K2">
        <v>2.195723744965364E-6</v>
      </c>
      <c r="L2">
        <v>5.7158363548500593E-5</v>
      </c>
    </row>
    <row r="3" spans="1:12" x14ac:dyDescent="0.3">
      <c r="A3" t="s">
        <v>13</v>
      </c>
      <c r="B3" t="s">
        <v>12</v>
      </c>
      <c r="C3">
        <v>1.3653927050036141</v>
      </c>
      <c r="D3">
        <v>6.1556549272530433E-6</v>
      </c>
      <c r="E3">
        <v>4.5083402779984443E-6</v>
      </c>
      <c r="F3">
        <v>38.146323577293273</v>
      </c>
      <c r="G3">
        <v>121.348163577919</v>
      </c>
      <c r="H3">
        <v>5.7402763366699219</v>
      </c>
      <c r="I3">
        <v>1.444804711397962E-5</v>
      </c>
      <c r="J3">
        <v>4.596892566399724E-5</v>
      </c>
      <c r="K3">
        <v>2.1735722992290092E-6</v>
      </c>
      <c r="L3">
        <v>6.2590545077205874E-5</v>
      </c>
    </row>
    <row r="4" spans="1:12" x14ac:dyDescent="0.3">
      <c r="A4" t="s">
        <v>13</v>
      </c>
      <c r="B4" t="s">
        <v>12</v>
      </c>
      <c r="C4">
        <v>1.373476480002864</v>
      </c>
      <c r="D4">
        <v>7.4867692473585414E-6</v>
      </c>
      <c r="E4">
        <v>5.4509628350846812E-6</v>
      </c>
      <c r="F4">
        <v>38.282286769526493</v>
      </c>
      <c r="G4">
        <v>155.74200132690339</v>
      </c>
      <c r="H4">
        <v>5.7402763366699219</v>
      </c>
      <c r="I4">
        <v>1.4586376391317881E-5</v>
      </c>
      <c r="J4">
        <v>5.9352269703882847E-5</v>
      </c>
      <c r="K4">
        <v>2.186636039245742E-6</v>
      </c>
      <c r="L4">
        <v>7.6125282134446469E-5</v>
      </c>
    </row>
    <row r="5" spans="1:12" x14ac:dyDescent="0.3">
      <c r="A5" t="s">
        <v>13</v>
      </c>
      <c r="B5" t="s">
        <v>12</v>
      </c>
      <c r="C5">
        <v>1.379085544998816</v>
      </c>
      <c r="D5">
        <v>5.7800709450488483E-6</v>
      </c>
      <c r="E5">
        <v>4.1912345220425112E-6</v>
      </c>
      <c r="F5">
        <v>37.248895533659777</v>
      </c>
      <c r="G5">
        <v>110.6403977489032</v>
      </c>
      <c r="H5">
        <v>5.7402763366699219</v>
      </c>
      <c r="I5">
        <v>1.424703834206759E-5</v>
      </c>
      <c r="J5">
        <v>4.2329478307845392E-5</v>
      </c>
      <c r="K5">
        <v>2.1950999060805082E-6</v>
      </c>
      <c r="L5">
        <v>5.8771616555993492E-5</v>
      </c>
    </row>
    <row r="6" spans="1:12" x14ac:dyDescent="0.3">
      <c r="A6" t="s">
        <v>13</v>
      </c>
      <c r="B6" t="s">
        <v>12</v>
      </c>
      <c r="C6">
        <v>1.3716681820005761</v>
      </c>
      <c r="D6">
        <v>6.1916693178068013E-6</v>
      </c>
      <c r="E6">
        <v>4.5139702145574748E-6</v>
      </c>
      <c r="F6">
        <v>38.437865523902843</v>
      </c>
      <c r="G6">
        <v>121.4741494164731</v>
      </c>
      <c r="H6">
        <v>5.7402763366699219</v>
      </c>
      <c r="I6">
        <v>1.460590779581855E-5</v>
      </c>
      <c r="J6">
        <v>4.6170036936077352E-5</v>
      </c>
      <c r="K6">
        <v>2.180793766159991E-6</v>
      </c>
      <c r="L6">
        <v>6.2956738498055892E-5</v>
      </c>
    </row>
    <row r="7" spans="1:12" x14ac:dyDescent="0.3">
      <c r="A7" t="s">
        <v>13</v>
      </c>
      <c r="B7" t="s">
        <v>12</v>
      </c>
      <c r="C7">
        <v>1.3844341240037461</v>
      </c>
      <c r="D7">
        <v>7.8837118392278966E-6</v>
      </c>
      <c r="E7">
        <v>5.694537358287885E-6</v>
      </c>
      <c r="F7">
        <v>37.599213778190723</v>
      </c>
      <c r="G7">
        <v>165.3423475947005</v>
      </c>
      <c r="H7">
        <v>5.7402763366699219</v>
      </c>
      <c r="I7">
        <v>1.4440960163876471E-5</v>
      </c>
      <c r="J7">
        <v>6.3516161924015435E-5</v>
      </c>
      <c r="K7">
        <v>2.2042623757260311E-6</v>
      </c>
      <c r="L7">
        <v>8.0161384463617931E-5</v>
      </c>
    </row>
    <row r="8" spans="1:12" x14ac:dyDescent="0.3">
      <c r="A8" t="s">
        <v>13</v>
      </c>
      <c r="B8" t="s">
        <v>12</v>
      </c>
      <c r="C8">
        <v>1.3746597259960249</v>
      </c>
      <c r="D8">
        <v>7.1886609528575142E-6</v>
      </c>
      <c r="E8">
        <v>5.2294111894846469E-6</v>
      </c>
      <c r="F8">
        <v>37.893748099847841</v>
      </c>
      <c r="G8">
        <v>147.97453071545891</v>
      </c>
      <c r="H8">
        <v>5.7402763366699219</v>
      </c>
      <c r="I8">
        <v>1.445391322978801E-5</v>
      </c>
      <c r="J8">
        <v>5.645115627195274E-5</v>
      </c>
      <c r="K8">
        <v>2.189054962991775E-6</v>
      </c>
      <c r="L8">
        <v>7.3094124464732522E-5</v>
      </c>
    </row>
    <row r="9" spans="1:12" x14ac:dyDescent="0.3">
      <c r="A9" t="s">
        <v>13</v>
      </c>
      <c r="B9" t="s">
        <v>12</v>
      </c>
      <c r="C9">
        <v>1.3656220609991581</v>
      </c>
      <c r="D9">
        <v>6.6762546226924654E-6</v>
      </c>
      <c r="E9">
        <v>4.8888010917220976E-6</v>
      </c>
      <c r="F9">
        <v>38.144326597689023</v>
      </c>
      <c r="G9">
        <v>135.39304712097069</v>
      </c>
      <c r="H9">
        <v>5.7402763366699219</v>
      </c>
      <c r="I9">
        <v>1.444168933111695E-5</v>
      </c>
      <c r="J9">
        <v>5.1269485459970447E-5</v>
      </c>
      <c r="K9">
        <v>2.1728149462988612E-6</v>
      </c>
      <c r="L9">
        <v>6.7883989737386259E-5</v>
      </c>
    </row>
    <row r="10" spans="1:12" x14ac:dyDescent="0.3">
      <c r="A10" t="s">
        <v>13</v>
      </c>
      <c r="B10" t="s">
        <v>12</v>
      </c>
      <c r="C10">
        <v>1.364619324995147</v>
      </c>
      <c r="D10">
        <v>5.9208952403063066E-6</v>
      </c>
      <c r="E10">
        <v>4.3388622246921236E-6</v>
      </c>
      <c r="F10">
        <v>38.146547137771528</v>
      </c>
      <c r="G10">
        <v>115.1140139175921</v>
      </c>
      <c r="H10">
        <v>5.7402763366699219</v>
      </c>
      <c r="I10">
        <v>1.4442401276133779E-5</v>
      </c>
      <c r="J10">
        <v>4.3588368203950623E-5</v>
      </c>
      <c r="K10">
        <v>2.1727449818904878E-6</v>
      </c>
      <c r="L10">
        <v>6.0203514461974892E-5</v>
      </c>
    </row>
    <row r="11" spans="1:12" x14ac:dyDescent="0.3">
      <c r="A11" t="s">
        <v>13</v>
      </c>
      <c r="B11" t="s">
        <v>12</v>
      </c>
      <c r="C11">
        <v>1.3953460530028681</v>
      </c>
      <c r="D11">
        <v>7.5767290710043096E-6</v>
      </c>
      <c r="E11">
        <v>5.4300000022924334E-6</v>
      </c>
      <c r="F11">
        <v>33.035108115278128</v>
      </c>
      <c r="G11">
        <v>160.5853601690981</v>
      </c>
      <c r="H11">
        <v>5.7402763366699219</v>
      </c>
      <c r="I11">
        <v>1.276436160037309E-5</v>
      </c>
      <c r="J11">
        <v>6.2058105201989733E-5</v>
      </c>
      <c r="K11">
        <v>2.2175245650702749E-6</v>
      </c>
      <c r="L11">
        <v>7.7039991367433097E-5</v>
      </c>
    </row>
    <row r="12" spans="1:12" x14ac:dyDescent="0.3">
      <c r="A12" s="8" t="s">
        <v>19</v>
      </c>
      <c r="B12" s="8"/>
      <c r="C12" s="2">
        <f>AVERAGE(C2:C11)</f>
        <v>1.3755191305004701</v>
      </c>
      <c r="D12" s="2">
        <f t="shared" ref="D12:L12" si="0">AVERAGE(D2:D11)</f>
        <v>6.6481826901823669E-6</v>
      </c>
      <c r="E12" s="2">
        <f t="shared" si="0"/>
        <v>4.8316988885681491E-6</v>
      </c>
      <c r="F12" s="2">
        <f t="shared" si="0"/>
        <v>37.487057857230525</v>
      </c>
      <c r="G12" s="2">
        <f t="shared" si="0"/>
        <v>133.93063587523034</v>
      </c>
      <c r="H12" s="2">
        <f t="shared" si="0"/>
        <v>5.7402763366699219</v>
      </c>
      <c r="I12" s="2">
        <f t="shared" si="0"/>
        <v>1.4294552491188328E-5</v>
      </c>
      <c r="J12" s="2">
        <f t="shared" si="0"/>
        <v>5.111517978098057E-5</v>
      </c>
      <c r="K12" s="2">
        <f t="shared" si="0"/>
        <v>2.1888227587658045E-6</v>
      </c>
      <c r="L12" s="2">
        <f t="shared" si="0"/>
        <v>6.7598555030934704E-5</v>
      </c>
    </row>
    <row r="13" spans="1:12" x14ac:dyDescent="0.3">
      <c r="A13" s="8" t="s">
        <v>20</v>
      </c>
      <c r="B13" s="8"/>
      <c r="C13" s="2">
        <f>_xlfn.STDEV.S(C2:C11)</f>
        <v>9.736309228763668E-3</v>
      </c>
      <c r="D13" s="2">
        <f t="shared" ref="D13:L13" si="1">_xlfn.STDEV.S(D2:D11)</f>
        <v>8.2816239642103724E-7</v>
      </c>
      <c r="E13" s="2">
        <f t="shared" si="1"/>
        <v>5.8545658949313116E-7</v>
      </c>
      <c r="F13" s="2">
        <f t="shared" si="1"/>
        <v>1.6018851115706503</v>
      </c>
      <c r="G13" s="2">
        <f t="shared" si="1"/>
        <v>22.05966484922445</v>
      </c>
      <c r="H13" s="2">
        <f t="shared" si="1"/>
        <v>0</v>
      </c>
      <c r="I13" s="2">
        <f t="shared" si="1"/>
        <v>5.465312097627339E-7</v>
      </c>
      <c r="J13" s="2">
        <f t="shared" si="1"/>
        <v>8.6181376427124128E-6</v>
      </c>
      <c r="K13" s="2">
        <f t="shared" si="1"/>
        <v>1.4779202784821108E-8</v>
      </c>
      <c r="L13" s="2">
        <f t="shared" si="1"/>
        <v>8.4207344981193039E-6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FE9-C546-42C4-8472-30CD7E356177}">
  <dimension ref="A1:L13"/>
  <sheetViews>
    <sheetView topLeftCell="F1" workbookViewId="0">
      <selection sqref="A1:L11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10</v>
      </c>
      <c r="B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16</v>
      </c>
      <c r="B2" t="s">
        <v>14</v>
      </c>
      <c r="C2">
        <v>1.68051836900122</v>
      </c>
      <c r="D2">
        <v>8.7068531325941541E-6</v>
      </c>
      <c r="E2">
        <v>5.1810520451311019E-6</v>
      </c>
      <c r="F2">
        <v>35.119674919259303</v>
      </c>
      <c r="G2">
        <v>149.04845076583649</v>
      </c>
      <c r="H2">
        <v>5.7402763366699219</v>
      </c>
      <c r="I2">
        <v>1.6369820318065661E-5</v>
      </c>
      <c r="J2">
        <v>6.9486166699883611E-5</v>
      </c>
      <c r="K2">
        <v>2.6750774937251242E-6</v>
      </c>
      <c r="L2">
        <v>8.8531064511674401E-5</v>
      </c>
    </row>
    <row r="3" spans="1:12" x14ac:dyDescent="0.3">
      <c r="A3" t="s">
        <v>16</v>
      </c>
      <c r="B3" t="s">
        <v>14</v>
      </c>
      <c r="C3">
        <v>1.6659645780018759</v>
      </c>
      <c r="D3">
        <v>8.3905438253481886E-6</v>
      </c>
      <c r="E3">
        <v>5.0364479150040717E-6</v>
      </c>
      <c r="F3">
        <v>37.293693293535043</v>
      </c>
      <c r="G3">
        <v>141.5709988653075</v>
      </c>
      <c r="H3">
        <v>5.7402763366699219</v>
      </c>
      <c r="I3">
        <v>1.723351712014376E-5</v>
      </c>
      <c r="J3">
        <v>6.5429219009982553E-5</v>
      </c>
      <c r="K3">
        <v>2.6521032702497898E-6</v>
      </c>
      <c r="L3">
        <v>8.5314839400376101E-5</v>
      </c>
    </row>
    <row r="4" spans="1:12" x14ac:dyDescent="0.3">
      <c r="A4" t="s">
        <v>16</v>
      </c>
      <c r="B4" t="s">
        <v>14</v>
      </c>
      <c r="C4">
        <v>1.677240906999941</v>
      </c>
      <c r="D4">
        <v>6.8758420670280153E-6</v>
      </c>
      <c r="E4">
        <v>4.099495807866231E-6</v>
      </c>
      <c r="F4">
        <v>34.825554576694103</v>
      </c>
      <c r="G4">
        <v>109.8330879227053</v>
      </c>
      <c r="H4">
        <v>5.7402763366699219</v>
      </c>
      <c r="I4">
        <v>1.6187071560758159E-5</v>
      </c>
      <c r="J4">
        <v>5.1058651958091339E-5</v>
      </c>
      <c r="K4">
        <v>2.6676663520987101E-6</v>
      </c>
      <c r="L4">
        <v>6.9913389870948208E-5</v>
      </c>
    </row>
    <row r="5" spans="1:12" x14ac:dyDescent="0.3">
      <c r="A5" t="s">
        <v>16</v>
      </c>
      <c r="B5" t="s">
        <v>14</v>
      </c>
      <c r="C5">
        <v>1.6473972130006591</v>
      </c>
      <c r="D5">
        <v>9.1376556118660884E-6</v>
      </c>
      <c r="E5">
        <v>5.5467227574230667E-6</v>
      </c>
      <c r="F5">
        <v>36.611819568590107</v>
      </c>
      <c r="G5">
        <v>160.86001771635051</v>
      </c>
      <c r="H5">
        <v>5.7402763366699219</v>
      </c>
      <c r="I5">
        <v>1.6738251723921741E-5</v>
      </c>
      <c r="J5">
        <v>7.3549503284087159E-5</v>
      </c>
      <c r="K5">
        <v>2.623698319624486E-6</v>
      </c>
      <c r="L5">
        <v>9.2911453327633399E-5</v>
      </c>
    </row>
    <row r="6" spans="1:12" x14ac:dyDescent="0.3">
      <c r="A6" t="s">
        <v>16</v>
      </c>
      <c r="B6" t="s">
        <v>14</v>
      </c>
      <c r="C6">
        <v>1.6505372419997</v>
      </c>
      <c r="D6">
        <v>9.2255055479040958E-6</v>
      </c>
      <c r="E6">
        <v>5.5893955696067684E-6</v>
      </c>
      <c r="F6">
        <v>37.019428556246282</v>
      </c>
      <c r="G6">
        <v>162.02220715548961</v>
      </c>
      <c r="H6">
        <v>5.7402763366699219</v>
      </c>
      <c r="I6">
        <v>1.6955401064312758E-5</v>
      </c>
      <c r="J6">
        <v>7.4220614931896911E-5</v>
      </c>
      <c r="K6">
        <v>2.6286932800755389E-6</v>
      </c>
      <c r="L6">
        <v>9.3804709276285205E-5</v>
      </c>
    </row>
    <row r="7" spans="1:12" x14ac:dyDescent="0.3">
      <c r="A7" t="s">
        <v>16</v>
      </c>
      <c r="B7" t="s">
        <v>14</v>
      </c>
      <c r="C7">
        <v>1.657300750001014</v>
      </c>
      <c r="D7">
        <v>8.1144058070123313E-6</v>
      </c>
      <c r="E7">
        <v>4.8961576871351621E-6</v>
      </c>
      <c r="F7">
        <v>35.569472366928537</v>
      </c>
      <c r="G7">
        <v>138.0768348593725</v>
      </c>
      <c r="H7">
        <v>5.7402763366699219</v>
      </c>
      <c r="I7">
        <v>1.6357494752657079E-5</v>
      </c>
      <c r="J7">
        <v>6.3510328586091624E-5</v>
      </c>
      <c r="K7">
        <v>2.639251609520002E-6</v>
      </c>
      <c r="L7">
        <v>8.2507074948268703E-5</v>
      </c>
    </row>
    <row r="8" spans="1:12" x14ac:dyDescent="0.3">
      <c r="A8" t="s">
        <v>16</v>
      </c>
      <c r="B8" t="s">
        <v>14</v>
      </c>
      <c r="C8">
        <v>1.6463729529968989</v>
      </c>
      <c r="D8">
        <v>8.3088241327241588E-6</v>
      </c>
      <c r="E8">
        <v>5.0467447959464944E-6</v>
      </c>
      <c r="F8">
        <v>36.110732863223603</v>
      </c>
      <c r="G8">
        <v>143.20027414451829</v>
      </c>
      <c r="H8">
        <v>5.7402763366699219</v>
      </c>
      <c r="I8">
        <v>1.6484227354028599E-5</v>
      </c>
      <c r="J8">
        <v>6.5379774526030943E-5</v>
      </c>
      <c r="K8">
        <v>2.619913733111635E-6</v>
      </c>
      <c r="L8">
        <v>8.4483915613171176E-5</v>
      </c>
    </row>
    <row r="9" spans="1:12" x14ac:dyDescent="0.3">
      <c r="A9" t="s">
        <v>16</v>
      </c>
      <c r="B9" t="s">
        <v>14</v>
      </c>
      <c r="C9">
        <v>1.6695164730008401</v>
      </c>
      <c r="D9">
        <v>9.5070402929644442E-6</v>
      </c>
      <c r="E9">
        <v>5.6944872642533431E-6</v>
      </c>
      <c r="F9">
        <v>35.808605848165712</v>
      </c>
      <c r="G9">
        <v>167.563517907441</v>
      </c>
      <c r="H9">
        <v>5.7402763366699219</v>
      </c>
      <c r="I9">
        <v>1.6551179352043699E-5</v>
      </c>
      <c r="J9">
        <v>7.7463395304122606E-5</v>
      </c>
      <c r="K9">
        <v>2.6527728543519081E-6</v>
      </c>
      <c r="L9">
        <v>9.6667347510518206E-5</v>
      </c>
    </row>
    <row r="10" spans="1:12" x14ac:dyDescent="0.3">
      <c r="A10" t="s">
        <v>16</v>
      </c>
      <c r="B10" t="s">
        <v>14</v>
      </c>
      <c r="C10">
        <v>1.6534351650007011</v>
      </c>
      <c r="D10">
        <v>8.2578489743696349E-6</v>
      </c>
      <c r="E10">
        <v>4.9943591071296308E-6</v>
      </c>
      <c r="F10">
        <v>36.897900090723468</v>
      </c>
      <c r="G10">
        <v>140.4070845814615</v>
      </c>
      <c r="H10">
        <v>5.7402763366699219</v>
      </c>
      <c r="I10">
        <v>1.6923730483418831E-5</v>
      </c>
      <c r="J10">
        <v>6.4409495971973207E-5</v>
      </c>
      <c r="K10">
        <v>2.6323750247563678E-6</v>
      </c>
      <c r="L10">
        <v>8.3965601480148403E-5</v>
      </c>
    </row>
    <row r="11" spans="1:12" x14ac:dyDescent="0.3">
      <c r="A11" t="s">
        <v>16</v>
      </c>
      <c r="B11" t="s">
        <v>14</v>
      </c>
      <c r="C11">
        <v>1.654582340997877</v>
      </c>
      <c r="D11">
        <v>9.5519002517076708E-6</v>
      </c>
      <c r="E11">
        <v>5.7729978224878982E-6</v>
      </c>
      <c r="F11">
        <v>36.634467942027563</v>
      </c>
      <c r="G11">
        <v>169.4339229092466</v>
      </c>
      <c r="H11">
        <v>5.7402763366699219</v>
      </c>
      <c r="I11">
        <v>1.6796252048097149E-5</v>
      </c>
      <c r="J11">
        <v>7.7695895490004219E-5</v>
      </c>
      <c r="K11">
        <v>2.6313349090014679E-6</v>
      </c>
      <c r="L11">
        <v>9.7123482447102841E-5</v>
      </c>
    </row>
    <row r="12" spans="1:12" x14ac:dyDescent="0.3">
      <c r="A12" s="8" t="s">
        <v>19</v>
      </c>
      <c r="B12" s="8"/>
      <c r="C12" s="2">
        <f>AVERAGE(C2:C11)</f>
        <v>1.6602865991000726</v>
      </c>
      <c r="D12" s="2">
        <f t="shared" ref="D12:L12" si="0">AVERAGE(D2:D11)</f>
        <v>8.6076419643518784E-6</v>
      </c>
      <c r="E12" s="2">
        <f t="shared" si="0"/>
        <v>5.1857860771983766E-6</v>
      </c>
      <c r="F12" s="2">
        <f t="shared" si="0"/>
        <v>36.189135002539373</v>
      </c>
      <c r="G12" s="2">
        <f t="shared" si="0"/>
        <v>148.20163968277294</v>
      </c>
      <c r="H12" s="2">
        <f t="shared" si="0"/>
        <v>5.7402763366699219</v>
      </c>
      <c r="I12" s="2">
        <f t="shared" si="0"/>
        <v>1.6659694577744744E-5</v>
      </c>
      <c r="J12" s="2">
        <f t="shared" si="0"/>
        <v>6.8220304576216415E-5</v>
      </c>
      <c r="K12" s="2">
        <f t="shared" si="0"/>
        <v>2.6422886846515027E-6</v>
      </c>
      <c r="L12" s="2">
        <f t="shared" si="0"/>
        <v>8.7522287838612679E-5</v>
      </c>
    </row>
    <row r="13" spans="1:12" x14ac:dyDescent="0.3">
      <c r="A13" s="8" t="s">
        <v>20</v>
      </c>
      <c r="B13" s="8"/>
      <c r="C13" s="2">
        <f>_xlfn.STDEV.S(C2:C11)</f>
        <v>1.2280856270641759E-2</v>
      </c>
      <c r="D13" s="2">
        <f t="shared" ref="D13:L13" si="1">_xlfn.STDEV.S(D2:D11)</f>
        <v>8.0789475543007416E-7</v>
      </c>
      <c r="E13" s="2">
        <f t="shared" si="1"/>
        <v>4.9877434834426819E-7</v>
      </c>
      <c r="F13" s="2">
        <f t="shared" si="1"/>
        <v>0.83843740807670142</v>
      </c>
      <c r="G13" s="2">
        <f t="shared" si="1"/>
        <v>17.894888994462264</v>
      </c>
      <c r="H13" s="2">
        <f t="shared" si="1"/>
        <v>0</v>
      </c>
      <c r="I13" s="2">
        <f t="shared" si="1"/>
        <v>3.2532674198820491E-7</v>
      </c>
      <c r="J13" s="2">
        <f t="shared" si="1"/>
        <v>8.0850703683691479E-6</v>
      </c>
      <c r="K13" s="2">
        <f t="shared" si="1"/>
        <v>1.8808806279671311E-8</v>
      </c>
      <c r="L13" s="2">
        <f t="shared" si="1"/>
        <v>8.214653632306447E-6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9911-7C2B-4817-8A12-D3BBAD76480A}">
  <dimension ref="A1:L13"/>
  <sheetViews>
    <sheetView topLeftCell="F1" workbookViewId="0">
      <selection sqref="A1:L11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10</v>
      </c>
      <c r="B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16</v>
      </c>
      <c r="B2" t="s">
        <v>12</v>
      </c>
      <c r="C2">
        <v>1.1104346430001899</v>
      </c>
      <c r="D2">
        <v>7.2969930975702052E-6</v>
      </c>
      <c r="E2">
        <v>6.5712945318916519E-6</v>
      </c>
      <c r="F2">
        <v>39.468426324660257</v>
      </c>
      <c r="G2">
        <v>195.9696205642984</v>
      </c>
      <c r="H2">
        <v>5.7402763366699219</v>
      </c>
      <c r="I2">
        <v>1.2139871100776131E-5</v>
      </c>
      <c r="J2">
        <v>6.0290603787982462E-5</v>
      </c>
      <c r="K2">
        <v>1.76516810927091E-6</v>
      </c>
      <c r="L2">
        <v>7.4195642998029499E-5</v>
      </c>
    </row>
    <row r="3" spans="1:12" x14ac:dyDescent="0.3">
      <c r="A3" t="s">
        <v>16</v>
      </c>
      <c r="B3" t="s">
        <v>12</v>
      </c>
      <c r="C3">
        <v>1.107906125999762</v>
      </c>
      <c r="D3">
        <v>6.5703910227242009E-6</v>
      </c>
      <c r="E3">
        <v>5.9304582478006944E-6</v>
      </c>
      <c r="F3">
        <v>40.968589219459389</v>
      </c>
      <c r="G3">
        <v>170.9442544517045</v>
      </c>
      <c r="H3">
        <v>5.7402763366699219</v>
      </c>
      <c r="I3">
        <v>1.2573508392135779E-5</v>
      </c>
      <c r="J3">
        <v>5.2472819756010931E-5</v>
      </c>
      <c r="K3">
        <v>1.761243157057275E-6</v>
      </c>
      <c r="L3">
        <v>6.6807571305203977E-5</v>
      </c>
    </row>
    <row r="4" spans="1:12" x14ac:dyDescent="0.3">
      <c r="A4" t="s">
        <v>16</v>
      </c>
      <c r="B4" t="s">
        <v>12</v>
      </c>
      <c r="C4">
        <v>1.1182363710004211</v>
      </c>
      <c r="D4">
        <v>8.1048973290841341E-6</v>
      </c>
      <c r="E4">
        <v>7.24792855899791E-6</v>
      </c>
      <c r="F4">
        <v>40.6726576793288</v>
      </c>
      <c r="G4">
        <v>219.40848133162621</v>
      </c>
      <c r="H4">
        <v>5.7402763366699219</v>
      </c>
      <c r="I4">
        <v>1.26067384187134E-5</v>
      </c>
      <c r="J4">
        <v>6.8024776642028328E-5</v>
      </c>
      <c r="K4">
        <v>1.778877922177428E-6</v>
      </c>
      <c r="L4">
        <v>8.2410392982919161E-5</v>
      </c>
    </row>
    <row r="5" spans="1:12" x14ac:dyDescent="0.3">
      <c r="A5" t="s">
        <v>16</v>
      </c>
      <c r="B5" t="s">
        <v>12</v>
      </c>
      <c r="C5">
        <v>1.1194476380005649</v>
      </c>
      <c r="D5">
        <v>7.7796186655475004E-6</v>
      </c>
      <c r="E5">
        <v>6.949515458751248E-6</v>
      </c>
      <c r="F5">
        <v>39.16684794815265</v>
      </c>
      <c r="G5">
        <v>210.67814304774549</v>
      </c>
      <c r="H5">
        <v>5.7402763366699219</v>
      </c>
      <c r="I5">
        <v>1.2119628029029489E-5</v>
      </c>
      <c r="J5">
        <v>6.5207552165991167E-5</v>
      </c>
      <c r="K5">
        <v>1.775787486553951E-6</v>
      </c>
      <c r="L5">
        <v>7.9102967681574617E-5</v>
      </c>
    </row>
    <row r="6" spans="1:12" x14ac:dyDescent="0.3">
      <c r="A6" t="s">
        <v>16</v>
      </c>
      <c r="B6" t="s">
        <v>12</v>
      </c>
      <c r="C6">
        <v>1.111558147000324</v>
      </c>
      <c r="D6">
        <v>5.9162785987298782E-6</v>
      </c>
      <c r="E6">
        <v>5.3225093214382749E-6</v>
      </c>
      <c r="F6">
        <v>40.849981646802803</v>
      </c>
      <c r="G6">
        <v>149.05852943534549</v>
      </c>
      <c r="H6">
        <v>5.7402763366699219</v>
      </c>
      <c r="I6">
        <v>1.2558622546891831E-5</v>
      </c>
      <c r="J6">
        <v>4.5833647777993043E-5</v>
      </c>
      <c r="K6">
        <v>1.764302241205733E-6</v>
      </c>
      <c r="L6">
        <v>6.0156572566090587E-5</v>
      </c>
    </row>
    <row r="7" spans="1:12" x14ac:dyDescent="0.3">
      <c r="A7" t="s">
        <v>16</v>
      </c>
      <c r="B7" t="s">
        <v>12</v>
      </c>
      <c r="C7">
        <v>1.102637167000466</v>
      </c>
      <c r="D7">
        <v>8.2778245008369373E-6</v>
      </c>
      <c r="E7">
        <v>7.5072968230839936E-6</v>
      </c>
      <c r="F7">
        <v>40.8006830253481</v>
      </c>
      <c r="G7">
        <v>228.6472637571496</v>
      </c>
      <c r="H7">
        <v>5.7402763366699219</v>
      </c>
      <c r="I7">
        <v>1.247600470302007E-5</v>
      </c>
      <c r="J7">
        <v>6.9937833727995447E-5</v>
      </c>
      <c r="K7">
        <v>1.7548737017877649E-6</v>
      </c>
      <c r="L7">
        <v>8.4168712132803286E-5</v>
      </c>
    </row>
    <row r="8" spans="1:12" x14ac:dyDescent="0.3">
      <c r="A8" t="s">
        <v>16</v>
      </c>
      <c r="B8" t="s">
        <v>12</v>
      </c>
      <c r="C8">
        <v>1.103323286999512</v>
      </c>
      <c r="D8">
        <v>4.8912641291134176E-6</v>
      </c>
      <c r="E8">
        <v>4.4332102718643893E-6</v>
      </c>
      <c r="F8">
        <v>40.274674724114931</v>
      </c>
      <c r="G8">
        <v>116.49155658458351</v>
      </c>
      <c r="H8">
        <v>5.7402763366699219</v>
      </c>
      <c r="I8">
        <v>1.2323756247885341E-5</v>
      </c>
      <c r="J8">
        <v>3.5654472967994177E-5</v>
      </c>
      <c r="K8">
        <v>1.7560219037509499E-6</v>
      </c>
      <c r="L8">
        <v>4.973425111963047E-5</v>
      </c>
    </row>
    <row r="9" spans="1:12" x14ac:dyDescent="0.3">
      <c r="A9" t="s">
        <v>16</v>
      </c>
      <c r="B9" t="s">
        <v>12</v>
      </c>
      <c r="C9">
        <v>1.0986073080002829</v>
      </c>
      <c r="D9">
        <v>7.3199586178922106E-6</v>
      </c>
      <c r="E9">
        <v>6.6629436784069964E-6</v>
      </c>
      <c r="F9">
        <v>40.873580597876042</v>
      </c>
      <c r="G9">
        <v>197.64490173604281</v>
      </c>
      <c r="H9">
        <v>5.7402763366699219</v>
      </c>
      <c r="I9">
        <v>1.2451912739297469E-5</v>
      </c>
      <c r="J9">
        <v>6.0228937071971078E-5</v>
      </c>
      <c r="K9">
        <v>1.7483060220194821E-6</v>
      </c>
      <c r="L9">
        <v>7.4429155833288021E-5</v>
      </c>
    </row>
    <row r="10" spans="1:12" x14ac:dyDescent="0.3">
      <c r="A10" t="s">
        <v>16</v>
      </c>
      <c r="B10" t="s">
        <v>12</v>
      </c>
      <c r="C10">
        <v>1.0964527950000049</v>
      </c>
      <c r="D10">
        <v>5.5920067848377842E-6</v>
      </c>
      <c r="E10">
        <v>5.100088950785848E-6</v>
      </c>
      <c r="F10">
        <v>40.891068881822477</v>
      </c>
      <c r="G10">
        <v>140.31219305269951</v>
      </c>
      <c r="H10">
        <v>5.7402763366699219</v>
      </c>
      <c r="I10">
        <v>1.243477217002798E-5</v>
      </c>
      <c r="J10">
        <v>4.2679478587992481E-5</v>
      </c>
      <c r="K10">
        <v>1.7451341286857701E-6</v>
      </c>
      <c r="L10">
        <v>5.6859384886706232E-5</v>
      </c>
    </row>
    <row r="11" spans="1:12" x14ac:dyDescent="0.3">
      <c r="A11" t="s">
        <v>16</v>
      </c>
      <c r="B11" t="s">
        <v>12</v>
      </c>
      <c r="C11">
        <v>1.115381667999827</v>
      </c>
      <c r="D11">
        <v>5.7909760702522929E-6</v>
      </c>
      <c r="E11">
        <v>5.1919232997948016E-6</v>
      </c>
      <c r="F11">
        <v>40.169409912226392</v>
      </c>
      <c r="G11">
        <v>144.44289419297721</v>
      </c>
      <c r="H11">
        <v>5.7402763366699219</v>
      </c>
      <c r="I11">
        <v>1.242153104832194E-5</v>
      </c>
      <c r="J11">
        <v>4.4686702415974722E-5</v>
      </c>
      <c r="K11">
        <v>1.7742661315496409E-6</v>
      </c>
      <c r="L11">
        <v>5.8882499595846297E-5</v>
      </c>
    </row>
    <row r="12" spans="1:12" x14ac:dyDescent="0.3">
      <c r="A12" s="8" t="s">
        <v>19</v>
      </c>
      <c r="B12" s="8"/>
      <c r="C12" s="2">
        <f>AVERAGE(C2:C11)</f>
        <v>1.1083985150001354</v>
      </c>
      <c r="D12" s="2">
        <f t="shared" ref="D12:L12" si="0">AVERAGE(D2:D11)</f>
        <v>6.7540208816588551E-6</v>
      </c>
      <c r="E12" s="2">
        <f t="shared" si="0"/>
        <v>6.0917169142815806E-6</v>
      </c>
      <c r="F12" s="2">
        <f t="shared" si="0"/>
        <v>40.413591995979189</v>
      </c>
      <c r="G12" s="2">
        <f t="shared" si="0"/>
        <v>177.35978381541727</v>
      </c>
      <c r="H12" s="2">
        <f t="shared" si="0"/>
        <v>5.7402763366699219</v>
      </c>
      <c r="I12" s="2">
        <f t="shared" si="0"/>
        <v>1.2410634539609941E-5</v>
      </c>
      <c r="J12" s="2">
        <f t="shared" si="0"/>
        <v>5.450168249019338E-5</v>
      </c>
      <c r="K12" s="2">
        <f t="shared" si="0"/>
        <v>1.7623980804058904E-6</v>
      </c>
      <c r="L12" s="2">
        <f t="shared" si="0"/>
        <v>6.8674715110209208E-5</v>
      </c>
    </row>
    <row r="13" spans="1:12" x14ac:dyDescent="0.3">
      <c r="A13" s="8" t="s">
        <v>20</v>
      </c>
      <c r="B13" s="8"/>
      <c r="C13" s="2">
        <f>_xlfn.STDEV.S(C2:C11)</f>
        <v>8.0244177703783313E-3</v>
      </c>
      <c r="D13" s="2">
        <f t="shared" ref="D13:L13" si="1">_xlfn.STDEV.S(D2:D11)</f>
        <v>1.1688991333601748E-6</v>
      </c>
      <c r="E13" s="2">
        <f t="shared" si="1"/>
        <v>1.0431836114001919E-6</v>
      </c>
      <c r="F13" s="2">
        <f t="shared" si="1"/>
        <v>0.63958474328551063</v>
      </c>
      <c r="G13" s="2">
        <f t="shared" si="1"/>
        <v>38.397815856367778</v>
      </c>
      <c r="H13" s="2">
        <f t="shared" si="1"/>
        <v>0</v>
      </c>
      <c r="I13" s="2">
        <f t="shared" si="1"/>
        <v>1.6967585019534618E-7</v>
      </c>
      <c r="J13" s="2">
        <f t="shared" si="1"/>
        <v>1.189138014758595E-5</v>
      </c>
      <c r="K13" s="2">
        <f t="shared" si="1"/>
        <v>1.1538567198042544E-8</v>
      </c>
      <c r="L13" s="2">
        <f t="shared" si="1"/>
        <v>1.1885337102535638E-5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9C3A-1580-451D-BA48-253FA238FD9F}">
  <dimension ref="A1:L13"/>
  <sheetViews>
    <sheetView topLeftCell="F1" workbookViewId="0">
      <selection sqref="A1:L11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10</v>
      </c>
      <c r="B1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">
      <c r="A2" t="s">
        <v>17</v>
      </c>
      <c r="B2" t="s">
        <v>14</v>
      </c>
      <c r="C2">
        <v>1.7890078689961231</v>
      </c>
      <c r="D2">
        <v>9.8777616882568048E-6</v>
      </c>
      <c r="E2">
        <v>5.5213629070282261E-6</v>
      </c>
      <c r="F2">
        <v>35.814876267599679</v>
      </c>
      <c r="G2">
        <v>160.69804846461551</v>
      </c>
      <c r="H2">
        <v>5.7402791976928711</v>
      </c>
      <c r="I2">
        <v>1.778374811587519E-5</v>
      </c>
      <c r="J2">
        <v>7.9803397176059221E-5</v>
      </c>
      <c r="K2">
        <v>2.8496880779033482E-6</v>
      </c>
      <c r="L2">
        <v>1.0043683336980001E-4</v>
      </c>
    </row>
    <row r="3" spans="1:12" x14ac:dyDescent="0.3">
      <c r="A3" t="s">
        <v>17</v>
      </c>
      <c r="B3" t="s">
        <v>14</v>
      </c>
      <c r="C3">
        <v>1.775812401996518</v>
      </c>
      <c r="D3">
        <v>9.7946956293901516E-6</v>
      </c>
      <c r="E3">
        <v>5.5156139344325621E-6</v>
      </c>
      <c r="F3">
        <v>36.514365417743029</v>
      </c>
      <c r="G3">
        <v>159.83466234174321</v>
      </c>
      <c r="H3">
        <v>5.7402791976928711</v>
      </c>
      <c r="I3">
        <v>1.79919288379746E-5</v>
      </c>
      <c r="J3">
        <v>7.8772285240003015E-5</v>
      </c>
      <c r="K3">
        <v>2.8280056864319482E-6</v>
      </c>
      <c r="L3">
        <v>9.9592219764409556E-5</v>
      </c>
    </row>
    <row r="4" spans="1:12" x14ac:dyDescent="0.3">
      <c r="A4" t="s">
        <v>17</v>
      </c>
      <c r="B4" t="s">
        <v>14</v>
      </c>
      <c r="C4">
        <v>1.785879563998606</v>
      </c>
      <c r="D4">
        <v>1.148708847316487E-5</v>
      </c>
      <c r="E4">
        <v>6.4321742096903437E-6</v>
      </c>
      <c r="F4">
        <v>36.840082809005843</v>
      </c>
      <c r="G4">
        <v>193.18545030620839</v>
      </c>
      <c r="H4">
        <v>5.7402791976928711</v>
      </c>
      <c r="I4">
        <v>1.8249038765886891E-5</v>
      </c>
      <c r="J4">
        <v>9.5708409900030475E-5</v>
      </c>
      <c r="K4">
        <v>2.842979132968873E-6</v>
      </c>
      <c r="L4">
        <v>1.168004277988E-4</v>
      </c>
    </row>
    <row r="5" spans="1:12" x14ac:dyDescent="0.3">
      <c r="A5" t="s">
        <v>17</v>
      </c>
      <c r="B5" t="s">
        <v>14</v>
      </c>
      <c r="C5">
        <v>1.7768047439967629</v>
      </c>
      <c r="D5">
        <v>7.2771951525797438E-6</v>
      </c>
      <c r="E5">
        <v>4.0956639592318649E-6</v>
      </c>
      <c r="F5">
        <v>36.458068318917967</v>
      </c>
      <c r="G5">
        <v>108.0241755339175</v>
      </c>
      <c r="H5">
        <v>5.7402791976928711</v>
      </c>
      <c r="I5">
        <v>1.7956341865060961E-5</v>
      </c>
      <c r="J5">
        <v>5.3211153679955103E-5</v>
      </c>
      <c r="K5">
        <v>2.8268424443659631E-6</v>
      </c>
      <c r="L5">
        <v>7.399433798938203E-5</v>
      </c>
    </row>
    <row r="6" spans="1:12" x14ac:dyDescent="0.3">
      <c r="A6" t="s">
        <v>17</v>
      </c>
      <c r="B6" t="s">
        <v>14</v>
      </c>
      <c r="C6">
        <v>1.779759592005576</v>
      </c>
      <c r="D6">
        <v>8.6757956385529843E-6</v>
      </c>
      <c r="E6">
        <v>4.8747008739401729E-6</v>
      </c>
      <c r="F6">
        <v>36.618299933120888</v>
      </c>
      <c r="G6">
        <v>136.22106085883189</v>
      </c>
      <c r="H6">
        <v>5.7402791976928711</v>
      </c>
      <c r="I6">
        <v>1.8087041414066581E-5</v>
      </c>
      <c r="J6">
        <v>6.7293387168154695E-5</v>
      </c>
      <c r="K6">
        <v>2.834844108153547E-6</v>
      </c>
      <c r="L6">
        <v>8.8215272690374833E-5</v>
      </c>
    </row>
    <row r="7" spans="1:12" x14ac:dyDescent="0.3">
      <c r="A7" t="s">
        <v>17</v>
      </c>
      <c r="B7" t="s">
        <v>14</v>
      </c>
      <c r="C7">
        <v>1.8003510700000329</v>
      </c>
      <c r="D7">
        <v>1.122162582613484E-5</v>
      </c>
      <c r="E7">
        <v>6.2330208886062577E-6</v>
      </c>
      <c r="F7">
        <v>36.696526439817198</v>
      </c>
      <c r="G7">
        <v>185.99506074415061</v>
      </c>
      <c r="H7">
        <v>5.7402791976928711</v>
      </c>
      <c r="I7">
        <v>1.832728243959196E-5</v>
      </c>
      <c r="J7">
        <v>9.2907574325895581E-5</v>
      </c>
      <c r="K7">
        <v>2.8663534892693869E-6</v>
      </c>
      <c r="L7">
        <v>1.141012102547E-4</v>
      </c>
    </row>
    <row r="8" spans="1:12" x14ac:dyDescent="0.3">
      <c r="A8" t="s">
        <v>17</v>
      </c>
      <c r="B8" t="s">
        <v>14</v>
      </c>
      <c r="C8">
        <v>1.7872246719998659</v>
      </c>
      <c r="D8">
        <v>8.9026716365921967E-6</v>
      </c>
      <c r="E8">
        <v>4.9812828661492798E-6</v>
      </c>
      <c r="F8">
        <v>36.468894560105383</v>
      </c>
      <c r="G8">
        <v>140.28398189755961</v>
      </c>
      <c r="H8">
        <v>5.7402791976928711</v>
      </c>
      <c r="I8">
        <v>1.808771974794264E-5</v>
      </c>
      <c r="J8">
        <v>6.9587833447792846E-5</v>
      </c>
      <c r="K8">
        <v>2.8465889585757058E-6</v>
      </c>
      <c r="L8">
        <v>9.0522142154311202E-5</v>
      </c>
    </row>
    <row r="9" spans="1:12" x14ac:dyDescent="0.3">
      <c r="A9" t="s">
        <v>17</v>
      </c>
      <c r="B9" t="s">
        <v>14</v>
      </c>
      <c r="C9">
        <v>1.7853433939962999</v>
      </c>
      <c r="D9">
        <v>8.2168533801245824E-6</v>
      </c>
      <c r="E9">
        <v>4.6023938071275118E-6</v>
      </c>
      <c r="F9">
        <v>36.556041571058557</v>
      </c>
      <c r="G9">
        <v>126.30533354243271</v>
      </c>
      <c r="H9">
        <v>5.7402791976928711</v>
      </c>
      <c r="I9">
        <v>1.8113778379899751E-5</v>
      </c>
      <c r="J9">
        <v>6.2591161184011312E-5</v>
      </c>
      <c r="K9">
        <v>2.843819741052747E-6</v>
      </c>
      <c r="L9">
        <v>8.3548759304963814E-5</v>
      </c>
    </row>
    <row r="10" spans="1:12" x14ac:dyDescent="0.3">
      <c r="A10" t="s">
        <v>17</v>
      </c>
      <c r="B10" t="s">
        <v>14</v>
      </c>
      <c r="C10">
        <v>1.7771543819981159</v>
      </c>
      <c r="D10">
        <v>7.1353122497162248E-6</v>
      </c>
      <c r="E10">
        <v>4.0150210482522894E-6</v>
      </c>
      <c r="F10">
        <v>36.704341225952348</v>
      </c>
      <c r="G10">
        <v>104.63972456929</v>
      </c>
      <c r="H10">
        <v>5.7402791976928711</v>
      </c>
      <c r="I10">
        <v>1.8103402260487289E-5</v>
      </c>
      <c r="J10">
        <v>5.1617541294124443E-5</v>
      </c>
      <c r="K10">
        <v>2.8307326331727189E-6</v>
      </c>
      <c r="L10">
        <v>7.2551676187784439E-5</v>
      </c>
    </row>
    <row r="11" spans="1:12" x14ac:dyDescent="0.3">
      <c r="A11" t="s">
        <v>17</v>
      </c>
      <c r="B11" t="s">
        <v>14</v>
      </c>
      <c r="C11">
        <v>1.7895266880004781</v>
      </c>
      <c r="D11">
        <v>8.6678157775748849E-6</v>
      </c>
      <c r="E11">
        <v>4.8436359377572846E-6</v>
      </c>
      <c r="F11">
        <v>36.317354884523482</v>
      </c>
      <c r="G11">
        <v>135.3748646482116</v>
      </c>
      <c r="H11">
        <v>5.7402791976928711</v>
      </c>
      <c r="I11">
        <v>1.8037263874243901E-5</v>
      </c>
      <c r="J11">
        <v>6.7246442685853225E-5</v>
      </c>
      <c r="K11">
        <v>2.8504271037789518E-6</v>
      </c>
      <c r="L11">
        <v>8.8134133663876076E-5</v>
      </c>
    </row>
    <row r="12" spans="1:12" x14ac:dyDescent="0.3">
      <c r="A12" s="8" t="s">
        <v>19</v>
      </c>
      <c r="B12" s="8"/>
      <c r="C12" s="2">
        <f>AVERAGE(C2:C11)</f>
        <v>1.7846864376988378</v>
      </c>
      <c r="D12" s="2">
        <f t="shared" ref="D12:L12" si="0">AVERAGE(D2:D11)</f>
        <v>9.1256815452087293E-6</v>
      </c>
      <c r="E12" s="2">
        <f t="shared" si="0"/>
        <v>5.1114870432215794E-6</v>
      </c>
      <c r="F12" s="2">
        <f t="shared" si="0"/>
        <v>36.498885142784438</v>
      </c>
      <c r="G12" s="2">
        <f t="shared" si="0"/>
        <v>145.05623629069609</v>
      </c>
      <c r="H12" s="2">
        <f t="shared" si="0"/>
        <v>5.7402791976928711</v>
      </c>
      <c r="I12" s="2">
        <f t="shared" si="0"/>
        <v>1.8073754570102976E-5</v>
      </c>
      <c r="J12" s="2">
        <f t="shared" si="0"/>
        <v>7.1873918610187992E-5</v>
      </c>
      <c r="K12" s="2">
        <f t="shared" si="0"/>
        <v>2.8420281375673189E-6</v>
      </c>
      <c r="L12" s="2">
        <f t="shared" si="0"/>
        <v>9.2789701317840196E-5</v>
      </c>
    </row>
    <row r="13" spans="1:12" x14ac:dyDescent="0.3">
      <c r="A13" s="8" t="s">
        <v>20</v>
      </c>
      <c r="B13" s="8"/>
      <c r="C13" s="2">
        <f>_xlfn.STDEV.S(C2:C11)</f>
        <v>7.584022303541855E-3</v>
      </c>
      <c r="D13" s="2">
        <f t="shared" ref="D13:L13" si="1">_xlfn.STDEV.S(D2:D11)</f>
        <v>1.4775596176687973E-6</v>
      </c>
      <c r="E13" s="2">
        <f t="shared" si="1"/>
        <v>8.1455132144876179E-7</v>
      </c>
      <c r="F13" s="2">
        <f t="shared" si="1"/>
        <v>0.2826154325327685</v>
      </c>
      <c r="G13" s="2">
        <f t="shared" si="1"/>
        <v>29.826358114355155</v>
      </c>
      <c r="H13" s="2">
        <f t="shared" si="1"/>
        <v>0</v>
      </c>
      <c r="I13" s="2">
        <f t="shared" si="1"/>
        <v>1.5046959653449996E-7</v>
      </c>
      <c r="J13" s="2">
        <f t="shared" si="1"/>
        <v>1.4956871069233371E-5</v>
      </c>
      <c r="K13" s="2">
        <f t="shared" si="1"/>
        <v>1.2257825121458045E-8</v>
      </c>
      <c r="L13" s="2">
        <f t="shared" si="1"/>
        <v>1.5023789173813366E-5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A27D-49C8-478A-BC27-20A18E864647}">
  <dimension ref="A1:L13"/>
  <sheetViews>
    <sheetView topLeftCell="F1" workbookViewId="0">
      <selection sqref="A1:L11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10</v>
      </c>
      <c r="B1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">
      <c r="A2" t="s">
        <v>17</v>
      </c>
      <c r="B2" t="s">
        <v>12</v>
      </c>
      <c r="C2">
        <v>1.5368160670004729</v>
      </c>
      <c r="D2">
        <v>6.4848814818671623E-6</v>
      </c>
      <c r="E2">
        <v>4.2196861557572249E-6</v>
      </c>
      <c r="F2">
        <v>37.629170005238329</v>
      </c>
      <c r="G2">
        <v>111.260753584196</v>
      </c>
      <c r="H2">
        <v>5.7402791976928711</v>
      </c>
      <c r="I2">
        <v>1.604413089084655E-5</v>
      </c>
      <c r="J2">
        <v>4.7446982401999627E-5</v>
      </c>
      <c r="K2">
        <v>2.4469991432700841E-6</v>
      </c>
      <c r="L2">
        <v>6.5938112436116262E-5</v>
      </c>
    </row>
    <row r="3" spans="1:12" x14ac:dyDescent="0.3">
      <c r="A3" t="s">
        <v>17</v>
      </c>
      <c r="B3" t="s">
        <v>12</v>
      </c>
      <c r="C3">
        <v>1.52995940099936</v>
      </c>
      <c r="D3">
        <v>9.5766869347230608E-6</v>
      </c>
      <c r="E3">
        <v>6.2594386024018856E-6</v>
      </c>
      <c r="F3">
        <v>37.804018798400683</v>
      </c>
      <c r="G3">
        <v>185.81054788100889</v>
      </c>
      <c r="H3">
        <v>5.7402791976928711</v>
      </c>
      <c r="I3">
        <v>1.604828450528506E-5</v>
      </c>
      <c r="J3">
        <v>7.8890896446082159E-5</v>
      </c>
      <c r="K3">
        <v>2.43633186763326E-6</v>
      </c>
      <c r="L3">
        <v>9.7375512819000476E-5</v>
      </c>
    </row>
    <row r="4" spans="1:12" x14ac:dyDescent="0.3">
      <c r="A4" t="s">
        <v>17</v>
      </c>
      <c r="B4" t="s">
        <v>12</v>
      </c>
      <c r="C4">
        <v>1.5389024869982679</v>
      </c>
      <c r="D4">
        <v>6.8232701694494476E-6</v>
      </c>
      <c r="E4">
        <v>4.4338547939828808E-6</v>
      </c>
      <c r="F4">
        <v>37.701956522518373</v>
      </c>
      <c r="G4">
        <v>119.0277387401508</v>
      </c>
      <c r="H4">
        <v>5.7402791976928711</v>
      </c>
      <c r="I4">
        <v>1.609818037852373E-5</v>
      </c>
      <c r="J4">
        <v>5.0830040664084919E-5</v>
      </c>
      <c r="K4">
        <v>2.4506190908912382E-6</v>
      </c>
      <c r="L4">
        <v>6.937884013349989E-5</v>
      </c>
    </row>
    <row r="5" spans="1:12" x14ac:dyDescent="0.3">
      <c r="A5" t="s">
        <v>17</v>
      </c>
      <c r="B5" t="s">
        <v>12</v>
      </c>
      <c r="C5">
        <v>1.535922978000599</v>
      </c>
      <c r="D5">
        <v>6.2354516513572928E-6</v>
      </c>
      <c r="E5">
        <v>4.0597424093976026E-6</v>
      </c>
      <c r="F5">
        <v>37.612647038886429</v>
      </c>
      <c r="G5">
        <v>105.413331390515</v>
      </c>
      <c r="H5">
        <v>5.7402791976928711</v>
      </c>
      <c r="I5">
        <v>1.602763421097719E-5</v>
      </c>
      <c r="J5">
        <v>4.4928647053965598E-5</v>
      </c>
      <c r="K5">
        <v>2.4456349037367179E-6</v>
      </c>
      <c r="L5">
        <v>6.3401916168679507E-5</v>
      </c>
    </row>
    <row r="6" spans="1:12" x14ac:dyDescent="0.3">
      <c r="A6" t="s">
        <v>17</v>
      </c>
      <c r="B6" t="s">
        <v>12</v>
      </c>
      <c r="C6">
        <v>1.5511655570007861</v>
      </c>
      <c r="D6">
        <v>6.8580558872950353E-6</v>
      </c>
      <c r="E6">
        <v>4.4212275448890459E-6</v>
      </c>
      <c r="F6">
        <v>37.505163987937323</v>
      </c>
      <c r="G6">
        <v>119.0644754789294</v>
      </c>
      <c r="H6">
        <v>5.7402791976928711</v>
      </c>
      <c r="I6">
        <v>1.6110947055406059E-5</v>
      </c>
      <c r="J6">
        <v>5.1156152035991553E-5</v>
      </c>
      <c r="K6">
        <v>2.4654413496386672E-6</v>
      </c>
      <c r="L6">
        <v>6.9732540441036272E-5</v>
      </c>
    </row>
    <row r="7" spans="1:12" x14ac:dyDescent="0.3">
      <c r="A7" t="s">
        <v>17</v>
      </c>
      <c r="B7" t="s">
        <v>12</v>
      </c>
      <c r="C7">
        <v>1.5460839179977479</v>
      </c>
      <c r="D7">
        <v>6.5881213714394976E-6</v>
      </c>
      <c r="E7">
        <v>4.2611667418230614E-6</v>
      </c>
      <c r="F7">
        <v>37.55890709620364</v>
      </c>
      <c r="G7">
        <v>112.8314245443881</v>
      </c>
      <c r="H7">
        <v>5.7402791976928711</v>
      </c>
      <c r="I7">
        <v>1.6112456223280058E-5</v>
      </c>
      <c r="J7">
        <v>4.8413372064071147E-5</v>
      </c>
      <c r="K7">
        <v>2.4620247593757011E-6</v>
      </c>
      <c r="L7">
        <v>6.6987853046726912E-5</v>
      </c>
    </row>
    <row r="8" spans="1:12" x14ac:dyDescent="0.3">
      <c r="A8" t="s">
        <v>17</v>
      </c>
      <c r="B8" t="s">
        <v>12</v>
      </c>
      <c r="C8">
        <v>1.546488726002281</v>
      </c>
      <c r="D8">
        <v>9.1073818528046873E-6</v>
      </c>
      <c r="E8">
        <v>5.8890709642271626E-6</v>
      </c>
      <c r="F8">
        <v>37.666349907783413</v>
      </c>
      <c r="G8">
        <v>172.39226926001359</v>
      </c>
      <c r="H8">
        <v>5.7402791976928711</v>
      </c>
      <c r="I8">
        <v>1.616102987325729E-5</v>
      </c>
      <c r="J8">
        <v>7.3980059184020064E-5</v>
      </c>
      <c r="K8">
        <v>2.46254144669514E-6</v>
      </c>
      <c r="L8">
        <v>9.2603630503972499E-5</v>
      </c>
    </row>
    <row r="9" spans="1:12" x14ac:dyDescent="0.3">
      <c r="A9" t="s">
        <v>17</v>
      </c>
      <c r="B9" t="s">
        <v>12</v>
      </c>
      <c r="C9">
        <v>1.5355692170014661</v>
      </c>
      <c r="D9">
        <v>9.5266569103087168E-6</v>
      </c>
      <c r="E9">
        <v>6.2039905494534393E-6</v>
      </c>
      <c r="F9">
        <v>37.920115537909318</v>
      </c>
      <c r="G9">
        <v>183.69002045375339</v>
      </c>
      <c r="H9">
        <v>5.7402791976928711</v>
      </c>
      <c r="I9">
        <v>1.6155010979554411E-5</v>
      </c>
      <c r="J9">
        <v>7.8266729279907743E-5</v>
      </c>
      <c r="K9">
        <v>2.445068524740025E-6</v>
      </c>
      <c r="L9">
        <v>9.6866808784202158E-5</v>
      </c>
    </row>
    <row r="10" spans="1:12" x14ac:dyDescent="0.3">
      <c r="A10" t="s">
        <v>17</v>
      </c>
      <c r="B10" t="s">
        <v>12</v>
      </c>
      <c r="C10">
        <v>1.537654250001651</v>
      </c>
      <c r="D10">
        <v>8.7474535054765118E-6</v>
      </c>
      <c r="E10">
        <v>5.6888299209442687E-6</v>
      </c>
      <c r="F10">
        <v>37.861223284717163</v>
      </c>
      <c r="G10">
        <v>164.84986446320539</v>
      </c>
      <c r="H10">
        <v>5.7402791976928711</v>
      </c>
      <c r="I10">
        <v>1.6153027366849759E-5</v>
      </c>
      <c r="J10">
        <v>7.0342278496116073E-5</v>
      </c>
      <c r="K10">
        <v>2.4485822229790911E-6</v>
      </c>
      <c r="L10">
        <v>8.8943888085944917E-5</v>
      </c>
    </row>
    <row r="11" spans="1:12" x14ac:dyDescent="0.3">
      <c r="A11" t="s">
        <v>17</v>
      </c>
      <c r="B11" t="s">
        <v>12</v>
      </c>
      <c r="C11">
        <v>1.528803965997213</v>
      </c>
      <c r="D11">
        <v>9.1218011906334035E-6</v>
      </c>
      <c r="E11">
        <v>5.9666258025981831E-6</v>
      </c>
      <c r="F11">
        <v>37.889660909342737</v>
      </c>
      <c r="G11">
        <v>175.00320126267769</v>
      </c>
      <c r="H11">
        <v>5.7402791976928711</v>
      </c>
      <c r="I11">
        <v>1.6071393134878261E-5</v>
      </c>
      <c r="J11">
        <v>7.424450383985981E-5</v>
      </c>
      <c r="K11">
        <v>2.4343489950163118E-6</v>
      </c>
      <c r="L11">
        <v>9.2750245969754403E-5</v>
      </c>
    </row>
    <row r="12" spans="1:12" x14ac:dyDescent="0.3">
      <c r="A12" s="8" t="s">
        <v>19</v>
      </c>
      <c r="B12" s="8"/>
      <c r="C12" s="2">
        <f>AVERAGE(C2:C11)</f>
        <v>1.5387366566999845</v>
      </c>
      <c r="D12" s="2">
        <f t="shared" ref="D12:L12" si="0">AVERAGE(D2:D11)</f>
        <v>7.9069760955354807E-6</v>
      </c>
      <c r="E12" s="2">
        <f t="shared" si="0"/>
        <v>5.1403633485474751E-6</v>
      </c>
      <c r="F12" s="2">
        <f t="shared" si="0"/>
        <v>37.714921308893743</v>
      </c>
      <c r="G12" s="2">
        <f t="shared" si="0"/>
        <v>144.93436270588384</v>
      </c>
      <c r="H12" s="2">
        <f t="shared" si="0"/>
        <v>5.7402791976928711</v>
      </c>
      <c r="I12" s="2">
        <f t="shared" si="0"/>
        <v>1.6098209461885839E-5</v>
      </c>
      <c r="J12" s="2">
        <f t="shared" si="0"/>
        <v>6.1849966146609869E-5</v>
      </c>
      <c r="K12" s="2">
        <f t="shared" si="0"/>
        <v>2.4497592303976239E-6</v>
      </c>
      <c r="L12" s="2">
        <f t="shared" si="0"/>
        <v>8.0397934838893331E-5</v>
      </c>
    </row>
    <row r="13" spans="1:12" x14ac:dyDescent="0.3">
      <c r="A13" s="8" t="s">
        <v>20</v>
      </c>
      <c r="B13" s="8"/>
      <c r="C13" s="2">
        <f>_xlfn.STDEV.S(C2:C11)</f>
        <v>7.2040897549237514E-3</v>
      </c>
      <c r="D13" s="2">
        <f t="shared" ref="D13:L13" si="1">_xlfn.STDEV.S(D2:D11)</f>
        <v>1.4088945026785286E-6</v>
      </c>
      <c r="E13" s="2">
        <f t="shared" si="1"/>
        <v>9.2690680261400939E-7</v>
      </c>
      <c r="F13" s="2">
        <f t="shared" si="1"/>
        <v>0.14554891414705654</v>
      </c>
      <c r="G13" s="2">
        <f t="shared" si="1"/>
        <v>33.820423075784326</v>
      </c>
      <c r="H13" s="2">
        <f t="shared" si="1"/>
        <v>0</v>
      </c>
      <c r="I13" s="2">
        <f t="shared" si="1"/>
        <v>4.9057801640235453E-8</v>
      </c>
      <c r="J13" s="2">
        <f t="shared" si="1"/>
        <v>1.430967802653485E-5</v>
      </c>
      <c r="K13" s="2">
        <f t="shared" si="1"/>
        <v>1.0678546099787416E-8</v>
      </c>
      <c r="L13" s="2">
        <f t="shared" si="1"/>
        <v>1.4325604004947006E-5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Síntese</vt:lpstr>
      <vt:lpstr>LeNetFP32</vt:lpstr>
      <vt:lpstr>LeNetFP16</vt:lpstr>
      <vt:lpstr>AlexNetFP32</vt:lpstr>
      <vt:lpstr>AlexNetFP16</vt:lpstr>
      <vt:lpstr>GoogLeNetFP32</vt:lpstr>
      <vt:lpstr>GoogLeNetFP16</vt:lpstr>
      <vt:lpstr>VGGFP32</vt:lpstr>
      <vt:lpstr>VGGFP16</vt:lpstr>
      <vt:lpstr>ResNetFP32</vt:lpstr>
      <vt:lpstr>ResNetFP16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Ferreira Gonçalves</dc:creator>
  <cp:lastModifiedBy>Eduardo Ferreira Gonçalves</cp:lastModifiedBy>
  <dcterms:created xsi:type="dcterms:W3CDTF">2025-03-28T00:41:50Z</dcterms:created>
  <dcterms:modified xsi:type="dcterms:W3CDTF">2025-03-31T08:46:49Z</dcterms:modified>
</cp:coreProperties>
</file>