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lecture-notes\2022-2\bi3209-00\17\"/>
    </mc:Choice>
  </mc:AlternateContent>
  <xr:revisionPtr revIDLastSave="0" documentId="13_ncr:1_{A95B802C-1C96-435D-987F-7F351778EF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C18" i="1"/>
  <c r="C17" i="1"/>
  <c r="C16" i="1"/>
  <c r="C15" i="1"/>
  <c r="C14" i="1"/>
  <c r="C13" i="1"/>
  <c r="C12" i="1"/>
  <c r="C11" i="1"/>
  <c r="C10" i="1"/>
  <c r="C9" i="1"/>
  <c r="C8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<sst xmlns="http://schemas.openxmlformats.org/spreadsheetml/2006/main" count="9" uniqueCount="9">
  <si>
    <t>θ</t>
  </si>
  <si>
    <t>v0</t>
  </si>
  <si>
    <t>x0</t>
  </si>
  <si>
    <t>y0</t>
  </si>
  <si>
    <t>t</t>
  </si>
  <si>
    <t>y(t)</t>
  </si>
  <si>
    <t>x(t)</t>
  </si>
  <si>
    <t>y(x)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</si>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</sst>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8185686860879438E-2"/>
                  <c:y val="-6.4666046966931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Sheet1!$B$21:$B$31</c:f>
              <c:numCache>
                <c:formatCode>General</c:formatCode>
                <c:ptCount val="11"/>
                <c:pt idx="0">
                  <c:v>1</c:v>
                </c:pt>
                <c:pt idx="1">
                  <c:v>87</c:v>
                </c:pt>
                <c:pt idx="2">
                  <c:v>174</c:v>
                </c:pt>
                <c:pt idx="3">
                  <c:v>261</c:v>
                </c:pt>
                <c:pt idx="4">
                  <c:v>347</c:v>
                </c:pt>
                <c:pt idx="5">
                  <c:v>434</c:v>
                </c:pt>
                <c:pt idx="6">
                  <c:v>521</c:v>
                </c:pt>
                <c:pt idx="7">
                  <c:v>607</c:v>
                </c:pt>
                <c:pt idx="8">
                  <c:v>694</c:v>
                </c:pt>
                <c:pt idx="9">
                  <c:v>780</c:v>
                </c:pt>
                <c:pt idx="10">
                  <c:v>867</c:v>
                </c:pt>
              </c:numCache>
            </c:numRef>
          </c:xVal>
          <c:yVal>
            <c:numRef>
              <c:f>Sheet1!$C$21:$C$31</c:f>
              <c:numCache>
                <c:formatCode>General</c:formatCode>
                <c:ptCount val="11"/>
                <c:pt idx="0">
                  <c:v>2</c:v>
                </c:pt>
                <c:pt idx="1">
                  <c:v>50</c:v>
                </c:pt>
                <c:pt idx="2">
                  <c:v>80</c:v>
                </c:pt>
                <c:pt idx="3">
                  <c:v>105</c:v>
                </c:pt>
                <c:pt idx="4">
                  <c:v>125</c:v>
                </c:pt>
                <c:pt idx="5">
                  <c:v>126.99999999999997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D-4154-83DA-D563F7CB40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1</c:v>
                </c:pt>
                <c:pt idx="1">
                  <c:v>87</c:v>
                </c:pt>
                <c:pt idx="2">
                  <c:v>174</c:v>
                </c:pt>
                <c:pt idx="3">
                  <c:v>261</c:v>
                </c:pt>
                <c:pt idx="4">
                  <c:v>347</c:v>
                </c:pt>
                <c:pt idx="5">
                  <c:v>434</c:v>
                </c:pt>
                <c:pt idx="6">
                  <c:v>521</c:v>
                </c:pt>
                <c:pt idx="7">
                  <c:v>607</c:v>
                </c:pt>
                <c:pt idx="8">
                  <c:v>694</c:v>
                </c:pt>
                <c:pt idx="9">
                  <c:v>780</c:v>
                </c:pt>
                <c:pt idx="10">
                  <c:v>867</c:v>
                </c:pt>
              </c:numCache>
            </c:numRef>
          </c:xVal>
          <c:yVal>
            <c:numRef>
              <c:f>Sheet1!$D$21:$D$31</c:f>
              <c:numCache>
                <c:formatCode>General</c:formatCode>
                <c:ptCount val="11"/>
                <c:pt idx="6">
                  <c:v>121.99999999999994</c:v>
                </c:pt>
                <c:pt idx="7">
                  <c:v>106.99999999999994</c:v>
                </c:pt>
                <c:pt idx="8">
                  <c:v>81.999999999999943</c:v>
                </c:pt>
                <c:pt idx="9">
                  <c:v>46.999999999999943</c:v>
                </c:pt>
                <c:pt idx="10">
                  <c:v>1.9999999999999432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BD-4154-83DA-D563F7CB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42816"/>
        <c:axId val="662354464"/>
      </c:scatterChart>
      <c:valAx>
        <c:axId val="662342816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i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54464"/>
        <c:crosses val="autoZero"/>
        <c:crossBetween val="midCat"/>
        <c:majorUnit val="100"/>
        <c:minorUnit val="50"/>
      </c:valAx>
      <c:valAx>
        <c:axId val="662354464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i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0</xdr:row>
      <xdr:rowOff>185736</xdr:rowOff>
    </xdr:from>
    <xdr:to>
      <xdr:col>15</xdr:col>
      <xdr:colOff>609599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FDA0D-1C26-5513-E87A-5F1DC622C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V18" sqref="V18"/>
    </sheetView>
  </sheetViews>
  <sheetFormatPr defaultRowHeight="15" x14ac:dyDescent="0.25"/>
  <sheetData>
    <row r="1" spans="1:4" x14ac:dyDescent="0.25">
      <c r="A1" s="1" t="s">
        <v>0</v>
      </c>
      <c r="B1">
        <v>30</v>
      </c>
    </row>
    <row r="2" spans="1:4" x14ac:dyDescent="0.25">
      <c r="A2" t="s">
        <v>1</v>
      </c>
      <c r="B2">
        <v>100</v>
      </c>
    </row>
    <row r="3" spans="1:4" x14ac:dyDescent="0.25">
      <c r="A3" t="s">
        <v>2</v>
      </c>
      <c r="B3">
        <v>1</v>
      </c>
    </row>
    <row r="4" spans="1:4" x14ac:dyDescent="0.25">
      <c r="A4" t="s">
        <v>3</v>
      </c>
      <c r="B4">
        <v>2</v>
      </c>
    </row>
    <row r="5" spans="1:4" x14ac:dyDescent="0.25">
      <c r="A5" t="s">
        <v>8</v>
      </c>
      <c r="B5">
        <v>10</v>
      </c>
    </row>
    <row r="7" spans="1:4" x14ac:dyDescent="0.25">
      <c r="A7" t="s">
        <v>4</v>
      </c>
      <c r="B7" t="s">
        <v>6</v>
      </c>
      <c r="C7" t="s">
        <v>5</v>
      </c>
      <c r="D7" t="s">
        <v>7</v>
      </c>
    </row>
    <row r="8" spans="1:4" x14ac:dyDescent="0.25">
      <c r="A8">
        <v>0</v>
      </c>
      <c r="B8">
        <f>$B$3 + $B$2*COS(RADIANS($B$1))*$A8</f>
        <v>1</v>
      </c>
      <c r="C8">
        <f>$B$4 + $B$2*SIN(RADIANS($B$1))*$A8-0.5*$B$5*$A8^2</f>
        <v>2</v>
      </c>
      <c r="D8">
        <f>$B$4+TAN(RADIANS($B$1))*($B8-$B$3)-$B$5/(2*$B$2^2*(COS(RADIANS($B$1)))^2)*($B8-$B$3)^2</f>
        <v>2</v>
      </c>
    </row>
    <row r="9" spans="1:4" x14ac:dyDescent="0.25">
      <c r="A9">
        <v>1</v>
      </c>
      <c r="B9">
        <f t="shared" ref="B9:B18" si="0">$B$3 + $B$2*COS(RADIANS($B$1))*$A9</f>
        <v>87.602540378443877</v>
      </c>
      <c r="C9">
        <f>$B$4 + $B$2*SIN(RADIANS($B$1))*$A9-0.5*$B$5*$A9^2</f>
        <v>46.999999999999993</v>
      </c>
      <c r="D9">
        <f t="shared" ref="D9:D18" si="1">$B$4+TAN(RADIANS($B$1))*($B9-$B$3)-$B$5/(2*$B$2^2*(COS(RADIANS($B$1)))^2)*($B9-$B$3)^2</f>
        <v>47.000000000000007</v>
      </c>
    </row>
    <row r="10" spans="1:4" x14ac:dyDescent="0.25">
      <c r="A10">
        <v>2</v>
      </c>
      <c r="B10">
        <f t="shared" si="0"/>
        <v>174.20508075688775</v>
      </c>
      <c r="C10">
        <f>$B$4 + $B$2*SIN(RADIANS($B$1))*$A10-0.5*$B$5*$A10^2</f>
        <v>81.999999999999986</v>
      </c>
      <c r="D10">
        <f t="shared" si="1"/>
        <v>82.000000000000014</v>
      </c>
    </row>
    <row r="11" spans="1:4" x14ac:dyDescent="0.25">
      <c r="A11">
        <v>3</v>
      </c>
      <c r="B11">
        <f t="shared" si="0"/>
        <v>260.8076211353316</v>
      </c>
      <c r="C11">
        <f>$B$4 + $B$2*SIN(RADIANS($B$1))*$A11-0.5*$B$5*$A11^2</f>
        <v>106.99999999999997</v>
      </c>
      <c r="D11">
        <f t="shared" si="1"/>
        <v>107</v>
      </c>
    </row>
    <row r="12" spans="1:4" x14ac:dyDescent="0.25">
      <c r="A12">
        <v>4</v>
      </c>
      <c r="B12">
        <f t="shared" si="0"/>
        <v>347.41016151377551</v>
      </c>
      <c r="C12">
        <f>$B$4 + $B$2*SIN(RADIANS($B$1))*$A12-0.5*$B$5*$A12^2</f>
        <v>121.99999999999997</v>
      </c>
      <c r="D12">
        <f t="shared" si="1"/>
        <v>122.00000000000003</v>
      </c>
    </row>
    <row r="13" spans="1:4" x14ac:dyDescent="0.25">
      <c r="A13">
        <v>5</v>
      </c>
      <c r="B13">
        <f t="shared" si="0"/>
        <v>434.01270189221941</v>
      </c>
      <c r="C13">
        <f>$B$4 + $B$2*SIN(RADIANS($B$1))*$A13-0.5*$B$5*$A13^2</f>
        <v>126.99999999999997</v>
      </c>
      <c r="D13">
        <f t="shared" si="1"/>
        <v>127</v>
      </c>
    </row>
    <row r="14" spans="1:4" x14ac:dyDescent="0.25">
      <c r="A14">
        <v>6</v>
      </c>
      <c r="B14">
        <f t="shared" si="0"/>
        <v>520.6152422706632</v>
      </c>
      <c r="C14">
        <f>$B$4 + $B$2*SIN(RADIANS($B$1))*$A14-0.5*$B$5*$A14^2</f>
        <v>121.99999999999994</v>
      </c>
      <c r="D14">
        <f t="shared" si="1"/>
        <v>122.00000000000003</v>
      </c>
    </row>
    <row r="15" spans="1:4" x14ac:dyDescent="0.25">
      <c r="A15">
        <v>7</v>
      </c>
      <c r="B15">
        <f t="shared" si="0"/>
        <v>607.21778264910711</v>
      </c>
      <c r="C15">
        <f>$B$4 + $B$2*SIN(RADIANS($B$1))*$A15-0.5*$B$5*$A15^2</f>
        <v>106.99999999999994</v>
      </c>
      <c r="D15">
        <f t="shared" si="1"/>
        <v>107</v>
      </c>
    </row>
    <row r="16" spans="1:4" x14ac:dyDescent="0.25">
      <c r="A16">
        <v>8</v>
      </c>
      <c r="B16">
        <f t="shared" si="0"/>
        <v>693.82032302755101</v>
      </c>
      <c r="C16">
        <f>$B$4 + $B$2*SIN(RADIANS($B$1))*$A16-0.5*$B$5*$A16^2</f>
        <v>81.999999999999943</v>
      </c>
      <c r="D16">
        <f t="shared" si="1"/>
        <v>82.000000000000057</v>
      </c>
    </row>
    <row r="17" spans="1:4" x14ac:dyDescent="0.25">
      <c r="A17">
        <v>9</v>
      </c>
      <c r="B17">
        <f t="shared" si="0"/>
        <v>780.42286340599492</v>
      </c>
      <c r="C17">
        <f>$B$4 + $B$2*SIN(RADIANS($B$1))*$A17-0.5*$B$5*$A17^2</f>
        <v>46.999999999999943</v>
      </c>
      <c r="D17">
        <f t="shared" si="1"/>
        <v>47</v>
      </c>
    </row>
    <row r="18" spans="1:4" x14ac:dyDescent="0.25">
      <c r="A18">
        <v>10</v>
      </c>
      <c r="B18">
        <f t="shared" si="0"/>
        <v>867.02540378443882</v>
      </c>
      <c r="C18">
        <f>$B$4 + $B$2*SIN(RADIANS($B$1))*$A18-0.5*$B$5*$A18^2</f>
        <v>1.9999999999999432</v>
      </c>
      <c r="D18">
        <f t="shared" si="1"/>
        <v>1.9999999999999432</v>
      </c>
    </row>
    <row r="21" spans="1:4" x14ac:dyDescent="0.25">
      <c r="B21">
        <v>1</v>
      </c>
      <c r="C21">
        <v>2</v>
      </c>
    </row>
    <row r="22" spans="1:4" x14ac:dyDescent="0.25">
      <c r="B22">
        <v>87</v>
      </c>
      <c r="C22">
        <v>50</v>
      </c>
    </row>
    <row r="23" spans="1:4" x14ac:dyDescent="0.25">
      <c r="B23">
        <v>174</v>
      </c>
      <c r="C23">
        <v>80</v>
      </c>
    </row>
    <row r="24" spans="1:4" x14ac:dyDescent="0.25">
      <c r="B24">
        <v>261</v>
      </c>
      <c r="C24">
        <v>105</v>
      </c>
    </row>
    <row r="25" spans="1:4" x14ac:dyDescent="0.25">
      <c r="B25">
        <v>347</v>
      </c>
      <c r="C25">
        <v>125</v>
      </c>
    </row>
    <row r="26" spans="1:4" x14ac:dyDescent="0.25">
      <c r="B26">
        <v>434</v>
      </c>
      <c r="C26">
        <v>126.99999999999997</v>
      </c>
    </row>
    <row r="27" spans="1:4" x14ac:dyDescent="0.25">
      <c r="B27">
        <v>521</v>
      </c>
      <c r="D27">
        <v>121.99999999999994</v>
      </c>
    </row>
    <row r="28" spans="1:4" x14ac:dyDescent="0.25">
      <c r="B28">
        <v>607</v>
      </c>
      <c r="D28">
        <v>106.99999999999994</v>
      </c>
    </row>
    <row r="29" spans="1:4" x14ac:dyDescent="0.25">
      <c r="B29">
        <v>694</v>
      </c>
      <c r="D29">
        <v>81.999999999999943</v>
      </c>
    </row>
    <row r="30" spans="1:4" x14ac:dyDescent="0.25">
      <c r="B30">
        <v>780</v>
      </c>
      <c r="D30">
        <v>46.999999999999943</v>
      </c>
    </row>
    <row r="31" spans="1:4" x14ac:dyDescent="0.25">
      <c r="B31">
        <v>867</v>
      </c>
      <c r="D31">
        <v>1.9999999999999432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viridi</dc:creator>
  <cp:lastModifiedBy>viridi</cp:lastModifiedBy>
  <dcterms:created xsi:type="dcterms:W3CDTF">2015-06-05T18:17:20Z</dcterms:created>
  <dcterms:modified xsi:type="dcterms:W3CDTF">2023-05-22T07:28:11Z</dcterms:modified>
</cp:coreProperties>
</file>