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3335" yWindow="2265" windowWidth="14580" windowHeight="12750"/>
  </bookViews>
  <sheets>
    <sheet name="Total" sheetId="3" r:id="rId1"/>
    <sheet name="EXP" sheetId="4" r:id="rId2"/>
    <sheet name="COM" sheetId="1"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3"/>
  <c r="C3"/>
  <c r="C2"/>
  <c r="F27" i="4"/>
  <c r="F25"/>
  <c r="F24"/>
  <c r="F23"/>
  <c r="F22"/>
  <c r="F21"/>
  <c r="F28" s="1"/>
  <c r="F20"/>
  <c r="F19"/>
  <c r="F18"/>
  <c r="F17"/>
  <c r="F16"/>
  <c r="F15"/>
  <c r="F14"/>
  <c r="F13"/>
  <c r="F12"/>
  <c r="F11"/>
  <c r="F10"/>
  <c r="F9"/>
  <c r="F8"/>
  <c r="F7"/>
  <c r="F6"/>
  <c r="F5"/>
  <c r="F4"/>
  <c r="F3"/>
  <c r="A3"/>
  <c r="A4" s="1"/>
  <c r="A5" s="1"/>
  <c r="A6" s="1"/>
  <c r="A7" s="1"/>
  <c r="A8" s="1"/>
  <c r="A9" s="1"/>
  <c r="A10" s="1"/>
  <c r="A11" s="1"/>
  <c r="A12" s="1"/>
  <c r="A13" s="1"/>
  <c r="A14" s="1"/>
  <c r="A15" s="1"/>
  <c r="A16" s="1"/>
  <c r="A17" s="1"/>
  <c r="A18" s="1"/>
  <c r="A19" s="1"/>
  <c r="A21" s="1"/>
  <c r="A22" s="1"/>
  <c r="A23" s="1"/>
  <c r="A24" s="1"/>
  <c r="A25" s="1"/>
  <c r="A26" s="1"/>
  <c r="A27" s="1"/>
  <c r="F2"/>
  <c r="E13" i="1" l="1"/>
  <c r="E4"/>
  <c r="E17"/>
  <c r="E16"/>
  <c r="E5" l="1"/>
  <c r="E15"/>
  <c r="E10"/>
  <c r="E14"/>
  <c r="E12"/>
  <c r="E11"/>
  <c r="E9"/>
  <c r="E8"/>
  <c r="E7"/>
  <c r="E3"/>
  <c r="E6"/>
  <c r="E2"/>
  <c r="E21" l="1"/>
</calcChain>
</file>

<file path=xl/sharedStrings.xml><?xml version="1.0" encoding="utf-8"?>
<sst xmlns="http://schemas.openxmlformats.org/spreadsheetml/2006/main" count="127" uniqueCount="122">
  <si>
    <t>No</t>
  </si>
  <si>
    <t>Device</t>
  </si>
  <si>
    <t>Price</t>
  </si>
  <si>
    <t>Total</t>
  </si>
  <si>
    <t>Link</t>
  </si>
  <si>
    <t>Number</t>
  </si>
  <si>
    <t>MiniPC M6 11th Intel N5105 8/128GB SSD NVMe WIFI6 BT HDMI Type-C Win11</t>
  </si>
  <si>
    <t>https://www.tokopedia.com/duniatablet/minipc-m6-11th-intel-n5105-8-128gb-ssd-nvme-wifi6-bt-hdmi-type-c-win11</t>
  </si>
  <si>
    <t>TP-LINK TL-SG1024D Switch Hub 24-Port Gigabit Desktop / Rackmount</t>
  </si>
  <si>
    <t>https://www.tokopedia.com/gudangnet/tp-link-tl-sg1024d-switch-hub-24-port-gigabit-desktop-rackmount</t>
  </si>
  <si>
    <t>PC All In One Lenovo V50A Intel Core i7-10700 16GB/1TB HDD Windows 11</t>
  </si>
  <si>
    <t>Bernardo 12Pcs/Set Tester Set Lan Pliers Kit Network Tool Portable</t>
  </si>
  <si>
    <t>https://www.tokopedia.com/sendokmakan/bernardo-12pcs-set-tester-set-lan-pliers-kit-network-tool-portable</t>
  </si>
  <si>
    <t>https://www.tokopedia.com/samudrapacificcom/pc-all-in-one-lenovo-v50a-intel-core-i7-10700-16gb-1tb-hdd-windows-11</t>
  </si>
  <si>
    <t>Kabel LAN UTP 50M RJ45 Cat 5e Cable 50 Meter terpasang konektor cat5e</t>
  </si>
  <si>
    <t>https://www.tokopedia.com/reformasicompute/kabel-lan-utp-50m-rj45-cat-5e-cable-50-meter-terpasang-konektor-cat5e</t>
  </si>
  <si>
    <t>Konektor RJ45 LAN Connector RJ45 Kepala Kabel UTP LAN RJ45</t>
  </si>
  <si>
    <t>https://www.tokopedia.com/aprinoshops/konektor-rj45-lan-connector-rj45-kepala-kabel-utp-lan-rj45</t>
  </si>
  <si>
    <t>Obeng Set Magnet 25 in 1 Reparasi Hp Jam tangan Komputer Laptop</t>
  </si>
  <si>
    <t>https://www.tokopedia.com/djoutlet-1/obeng-set-magnet-25-in-1-reparasi-hp-jam-tangan-komputer-laptop</t>
  </si>
  <si>
    <t>STOP KONTAK UTICON 4/6 LUBANG SAKLAR TERSENDIRI 1- 10 METER - 6LUBANG 2X1,5, 2 METER</t>
  </si>
  <si>
    <t>https://www.tokopedia.com/fajarelektrik-1/stop-kontak-uticon-4-6-lubang-saklar-tersendiri-1-10-meter-6lubang-2x1-5-2-meter</t>
  </si>
  <si>
    <t>https://www.tokopedia.com/fajarelektrik-1/stop-kontak-uticon-4-6-lubang-saklar-tersendiri-1-10-meter-4lubang-2x1-5-1-meter</t>
  </si>
  <si>
    <t>https://www.tokopedia.com/twizshop/fan-usb-4cm-dc-5v-4x4-cm-kipas-usb-4cm-dc-5v-tebal-1-cm-5-volt-fan-usb-4-cm-5d29c</t>
  </si>
  <si>
    <t>Adaptor Charger USB 2A 5V / Kepala Charger Cas Hp Smartphone Adapter Warna Hitam</t>
  </si>
  <si>
    <t>https://www.tokopedia.com/99warehousejkt/adaptor-charger-usb-2a-5v-kepala-charger-cas-hp-smartphone-adapter</t>
  </si>
  <si>
    <t>Desk Setup Panel Papan Berlubang Pegboard Home Office - Black</t>
  </si>
  <si>
    <t>Adaptor LCD/LED Monitor LG 19V - 0,84A ADS-18SG-19-3</t>
  </si>
  <si>
    <t>https://www.tokopedia.com/zonadigital/adaptor-lcd-led-monitor-lg-19v-0-84a-ads-18sg-19-3</t>
  </si>
  <si>
    <t>https://www.tokopedia.com/ptnmtindo/desk-setup-panel-papan-berlubang-pegboard-home-office-white</t>
  </si>
  <si>
    <t>BEST SELLER (isi 25 pcs) Botol Kale Tebal 250 ml / Botol Plastik Tebal 29 gr / Botol Kopi / Botol Juice (tutup putih)</t>
  </si>
  <si>
    <t>https://shopee.co.id/product/16201681/2026332735</t>
  </si>
  <si>
    <t>STOP KONTAK UTICON 4/6 LUBANG SAKLAR TERSENDIRI 1- 10 METER - 4LUBANG 2X1,5, 1 METER</t>
  </si>
  <si>
    <t>Fan USB 4cm DC 5V 4x4 cm / Kipas USB 4cm DC 5V tebal 1 cm 5 Volt - Fan USB 4 cm</t>
  </si>
  <si>
    <t>Raspberry Pi 4 Model B RAM 8GB Starter Kit - 32GB</t>
  </si>
  <si>
    <t>https://www.tokopedia.com/wartekidn/raspberry-pi-4-model-b-ram-8gb-starter-kit-32gb</t>
  </si>
  <si>
    <t>STOP KONTAK UTICON 4/6 LUBANG SAKLAR TERSENDIRI 1- 10 METER - 4LUBANG 2X0,75, 3METER</t>
  </si>
  <si>
    <t>https://www.tokopedia.com/fajarelektrik-1/stop-kontak-uticon-4-6-lubang-saklar-tersendiri-1-10-meter-4lubang-2x0-75-3meter</t>
  </si>
  <si>
    <t xml:space="preserve">Nama </t>
  </si>
  <si>
    <t>Spesifikasi</t>
  </si>
  <si>
    <t>Quantity</t>
  </si>
  <si>
    <t xml:space="preserve">Harga </t>
  </si>
  <si>
    <t>Sub Total</t>
  </si>
  <si>
    <t>Keterangan</t>
  </si>
  <si>
    <t xml:space="preserve">Arduino Mega 2560 R3 + ESP8266 Wifi </t>
  </si>
  <si>
    <t>Mega +WiFi R3 ATmega2560+ESP8266 (32Mb memory), USB-TTL CH340G. Compatible for Arduino Mega, NodeMCU, WeMos ESP8266
Specifics
Supply Voltage 7~15V recommind
Model Number MEGA+WiFi-R3-AT2560-ESP8266-CH340G
Condition New
Brand Name RobotDyn
is_customized Yes
Type Logic ICs
MCU ATmega2560
WiFi MCU ESP8266
USB-converter CH340G
PinOut Uno MEGA R3
Descriptions
Full integration on one board: Mega R3 ATmega2560 and WiFi ESP8266 with memory 8Mb. All of the modules can work together or each separately. And everyone has their own pinout headers.
The convenient solution for the development of new projects requiring Uno and WiFi.
Via USB you can update sketches and firmvare for ATmega2560 and for ESP8266. For this on board have the USB-serial converter CH340G.
Use this board is very simple.
The board has DIP-switch, to connect the modules.
For example, to: USB and ATmeg2560, USB and ESP8266, ATmega2560 and ESP8266.</t>
  </si>
  <si>
    <t>https://tokopedia.link/UzmZjryxlBb</t>
  </si>
  <si>
    <t>PHOTO OPTO INTERRUPTOR</t>
  </si>
  <si>
    <t>Spesifikasi:
==============================
- Tegangan kerja : 3.3V~5V
- Lebar celah : 5mm
- Output : sinyal digital, normally LOW
- Berat : 4gram
- Dimensi : 37mm x 15mm x 13mm
Pinout :
==============================
VCC: + power
GND: - power
DO: Digital Output
AO: Not used</t>
  </si>
  <si>
    <t>https://tokopedia.link/O23p9uqylBb</t>
  </si>
  <si>
    <t xml:space="preserve">ROTARY ENCODER </t>
  </si>
  <si>
    <t>KY040 ini mempunyai pin CLK, DT, SW, +, and GND. :
==============================
- CLK is Data Output 1 of KY-040
- DT is Data Output 2 of KY-040
- SW - goes LOW when pressed)
- GND Connect GND/ground
- + connect to VCC
Spesifikasi :
==============================
- Ukuran: 31 * 19 * 29mm
- Warna: Hitam
- Voltase: 5V
- Pulse circle: 20</t>
  </si>
  <si>
    <t>https://tokopedia.link/19wQUVhylBb</t>
  </si>
  <si>
    <t>CODED DISK ENCODER 20 TITIK</t>
  </si>
  <si>
    <t>Spesifikasi:
=================================
- Diameter: +/- 26mm
- Lubang Tengah: 5,5mm x 3,5mm
- Tebal: 3mm
- Bahan: Acrylic hitam
- Jumlah lubang: 20</t>
  </si>
  <si>
    <t>https://tokopedia.link/PSignUkylBb</t>
  </si>
  <si>
    <t>Kabel IDC 20 Jalur 2.54mm</t>
  </si>
  <si>
    <t>Kabel Pelangi cocok untuk IDC
jenis kabel awg tebal
jumlah kabel : 20 jalur
jarak 2.54mm</t>
  </si>
  <si>
    <t>https://tokopedia.link/w7GgOELClBb</t>
  </si>
  <si>
    <t>POWER SUPPLY 24V 400W 16.6A</t>
  </si>
  <si>
    <t>✅ Spesifikasi :
⚙️ Input : 176~264VAC
⚙️ Output : 24V
⚙️ Power : 400W
⚙️ Current : 16.6A
⚙️ SIZE 20 X 9.8 X 4.3cm
⚙️ Short circuit protection
⚙️ Over voltage protection
⚙️ Over curent protection
⚙️ Over power protection
⚙️ Over temperatur protection
⚙️ High efficiency
⚙️ Smart fan</t>
  </si>
  <si>
    <t>https://tokopedia.link/6L6mUnXClBb</t>
  </si>
  <si>
    <t>Komponen Resistor, header, dll</t>
  </si>
  <si>
    <t>estimasi, toko offline</t>
  </si>
  <si>
    <t>Kit 57 stepper motor nema 23 torque 2.3 N.M + Driver DM542 4.2A KB26</t>
  </si>
  <si>
    <t>Kit 57 stepper motor nema 23 torque 2.3N.M + Driver DM542 4.2A KB26
57 stepper motor nema 23 torque 2.3N.M
Current: 4.4A
Output torque: 2.3Nm
Body Length: 76mm
Shaft length: 20mm
Shaft shaft diameter: 8mm（Default hair 8MM)
Shaft: single
Outlet: two-phase four lead
blackColor A +
Green A-
Red B +
Blue B-
Driver DM542 4.2A
Suitable for Nema 17, Nema 23, Nema34 stepper motor，and 2‑phase mixing stepper motors(outer diameter: 42, 57, 86mm)
This high subdivision driver is suitable for high subdivision motor. Suitable for 42,57,86 type 28209;phase 48209;phase stepper motor
PWM current control guarantee the stable operation of motor, suitable for engraving machine, CNC, etc.
The product is made of high class materials of good quality, which possess stable working performance
The stepper motor driver have stable structure and high working efficiency, you can use with confidence</t>
  </si>
  <si>
    <t>https://tokopedia.link/2WP5RefzlBb</t>
  </si>
  <si>
    <t xml:space="preserve">Flexible Shaft Coupling </t>
  </si>
  <si>
    <t>Flexible Shaft Coupling 8 mm x 12 mm Coupler D 32 mm L 40 mm KO71
Features:
Shaft coupler Often used to connect servo motor, stepper motor, encoder, screw driving, machine platform, etc.
Shaft:8mm X12mm.
Length:40mm.
Diameter:32mm.
Material: Aluminium.</t>
  </si>
  <si>
    <t>https://tokopedia.link/3d5DECnAlBb</t>
  </si>
  <si>
    <t>Pulley Timing CNC 32T  Bore 8mm</t>
  </si>
  <si>
    <t>Spesifikasi teknis produk ini :
- Nama : GT2 Pulley 32T W6
- Banyak gigi : 32 Gigi
- Lebar Belt untuk pulley : 6mm (W6)
- Pitch, jarak gigi : 2 mm
- Diameter lubang tengah : 5/6/6.35/8/10 mm (silakan pilih ya ;)
- Bahan : Aluminium</t>
  </si>
  <si>
    <t>https://tokopedia.link/JQX0SzHAlBb</t>
  </si>
  <si>
    <t>GT2 Timing Belt 6mm Closed</t>
  </si>
  <si>
    <t>Spesifikasi produk :
- Nama : GT2 Timing Belt Closed Loop W6
- Ukuran : Closed Loop W6 100/150/200/200-Anti Slip/250/300/350/400 mm (Silahkan pilih variasi ya:)
- Jarak Gigi (pitch) : 2mm
- Jumlah Gigi : Panjang belt / 2mm, misal 100mm berarti 100/2 = 50gigi
- Lebar : 6mm
- Tipe : 2GT Belt
- Bahan : Rubber</t>
  </si>
  <si>
    <t>https://tokopedia.link/xVo8pyZAlBb</t>
  </si>
  <si>
    <t>ROUNDBAR dia 8mm Stainless Steel 304</t>
  </si>
  <si>
    <t xml:space="preserve">Besi AS SS 304 diameter 8mm </t>
  </si>
  <si>
    <t>https://tokopedia.link/pZ8yQPbBlBb</t>
  </si>
  <si>
    <t>Aluminium Profile 2040 V Slot Black</t>
  </si>
  <si>
    <t>V Slot Aluminium Profile Extrusion
Type : 2040 Black Anodized</t>
  </si>
  <si>
    <t>https://tokopedia.link/q3hQ44LBlBb</t>
  </si>
  <si>
    <t>Baut L M5 x 60 mm</t>
  </si>
  <si>
    <t>Baut L M5 - 60- 10 pcs</t>
  </si>
  <si>
    <t>https://tokopedia.link/mxd5DvUBlBb</t>
  </si>
  <si>
    <t xml:space="preserve">M5 T nut hammer </t>
  </si>
  <si>
    <t>T Nut Hammer untuk Aluminium Profile 2020, 2040, 2060, 2080</t>
  </si>
  <si>
    <t>https://tokopedia.link/UAnZa41BlBb</t>
  </si>
  <si>
    <t>Pillow Block Bearing KP08</t>
  </si>
  <si>
    <t>Pollow Block KP08
Bore 8mm</t>
  </si>
  <si>
    <t>https://tokopedia.link/WBhnmpfClBb</t>
  </si>
  <si>
    <t>L Bracket Stepper Motor 57</t>
  </si>
  <si>
    <t>L Dudukan Stepper Motor Nema 23
Ketebalan : 3 mm</t>
  </si>
  <si>
    <t>https://tokopedia.link/2udrnukdmBb</t>
  </si>
  <si>
    <t xml:space="preserve">2040 bracket corner </t>
  </si>
  <si>
    <t>Material : Aluminum
SIZE 2040</t>
  </si>
  <si>
    <t>https://tokopedia.link/VFi2RMrdmBb</t>
  </si>
  <si>
    <t>End Cap Aluminium Profile 2040</t>
  </si>
  <si>
    <t>Untuk Aluminium Profile 2040</t>
  </si>
  <si>
    <t>https://tokopedia.link/MIBLDmiemBb</t>
  </si>
  <si>
    <t>Akrilik 10mm BENING</t>
  </si>
  <si>
    <t>* Warna BENING 10 mm
- Clear dan Transparant
- Potong LASER (rapi dan presisi)</t>
  </si>
  <si>
    <t>https://tokopedia.link/ZTXXSVvClBb</t>
  </si>
  <si>
    <t>Roda PU 2 inch</t>
  </si>
  <si>
    <t>Material : PU Polyurethane Produk Premium
Tipe : Wheel Only ( Tanpa Bracket )
Diameter :1.5 inch dan 2 Inch ( 5 cm )
Lebar Roda : 23mm
Diametes As Tengah : 6 mm
Kapasitas Beban Maksimum : 50 kg / roda</t>
  </si>
  <si>
    <t>https://tokopedia.link/Tpcb6FkElBb</t>
  </si>
  <si>
    <t>Cetak PCB</t>
  </si>
  <si>
    <t>Ketentuan Desain PCB:
- Lebar jalur min 0.4 mm
- Jarak antar jalur (clearance) min 0.5 mm
- Lubang/hole/via/vias untuk double layer min ukuran 1.1 mm
- Format File : Eagle, PDF, CDR, Fritzing, Sprint Layout, EasyEDA, Express PCB, Dip Trace, Gerber, dll
- Sertakan informasi tambahan apakah desain layout PCB perlu di cetak MIRROR atau tidak. Jika ada tampilan 3D view akan lebih baik untuk menghindari salah persepsi dalam mencetak PCB</t>
  </si>
  <si>
    <t>https://tokopedia.link/YAswk62ClBb</t>
  </si>
  <si>
    <t>TIBOX PVC 150x200x100 (T-1520/10)</t>
  </si>
  <si>
    <t>https://tokopedia.link/Ue38GZ8ClBb</t>
  </si>
  <si>
    <t xml:space="preserve">Filament PLA+ Neat Winding Sugoi </t>
  </si>
  <si>
    <t>Filament Ketebalan 1.75 mm dengan kualitas bagus,
- Roundness Tolerance : 0.01 - 0.02 mm
- Print Temperature : 210 - 220 Degree Celcius (PLA+)
- Print Bed Temperature : 0-30 Degree Celcius (PLA+)
- Water Absorption : Rendah, Tidak ada bubble walau disimpan dalam waktu lama
- Low Heat Distortion, High Strength and Rigidity</t>
  </si>
  <si>
    <t>https://tokopedia.link/yWIqmd3DlBb</t>
  </si>
  <si>
    <t xml:space="preserve">Total </t>
  </si>
  <si>
    <t>Grup</t>
  </si>
  <si>
    <t>Angle of repose dynamic measurement</t>
  </si>
  <si>
    <t>Customize high performance computing system</t>
  </si>
  <si>
    <t>Sheet</t>
  </si>
  <si>
    <t>Alokasi</t>
  </si>
  <si>
    <t>EXP</t>
  </si>
  <si>
    <t>COM</t>
  </si>
</sst>
</file>

<file path=xl/styles.xml><?xml version="1.0" encoding="utf-8"?>
<styleSheet xmlns="http://schemas.openxmlformats.org/spreadsheetml/2006/main">
  <numFmts count="2">
    <numFmt numFmtId="164" formatCode="_-* #,##0.00_-;\-* #,##0.00_-;_-* &quot;-&quot;??_-;_-@_-"/>
    <numFmt numFmtId="165" formatCode="_-* #,##0_-;\-* #,##0_-;_-* &quot;-&quot;??_-;_-@_-"/>
  </numFmts>
  <fonts count="4">
    <font>
      <sz val="11"/>
      <color theme="1"/>
      <name val="Calibri"/>
      <family val="2"/>
      <scheme val="minor"/>
    </font>
    <font>
      <sz val="11"/>
      <color theme="1"/>
      <name val="Calibri"/>
      <family val="2"/>
      <scheme val="minor"/>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0" fillId="0" borderId="0" xfId="0" applyAlignment="1">
      <alignment vertical="top" wrapText="1"/>
    </xf>
    <xf numFmtId="3" fontId="0" fillId="0" borderId="0" xfId="0" applyNumberFormat="1"/>
    <xf numFmtId="0" fontId="0" fillId="0" borderId="0" xfId="0" applyAlignment="1">
      <alignment horizontal="center" vertical="top" wrapText="1"/>
    </xf>
    <xf numFmtId="0" fontId="0" fillId="0" borderId="0" xfId="0" applyAlignment="1">
      <alignment horizontal="center" wrapText="1"/>
    </xf>
    <xf numFmtId="3" fontId="0" fillId="0" borderId="0" xfId="0" applyNumberFormat="1"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top" wrapText="1"/>
    </xf>
    <xf numFmtId="165" fontId="2" fillId="0" borderId="0" xfId="1" applyNumberFormat="1" applyFont="1" applyAlignment="1">
      <alignment horizontal="center" vertical="center"/>
    </xf>
    <xf numFmtId="0" fontId="2" fillId="0" borderId="0" xfId="0" applyFont="1" applyAlignment="1">
      <alignment horizontal="left" vertical="top"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165" fontId="0" fillId="0" borderId="0" xfId="1" applyNumberFormat="1" applyFont="1" applyAlignment="1">
      <alignment vertical="center"/>
    </xf>
    <xf numFmtId="165" fontId="0" fillId="0" borderId="0" xfId="0" applyNumberFormat="1" applyAlignment="1">
      <alignment horizontal="center" vertical="center"/>
    </xf>
    <xf numFmtId="0" fontId="3" fillId="0" borderId="0" xfId="2" applyAlignment="1">
      <alignment horizontal="left" vertical="top" wrapText="1"/>
    </xf>
    <xf numFmtId="0" fontId="0" fillId="0" borderId="0" xfId="0" applyAlignment="1">
      <alignment vertical="center"/>
    </xf>
    <xf numFmtId="0" fontId="3" fillId="0" borderId="0" xfId="2" applyAlignment="1">
      <alignment horizontal="left" vertical="center" wrapText="1"/>
    </xf>
    <xf numFmtId="165" fontId="0" fillId="0" borderId="0" xfId="1" applyNumberFormat="1" applyFont="1" applyAlignment="1">
      <alignment horizontal="center" vertical="center"/>
    </xf>
    <xf numFmtId="3" fontId="0" fillId="0" borderId="0" xfId="0" applyNumberFormat="1" applyAlignment="1">
      <alignment vertical="center" wrapText="1"/>
    </xf>
    <xf numFmtId="3" fontId="0" fillId="0" borderId="0" xfId="0" applyNumberFormat="1" applyAlignment="1">
      <alignment horizontal="center" vertical="center"/>
    </xf>
    <xf numFmtId="0" fontId="0" fillId="0" borderId="0" xfId="0" applyAlignment="1">
      <alignment wrapText="1"/>
    </xf>
    <xf numFmtId="165" fontId="2" fillId="0" borderId="0" xfId="0" applyNumberFormat="1" applyFont="1"/>
    <xf numFmtId="0" fontId="0" fillId="0" borderId="0" xfId="0" applyAlignment="1">
      <alignment horizontal="left" vertical="top"/>
    </xf>
    <xf numFmtId="0" fontId="0" fillId="0" borderId="0" xfId="0" applyAlignment="1">
      <alignment horizontal="center"/>
    </xf>
  </cellXfs>
  <cellStyles count="3">
    <cellStyle name="Comma 2" xfId="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okopedia.link/xVo8pyZAlBb" TargetMode="External"/><Relationship Id="rId13" Type="http://schemas.openxmlformats.org/officeDocument/2006/relationships/hyperlink" Target="https://tokopedia.link/WBhnmpfClBb" TargetMode="External"/><Relationship Id="rId18" Type="http://schemas.openxmlformats.org/officeDocument/2006/relationships/hyperlink" Target="https://tokopedia.link/Ue38GZ8ClBb" TargetMode="External"/><Relationship Id="rId3" Type="http://schemas.openxmlformats.org/officeDocument/2006/relationships/hyperlink" Target="https://tokopedia.link/PSignUkylBb" TargetMode="External"/><Relationship Id="rId21" Type="http://schemas.openxmlformats.org/officeDocument/2006/relationships/hyperlink" Target="https://tokopedia.link/2udrnukdmBb" TargetMode="External"/><Relationship Id="rId7" Type="http://schemas.openxmlformats.org/officeDocument/2006/relationships/hyperlink" Target="https://tokopedia.link/JQX0SzHAlBb" TargetMode="External"/><Relationship Id="rId12" Type="http://schemas.openxmlformats.org/officeDocument/2006/relationships/hyperlink" Target="https://tokopedia.link/UAnZa41BlBb" TargetMode="External"/><Relationship Id="rId17" Type="http://schemas.openxmlformats.org/officeDocument/2006/relationships/hyperlink" Target="https://tokopedia.link/YAswk62ClBb" TargetMode="External"/><Relationship Id="rId2" Type="http://schemas.openxmlformats.org/officeDocument/2006/relationships/hyperlink" Target="https://tokopedia.link/19wQUVhylBb" TargetMode="External"/><Relationship Id="rId16" Type="http://schemas.openxmlformats.org/officeDocument/2006/relationships/hyperlink" Target="https://tokopedia.link/6L6mUnXClBb" TargetMode="External"/><Relationship Id="rId20" Type="http://schemas.openxmlformats.org/officeDocument/2006/relationships/hyperlink" Target="https://tokopedia.link/Tpcb6FkElBb" TargetMode="External"/><Relationship Id="rId1" Type="http://schemas.openxmlformats.org/officeDocument/2006/relationships/hyperlink" Target="https://tokopedia.link/UzmZjryxlBb" TargetMode="External"/><Relationship Id="rId6" Type="http://schemas.openxmlformats.org/officeDocument/2006/relationships/hyperlink" Target="https://tokopedia.link/3d5DECnAlBb" TargetMode="External"/><Relationship Id="rId11" Type="http://schemas.openxmlformats.org/officeDocument/2006/relationships/hyperlink" Target="https://tokopedia.link/mxd5DvUBlBb" TargetMode="External"/><Relationship Id="rId24" Type="http://schemas.openxmlformats.org/officeDocument/2006/relationships/printerSettings" Target="../printerSettings/printerSettings1.bin"/><Relationship Id="rId5" Type="http://schemas.openxmlformats.org/officeDocument/2006/relationships/hyperlink" Target="https://tokopedia.link/2WP5RefzlBb" TargetMode="External"/><Relationship Id="rId15" Type="http://schemas.openxmlformats.org/officeDocument/2006/relationships/hyperlink" Target="https://tokopedia.link/w7GgOELClBb" TargetMode="External"/><Relationship Id="rId23" Type="http://schemas.openxmlformats.org/officeDocument/2006/relationships/hyperlink" Target="https://tokopedia.link/MIBLDmiemBb" TargetMode="External"/><Relationship Id="rId10" Type="http://schemas.openxmlformats.org/officeDocument/2006/relationships/hyperlink" Target="https://tokopedia.link/q3hQ44LBlBb" TargetMode="External"/><Relationship Id="rId19" Type="http://schemas.openxmlformats.org/officeDocument/2006/relationships/hyperlink" Target="https://tokopedia.link/yWIqmd3DlBb" TargetMode="External"/><Relationship Id="rId4" Type="http://schemas.openxmlformats.org/officeDocument/2006/relationships/hyperlink" Target="https://tokopedia.link/O23p9uqylBb" TargetMode="External"/><Relationship Id="rId9" Type="http://schemas.openxmlformats.org/officeDocument/2006/relationships/hyperlink" Target="https://tokopedia.link/pZ8yQPbBlBb" TargetMode="External"/><Relationship Id="rId14" Type="http://schemas.openxmlformats.org/officeDocument/2006/relationships/hyperlink" Target="https://tokopedia.link/ZTXXSVvClBb" TargetMode="External"/><Relationship Id="rId22" Type="http://schemas.openxmlformats.org/officeDocument/2006/relationships/hyperlink" Target="https://tokopedia.link/VFi2RMrdmB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5"/>
  <sheetViews>
    <sheetView tabSelected="1" workbookViewId="0">
      <selection activeCell="D4" sqref="D4"/>
    </sheetView>
  </sheetViews>
  <sheetFormatPr defaultRowHeight="15"/>
  <cols>
    <col min="1" max="1" width="4.28515625" customWidth="1"/>
    <col min="2" max="2" width="45.7109375" customWidth="1"/>
    <col min="3" max="3" width="11.5703125" customWidth="1"/>
  </cols>
  <sheetData>
    <row r="1" spans="1:4">
      <c r="A1" s="25" t="s">
        <v>0</v>
      </c>
      <c r="B1" s="25" t="s">
        <v>115</v>
      </c>
      <c r="C1" s="25" t="s">
        <v>119</v>
      </c>
      <c r="D1" s="25" t="s">
        <v>118</v>
      </c>
    </row>
    <row r="2" spans="1:4">
      <c r="A2" s="25">
        <v>1</v>
      </c>
      <c r="B2" t="s">
        <v>116</v>
      </c>
      <c r="C2" s="2">
        <f>EXP!F28</f>
        <v>13175272</v>
      </c>
      <c r="D2" s="25" t="s">
        <v>120</v>
      </c>
    </row>
    <row r="3" spans="1:4">
      <c r="A3" s="25">
        <v>2</v>
      </c>
      <c r="B3" t="s">
        <v>117</v>
      </c>
      <c r="C3" s="2">
        <f>COM!E21</f>
        <v>50092580</v>
      </c>
      <c r="D3" s="25" t="s">
        <v>121</v>
      </c>
    </row>
    <row r="5" spans="1:4">
      <c r="B5" t="s">
        <v>3</v>
      </c>
      <c r="C5" s="2">
        <f>SUM(C2:C3)</f>
        <v>63267852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
  <sheetViews>
    <sheetView topLeftCell="D7" workbookViewId="0">
      <selection activeCell="E7" sqref="E7"/>
    </sheetView>
  </sheetViews>
  <sheetFormatPr defaultRowHeight="15"/>
  <cols>
    <col min="2" max="2" width="37" style="22" customWidth="1"/>
    <col min="3" max="3" width="42.7109375" style="13" customWidth="1"/>
    <col min="4" max="4" width="13.42578125" customWidth="1"/>
    <col min="5" max="5" width="14.42578125" style="11" customWidth="1"/>
    <col min="6" max="6" width="21.85546875" customWidth="1"/>
    <col min="7" max="7" width="33.7109375" style="24" customWidth="1"/>
    <col min="8" max="8" width="26.42578125" customWidth="1"/>
  </cols>
  <sheetData>
    <row r="1" spans="1:8" s="6" customFormat="1" ht="15.75">
      <c r="A1" s="6" t="s">
        <v>0</v>
      </c>
      <c r="B1" s="7" t="s">
        <v>38</v>
      </c>
      <c r="C1" s="8" t="s">
        <v>39</v>
      </c>
      <c r="D1" s="6" t="s">
        <v>40</v>
      </c>
      <c r="E1" s="9" t="s">
        <v>41</v>
      </c>
      <c r="F1" s="6" t="s">
        <v>42</v>
      </c>
      <c r="G1" s="10" t="s">
        <v>4</v>
      </c>
      <c r="H1" s="6" t="s">
        <v>43</v>
      </c>
    </row>
    <row r="2" spans="1:8" s="17" customFormat="1" ht="35.25" customHeight="1">
      <c r="A2" s="11">
        <v>1</v>
      </c>
      <c r="B2" s="12" t="s">
        <v>44</v>
      </c>
      <c r="C2" s="13" t="s">
        <v>45</v>
      </c>
      <c r="D2" s="11">
        <v>1</v>
      </c>
      <c r="E2" s="14">
        <v>342000</v>
      </c>
      <c r="F2" s="15">
        <f t="shared" ref="F2:F27" si="0">E2*D2</f>
        <v>342000</v>
      </c>
      <c r="G2" s="16" t="s">
        <v>46</v>
      </c>
      <c r="H2"/>
    </row>
    <row r="3" spans="1:8" s="17" customFormat="1" ht="35.25" customHeight="1">
      <c r="A3" s="11">
        <f>A2+1</f>
        <v>2</v>
      </c>
      <c r="B3" s="12" t="s">
        <v>47</v>
      </c>
      <c r="C3" s="13" t="s">
        <v>48</v>
      </c>
      <c r="D3" s="11">
        <v>2</v>
      </c>
      <c r="E3" s="14">
        <v>6500</v>
      </c>
      <c r="F3" s="15">
        <f t="shared" si="0"/>
        <v>13000</v>
      </c>
      <c r="G3" s="16" t="s">
        <v>49</v>
      </c>
      <c r="H3"/>
    </row>
    <row r="4" spans="1:8" s="17" customFormat="1" ht="35.25" customHeight="1">
      <c r="A4" s="11">
        <f t="shared" ref="A4:A27" si="1">A3+1</f>
        <v>3</v>
      </c>
      <c r="B4" s="12" t="s">
        <v>50</v>
      </c>
      <c r="C4" s="13" t="s">
        <v>51</v>
      </c>
      <c r="D4" s="11">
        <v>2</v>
      </c>
      <c r="E4" s="14">
        <v>7000</v>
      </c>
      <c r="F4" s="15">
        <f t="shared" si="0"/>
        <v>14000</v>
      </c>
      <c r="G4" s="16" t="s">
        <v>52</v>
      </c>
      <c r="H4"/>
    </row>
    <row r="5" spans="1:8" ht="35.25" customHeight="1">
      <c r="A5" s="11">
        <f t="shared" si="1"/>
        <v>4</v>
      </c>
      <c r="B5" s="12" t="s">
        <v>53</v>
      </c>
      <c r="C5" s="1" t="s">
        <v>54</v>
      </c>
      <c r="D5" s="11">
        <v>2</v>
      </c>
      <c r="E5" s="14">
        <v>1500</v>
      </c>
      <c r="F5" s="15">
        <f>E5*D5</f>
        <v>3000</v>
      </c>
      <c r="G5" s="18" t="s">
        <v>55</v>
      </c>
    </row>
    <row r="6" spans="1:8" ht="35.25" customHeight="1">
      <c r="A6" s="11">
        <f t="shared" si="1"/>
        <v>5</v>
      </c>
      <c r="B6" s="12" t="s">
        <v>56</v>
      </c>
      <c r="C6" s="1" t="s">
        <v>57</v>
      </c>
      <c r="D6" s="11">
        <v>4</v>
      </c>
      <c r="E6" s="14">
        <v>20000</v>
      </c>
      <c r="F6" s="15">
        <f>E6*D6</f>
        <v>80000</v>
      </c>
      <c r="G6" s="18" t="s">
        <v>58</v>
      </c>
    </row>
    <row r="7" spans="1:8" ht="35.25" customHeight="1">
      <c r="A7" s="11">
        <f t="shared" si="1"/>
        <v>6</v>
      </c>
      <c r="B7" s="12" t="s">
        <v>59</v>
      </c>
      <c r="C7" s="1" t="s">
        <v>60</v>
      </c>
      <c r="D7" s="11">
        <v>1</v>
      </c>
      <c r="E7" s="14">
        <v>270000</v>
      </c>
      <c r="F7" s="15">
        <f>E7*D7</f>
        <v>270000</v>
      </c>
      <c r="G7" s="18" t="s">
        <v>61</v>
      </c>
    </row>
    <row r="8" spans="1:8" ht="35.25" customHeight="1">
      <c r="A8" s="11">
        <f t="shared" si="1"/>
        <v>7</v>
      </c>
      <c r="B8" s="12" t="s">
        <v>62</v>
      </c>
      <c r="C8" s="1"/>
      <c r="D8" s="11">
        <v>1</v>
      </c>
      <c r="E8" s="14">
        <v>250000</v>
      </c>
      <c r="F8" s="15">
        <f>E8*D8</f>
        <v>250000</v>
      </c>
      <c r="G8" s="18"/>
      <c r="H8" t="s">
        <v>63</v>
      </c>
    </row>
    <row r="9" spans="1:8" ht="35.25" customHeight="1">
      <c r="A9" s="11">
        <f t="shared" si="1"/>
        <v>8</v>
      </c>
      <c r="B9" s="12" t="s">
        <v>64</v>
      </c>
      <c r="C9" s="13" t="s">
        <v>65</v>
      </c>
      <c r="D9" s="11">
        <v>1</v>
      </c>
      <c r="E9" s="19">
        <v>600000</v>
      </c>
      <c r="F9" s="15">
        <f t="shared" si="0"/>
        <v>600000</v>
      </c>
      <c r="G9" s="16" t="s">
        <v>66</v>
      </c>
    </row>
    <row r="10" spans="1:8" ht="35.25" customHeight="1">
      <c r="A10" s="11">
        <f t="shared" si="1"/>
        <v>9</v>
      </c>
      <c r="B10" s="12" t="s">
        <v>67</v>
      </c>
      <c r="C10" s="13" t="s">
        <v>68</v>
      </c>
      <c r="D10" s="11">
        <v>2</v>
      </c>
      <c r="E10" s="19">
        <v>80000</v>
      </c>
      <c r="F10" s="15">
        <f t="shared" si="0"/>
        <v>160000</v>
      </c>
      <c r="G10" s="16" t="s">
        <v>69</v>
      </c>
    </row>
    <row r="11" spans="1:8" ht="35.25" customHeight="1">
      <c r="A11" s="11">
        <f t="shared" si="1"/>
        <v>10</v>
      </c>
      <c r="B11" s="12" t="s">
        <v>70</v>
      </c>
      <c r="C11" s="13" t="s">
        <v>71</v>
      </c>
      <c r="D11" s="11">
        <v>4</v>
      </c>
      <c r="E11" s="19">
        <v>25200</v>
      </c>
      <c r="F11" s="15">
        <f t="shared" si="0"/>
        <v>100800</v>
      </c>
      <c r="G11" s="16" t="s">
        <v>72</v>
      </c>
    </row>
    <row r="12" spans="1:8" ht="35.25" customHeight="1">
      <c r="A12" s="11">
        <f t="shared" si="1"/>
        <v>11</v>
      </c>
      <c r="B12" s="12" t="s">
        <v>73</v>
      </c>
      <c r="C12" s="13" t="s">
        <v>74</v>
      </c>
      <c r="D12" s="11">
        <v>6</v>
      </c>
      <c r="E12" s="19">
        <v>16562</v>
      </c>
      <c r="F12" s="15">
        <f t="shared" si="0"/>
        <v>99372</v>
      </c>
      <c r="G12" s="16" t="s">
        <v>75</v>
      </c>
    </row>
    <row r="13" spans="1:8" ht="35.25" customHeight="1">
      <c r="A13" s="11">
        <f t="shared" si="1"/>
        <v>12</v>
      </c>
      <c r="B13" s="12" t="s">
        <v>76</v>
      </c>
      <c r="C13" s="13" t="s">
        <v>77</v>
      </c>
      <c r="D13" s="11">
        <v>4</v>
      </c>
      <c r="E13" s="19">
        <v>34900</v>
      </c>
      <c r="F13" s="15">
        <f t="shared" si="0"/>
        <v>139600</v>
      </c>
      <c r="G13" s="16" t="s">
        <v>78</v>
      </c>
    </row>
    <row r="14" spans="1:8" ht="35.25" customHeight="1">
      <c r="A14" s="11">
        <f t="shared" si="1"/>
        <v>13</v>
      </c>
      <c r="B14" s="12" t="s">
        <v>79</v>
      </c>
      <c r="C14" s="13" t="s">
        <v>80</v>
      </c>
      <c r="D14" s="11">
        <v>2</v>
      </c>
      <c r="E14" s="19">
        <v>780000</v>
      </c>
      <c r="F14" s="15">
        <f t="shared" si="0"/>
        <v>1560000</v>
      </c>
      <c r="G14" s="16" t="s">
        <v>81</v>
      </c>
    </row>
    <row r="15" spans="1:8" ht="35.25" customHeight="1">
      <c r="A15" s="11">
        <f t="shared" si="1"/>
        <v>14</v>
      </c>
      <c r="B15" s="12" t="s">
        <v>82</v>
      </c>
      <c r="C15" s="13" t="s">
        <v>83</v>
      </c>
      <c r="D15" s="11">
        <v>5</v>
      </c>
      <c r="E15" s="19">
        <v>18000</v>
      </c>
      <c r="F15" s="15">
        <f>E15*D15</f>
        <v>90000</v>
      </c>
      <c r="G15" s="16" t="s">
        <v>84</v>
      </c>
    </row>
    <row r="16" spans="1:8" ht="35.25" customHeight="1">
      <c r="A16" s="11">
        <f t="shared" si="1"/>
        <v>15</v>
      </c>
      <c r="B16" s="12" t="s">
        <v>85</v>
      </c>
      <c r="C16" s="13" t="s">
        <v>86</v>
      </c>
      <c r="D16" s="11">
        <v>40</v>
      </c>
      <c r="E16" s="19">
        <v>1300</v>
      </c>
      <c r="F16" s="15">
        <f t="shared" si="0"/>
        <v>52000</v>
      </c>
      <c r="G16" s="16" t="s">
        <v>87</v>
      </c>
    </row>
    <row r="17" spans="1:7" ht="35.25" customHeight="1">
      <c r="A17" s="11">
        <f t="shared" si="1"/>
        <v>16</v>
      </c>
      <c r="B17" s="20" t="s">
        <v>88</v>
      </c>
      <c r="C17" s="13" t="s">
        <v>89</v>
      </c>
      <c r="D17" s="11">
        <v>8</v>
      </c>
      <c r="E17" s="19">
        <v>18000</v>
      </c>
      <c r="F17" s="15">
        <f t="shared" si="0"/>
        <v>144000</v>
      </c>
      <c r="G17" s="16" t="s">
        <v>90</v>
      </c>
    </row>
    <row r="18" spans="1:7" ht="35.25" customHeight="1">
      <c r="A18" s="11">
        <f t="shared" si="1"/>
        <v>17</v>
      </c>
      <c r="B18" s="20" t="s">
        <v>91</v>
      </c>
      <c r="C18" s="13" t="s">
        <v>92</v>
      </c>
      <c r="D18" s="11">
        <v>1</v>
      </c>
      <c r="E18" s="19">
        <v>28000</v>
      </c>
      <c r="F18" s="15">
        <f t="shared" si="0"/>
        <v>28000</v>
      </c>
      <c r="G18" s="16" t="s">
        <v>93</v>
      </c>
    </row>
    <row r="19" spans="1:7" ht="35.25" customHeight="1">
      <c r="A19" s="11">
        <f t="shared" si="1"/>
        <v>18</v>
      </c>
      <c r="B19" s="20" t="s">
        <v>94</v>
      </c>
      <c r="C19" s="13" t="s">
        <v>95</v>
      </c>
      <c r="D19" s="11">
        <v>24</v>
      </c>
      <c r="E19" s="19">
        <v>9500</v>
      </c>
      <c r="F19" s="15">
        <f t="shared" si="0"/>
        <v>228000</v>
      </c>
      <c r="G19" s="16" t="s">
        <v>96</v>
      </c>
    </row>
    <row r="20" spans="1:7" ht="35.25" customHeight="1">
      <c r="A20" s="11"/>
      <c r="B20" s="20" t="s">
        <v>97</v>
      </c>
      <c r="C20" s="13" t="s">
        <v>98</v>
      </c>
      <c r="D20" s="11">
        <v>8</v>
      </c>
      <c r="E20" s="19">
        <v>7000</v>
      </c>
      <c r="F20" s="15">
        <f t="shared" si="0"/>
        <v>56000</v>
      </c>
      <c r="G20" s="16" t="s">
        <v>99</v>
      </c>
    </row>
    <row r="21" spans="1:7" ht="35.25" customHeight="1">
      <c r="A21" s="11">
        <f>A19+1</f>
        <v>19</v>
      </c>
      <c r="B21" s="12" t="s">
        <v>100</v>
      </c>
      <c r="C21" s="13" t="s">
        <v>101</v>
      </c>
      <c r="D21" s="11">
        <v>8000</v>
      </c>
      <c r="E21" s="19">
        <v>1000</v>
      </c>
      <c r="F21" s="15">
        <f t="shared" si="0"/>
        <v>8000000</v>
      </c>
      <c r="G21" s="16" t="s">
        <v>102</v>
      </c>
    </row>
    <row r="22" spans="1:7" ht="35.25" customHeight="1">
      <c r="A22" s="11">
        <f t="shared" si="1"/>
        <v>20</v>
      </c>
      <c r="B22" s="12" t="s">
        <v>103</v>
      </c>
      <c r="C22" s="13" t="s">
        <v>104</v>
      </c>
      <c r="D22" s="11">
        <v>6</v>
      </c>
      <c r="E22" s="19">
        <v>10000</v>
      </c>
      <c r="F22" s="15">
        <f t="shared" si="0"/>
        <v>60000</v>
      </c>
      <c r="G22" s="16" t="s">
        <v>105</v>
      </c>
    </row>
    <row r="23" spans="1:7" ht="35.25" customHeight="1">
      <c r="A23" s="11">
        <f t="shared" si="1"/>
        <v>21</v>
      </c>
      <c r="B23" s="12" t="s">
        <v>106</v>
      </c>
      <c r="C23" s="13" t="s">
        <v>107</v>
      </c>
      <c r="D23" s="11">
        <v>300</v>
      </c>
      <c r="E23" s="19">
        <v>1000</v>
      </c>
      <c r="F23" s="15">
        <f t="shared" si="0"/>
        <v>300000</v>
      </c>
      <c r="G23" s="16" t="s">
        <v>108</v>
      </c>
    </row>
    <row r="24" spans="1:7" ht="35.25" customHeight="1">
      <c r="A24" s="11">
        <f t="shared" si="1"/>
        <v>22</v>
      </c>
      <c r="B24" s="12" t="s">
        <v>109</v>
      </c>
      <c r="C24" s="12" t="s">
        <v>109</v>
      </c>
      <c r="D24" s="11">
        <v>1</v>
      </c>
      <c r="E24" s="19">
        <v>125500</v>
      </c>
      <c r="F24" s="15">
        <f t="shared" si="0"/>
        <v>125500</v>
      </c>
      <c r="G24" s="16" t="s">
        <v>110</v>
      </c>
    </row>
    <row r="25" spans="1:7" ht="35.25" customHeight="1">
      <c r="A25" s="11">
        <f t="shared" si="1"/>
        <v>23</v>
      </c>
      <c r="B25" s="12" t="s">
        <v>111</v>
      </c>
      <c r="C25" s="13" t="s">
        <v>112</v>
      </c>
      <c r="D25" s="11">
        <v>2</v>
      </c>
      <c r="E25" s="19">
        <v>230000</v>
      </c>
      <c r="F25" s="15">
        <f t="shared" si="0"/>
        <v>460000</v>
      </c>
      <c r="G25" s="16" t="s">
        <v>113</v>
      </c>
    </row>
    <row r="26" spans="1:7" ht="35.25" customHeight="1">
      <c r="A26" s="11">
        <f t="shared" si="1"/>
        <v>24</v>
      </c>
      <c r="B26" s="12"/>
      <c r="D26" s="21"/>
      <c r="E26" s="21"/>
      <c r="F26" s="15"/>
      <c r="G26" s="16"/>
    </row>
    <row r="27" spans="1:7" ht="35.25" customHeight="1">
      <c r="A27" s="11">
        <f t="shared" si="1"/>
        <v>25</v>
      </c>
      <c r="B27" s="12"/>
      <c r="D27" s="11"/>
      <c r="E27" s="19"/>
      <c r="F27" s="15">
        <f t="shared" si="0"/>
        <v>0</v>
      </c>
      <c r="G27" s="16"/>
    </row>
    <row r="28" spans="1:7" ht="15.75">
      <c r="E28" s="6" t="s">
        <v>114</v>
      </c>
      <c r="F28" s="23">
        <f>SUM(F2:F27)</f>
        <v>13175272</v>
      </c>
    </row>
  </sheetData>
  <hyperlinks>
    <hyperlink ref="G2" r:id="rId1"/>
    <hyperlink ref="G4" r:id="rId2"/>
    <hyperlink ref="G5" r:id="rId3"/>
    <hyperlink ref="G3" r:id="rId4"/>
    <hyperlink ref="G9" r:id="rId5"/>
    <hyperlink ref="G10" r:id="rId6"/>
    <hyperlink ref="G11" r:id="rId7"/>
    <hyperlink ref="G12" r:id="rId8"/>
    <hyperlink ref="G13" r:id="rId9"/>
    <hyperlink ref="G14" r:id="rId10"/>
    <hyperlink ref="G15" r:id="rId11"/>
    <hyperlink ref="G16" r:id="rId12"/>
    <hyperlink ref="G17" r:id="rId13"/>
    <hyperlink ref="G21" r:id="rId14"/>
    <hyperlink ref="G6" r:id="rId15"/>
    <hyperlink ref="G7" r:id="rId16"/>
    <hyperlink ref="G23" r:id="rId17"/>
    <hyperlink ref="G24" r:id="rId18"/>
    <hyperlink ref="G25" r:id="rId19"/>
    <hyperlink ref="G22" r:id="rId20"/>
    <hyperlink ref="G18" r:id="rId21"/>
    <hyperlink ref="G19" r:id="rId22"/>
    <hyperlink ref="G20" r:id="rId23"/>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dimension ref="A1:F21"/>
  <sheetViews>
    <sheetView workbookViewId="0">
      <selection activeCell="C33" sqref="C33"/>
    </sheetView>
  </sheetViews>
  <sheetFormatPr defaultRowHeight="15"/>
  <cols>
    <col min="1" max="1" width="4.28515625" customWidth="1"/>
    <col min="2" max="2" width="28.5703125" customWidth="1"/>
    <col min="3" max="3" width="11.42578125" customWidth="1"/>
    <col min="4" max="4" width="10" customWidth="1"/>
    <col min="5" max="5" width="11.42578125" customWidth="1"/>
    <col min="6" max="6" width="35.7109375" customWidth="1"/>
  </cols>
  <sheetData>
    <row r="1" spans="1:6">
      <c r="A1" s="4" t="s">
        <v>0</v>
      </c>
      <c r="B1" s="4" t="s">
        <v>1</v>
      </c>
      <c r="C1" s="4" t="s">
        <v>2</v>
      </c>
      <c r="D1" s="4" t="s">
        <v>5</v>
      </c>
      <c r="E1" s="4" t="s">
        <v>3</v>
      </c>
      <c r="F1" s="4" t="s">
        <v>4</v>
      </c>
    </row>
    <row r="2" spans="1:6" ht="60">
      <c r="A2" s="3">
        <v>1</v>
      </c>
      <c r="B2" s="1" t="s">
        <v>6</v>
      </c>
      <c r="C2" s="5">
        <v>2999000</v>
      </c>
      <c r="D2" s="1">
        <v>8</v>
      </c>
      <c r="E2" s="5">
        <f>D2*C2</f>
        <v>23992000</v>
      </c>
      <c r="F2" s="1" t="s">
        <v>7</v>
      </c>
    </row>
    <row r="3" spans="1:6" ht="60">
      <c r="A3" s="3">
        <v>2</v>
      </c>
      <c r="B3" s="1" t="s">
        <v>10</v>
      </c>
      <c r="C3" s="5">
        <v>12000000</v>
      </c>
      <c r="D3" s="1">
        <v>1</v>
      </c>
      <c r="E3" s="5">
        <f>D3*C3</f>
        <v>12000000</v>
      </c>
      <c r="F3" s="1" t="s">
        <v>13</v>
      </c>
    </row>
    <row r="4" spans="1:6" ht="45">
      <c r="A4" s="3">
        <v>3</v>
      </c>
      <c r="B4" s="1" t="s">
        <v>34</v>
      </c>
      <c r="C4" s="5">
        <v>2350000</v>
      </c>
      <c r="D4" s="1">
        <v>4</v>
      </c>
      <c r="E4" s="5">
        <f>D4*C4</f>
        <v>9400000</v>
      </c>
      <c r="F4" s="1" t="s">
        <v>35</v>
      </c>
    </row>
    <row r="5" spans="1:6" ht="60">
      <c r="A5" s="3">
        <v>4</v>
      </c>
      <c r="B5" s="1" t="s">
        <v>26</v>
      </c>
      <c r="C5" s="5">
        <v>1500000</v>
      </c>
      <c r="D5" s="1">
        <v>1</v>
      </c>
      <c r="E5" s="5">
        <f>D5*C5</f>
        <v>1500000</v>
      </c>
      <c r="F5" s="1" t="s">
        <v>29</v>
      </c>
    </row>
    <row r="6" spans="1:6" ht="45">
      <c r="A6" s="3">
        <v>5</v>
      </c>
      <c r="B6" s="1" t="s">
        <v>8</v>
      </c>
      <c r="C6" s="5">
        <v>1050000</v>
      </c>
      <c r="D6" s="1">
        <v>1</v>
      </c>
      <c r="E6" s="5">
        <f t="shared" ref="E6:E17" si="0">D6*C6</f>
        <v>1050000</v>
      </c>
      <c r="F6" s="1" t="s">
        <v>9</v>
      </c>
    </row>
    <row r="7" spans="1:6" ht="45">
      <c r="A7" s="3">
        <v>6</v>
      </c>
      <c r="B7" s="1" t="s">
        <v>11</v>
      </c>
      <c r="C7" s="5">
        <v>624600</v>
      </c>
      <c r="D7" s="1">
        <v>1</v>
      </c>
      <c r="E7" s="5">
        <f t="shared" si="0"/>
        <v>624600</v>
      </c>
      <c r="F7" s="1" t="s">
        <v>12</v>
      </c>
    </row>
    <row r="8" spans="1:6" ht="60">
      <c r="A8" s="3">
        <v>7</v>
      </c>
      <c r="B8" s="1" t="s">
        <v>14</v>
      </c>
      <c r="C8" s="5">
        <v>68900</v>
      </c>
      <c r="D8" s="1">
        <v>1</v>
      </c>
      <c r="E8" s="5">
        <f t="shared" si="0"/>
        <v>68900</v>
      </c>
      <c r="F8" s="1" t="s">
        <v>15</v>
      </c>
    </row>
    <row r="9" spans="1:6" ht="45">
      <c r="A9" s="3">
        <v>8</v>
      </c>
      <c r="B9" s="1" t="s">
        <v>16</v>
      </c>
      <c r="C9" s="5">
        <v>320</v>
      </c>
      <c r="D9" s="1">
        <v>100</v>
      </c>
      <c r="E9" s="5">
        <f t="shared" si="0"/>
        <v>32000</v>
      </c>
      <c r="F9" s="1" t="s">
        <v>17</v>
      </c>
    </row>
    <row r="10" spans="1:6" ht="60">
      <c r="A10" s="3">
        <v>9</v>
      </c>
      <c r="B10" s="1" t="s">
        <v>33</v>
      </c>
      <c r="C10" s="5">
        <v>8250</v>
      </c>
      <c r="D10" s="1">
        <v>12</v>
      </c>
      <c r="E10" s="5">
        <f>D10*C10</f>
        <v>99000</v>
      </c>
      <c r="F10" s="1" t="s">
        <v>23</v>
      </c>
    </row>
    <row r="11" spans="1:6" ht="45">
      <c r="A11" s="3">
        <v>10</v>
      </c>
      <c r="B11" s="1" t="s">
        <v>18</v>
      </c>
      <c r="C11" s="5">
        <v>27500</v>
      </c>
      <c r="D11" s="1">
        <v>1</v>
      </c>
      <c r="E11" s="5">
        <f t="shared" si="0"/>
        <v>27500</v>
      </c>
      <c r="F11" s="1" t="s">
        <v>19</v>
      </c>
    </row>
    <row r="12" spans="1:6" ht="60">
      <c r="A12" s="3">
        <v>11</v>
      </c>
      <c r="B12" s="1" t="s">
        <v>20</v>
      </c>
      <c r="C12" s="5">
        <v>157500</v>
      </c>
      <c r="D12" s="1">
        <v>2</v>
      </c>
      <c r="E12" s="5">
        <f t="shared" si="0"/>
        <v>315000</v>
      </c>
      <c r="F12" s="1" t="s">
        <v>21</v>
      </c>
    </row>
    <row r="13" spans="1:6" ht="60">
      <c r="A13" s="3"/>
      <c r="B13" s="1" t="s">
        <v>36</v>
      </c>
      <c r="C13" s="5">
        <v>124000</v>
      </c>
      <c r="D13" s="1">
        <v>1</v>
      </c>
      <c r="E13" s="5">
        <f t="shared" si="0"/>
        <v>124000</v>
      </c>
      <c r="F13" s="1" t="s">
        <v>37</v>
      </c>
    </row>
    <row r="14" spans="1:6" ht="60">
      <c r="A14" s="3">
        <v>12</v>
      </c>
      <c r="B14" s="1" t="s">
        <v>32</v>
      </c>
      <c r="C14" s="5">
        <v>112000</v>
      </c>
      <c r="D14" s="1">
        <v>4</v>
      </c>
      <c r="E14" s="5">
        <f t="shared" si="0"/>
        <v>448000</v>
      </c>
      <c r="F14" s="1" t="s">
        <v>22</v>
      </c>
    </row>
    <row r="15" spans="1:6" ht="60">
      <c r="A15" s="3">
        <v>13</v>
      </c>
      <c r="B15" s="1" t="s">
        <v>24</v>
      </c>
      <c r="C15" s="5">
        <v>15000</v>
      </c>
      <c r="D15" s="1">
        <v>8</v>
      </c>
      <c r="E15" s="5">
        <f t="shared" si="0"/>
        <v>120000</v>
      </c>
      <c r="F15" s="1" t="s">
        <v>25</v>
      </c>
    </row>
    <row r="16" spans="1:6" ht="45">
      <c r="A16" s="3">
        <v>14</v>
      </c>
      <c r="B16" s="1" t="s">
        <v>27</v>
      </c>
      <c r="C16" s="5">
        <v>65000</v>
      </c>
      <c r="D16" s="1">
        <v>2</v>
      </c>
      <c r="E16" s="5">
        <f t="shared" si="0"/>
        <v>130000</v>
      </c>
      <c r="F16" s="1" t="s">
        <v>28</v>
      </c>
    </row>
    <row r="17" spans="1:6" ht="60">
      <c r="A17" s="3">
        <v>15</v>
      </c>
      <c r="B17" s="1" t="s">
        <v>30</v>
      </c>
      <c r="C17" s="5">
        <v>40395</v>
      </c>
      <c r="D17" s="1">
        <v>4</v>
      </c>
      <c r="E17" s="5">
        <f t="shared" si="0"/>
        <v>161580</v>
      </c>
      <c r="F17" s="1" t="s">
        <v>31</v>
      </c>
    </row>
    <row r="18" spans="1:6">
      <c r="A18" s="3"/>
      <c r="B18" s="1"/>
      <c r="C18" s="5"/>
      <c r="D18" s="1"/>
      <c r="E18" s="1"/>
      <c r="F18" s="1"/>
    </row>
    <row r="19" spans="1:6">
      <c r="A19" s="3"/>
      <c r="B19" s="1"/>
      <c r="C19" s="5"/>
      <c r="D19" s="1"/>
      <c r="E19" s="1"/>
      <c r="F19" s="1"/>
    </row>
    <row r="20" spans="1:6">
      <c r="A20" s="3"/>
      <c r="B20" s="1"/>
      <c r="C20" s="5"/>
      <c r="D20" s="1"/>
      <c r="E20" s="1"/>
      <c r="F20" s="1"/>
    </row>
    <row r="21" spans="1:6">
      <c r="C21" s="2"/>
      <c r="E21" s="2">
        <f>SUM(E2:E20)</f>
        <v>50092580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EXP</vt:lpstr>
      <vt:lpstr>COM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2023-08-04T22:31:35Z</dcterms:modified>
</cp:coreProperties>
</file>