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nalisis Revisi Massal\"/>
    </mc:Choice>
  </mc:AlternateContent>
  <xr:revisionPtr revIDLastSave="0" documentId="13_ncr:1_{45760E49-ABBF-4962-9CE5-6A3F908678BB}" xr6:coauthVersionLast="47" xr6:coauthVersionMax="47" xr10:uidLastSave="{00000000-0000-0000-0000-000000000000}"/>
  <bookViews>
    <workbookView xWindow="-110" yWindow="-110" windowWidth="19420" windowHeight="10420" activeTab="3" xr2:uid="{13AE1A1B-AF4A-4763-A194-43133AF39AD3}"/>
  </bookViews>
  <sheets>
    <sheet name="NA1" sheetId="3" r:id="rId1"/>
    <sheet name="PDA1" sheetId="4" r:id="rId2"/>
    <sheet name="SSA1" sheetId="1" r:id="rId3"/>
    <sheet name="EMB1" sheetId="2" r:id="rId4"/>
    <sheet name="NA2" sheetId="5" r:id="rId5"/>
    <sheet name="R2A2" sheetId="6" r:id="rId6"/>
    <sheet name="SSA2" sheetId="7" r:id="rId7"/>
    <sheet name="EMB2" sheetId="8" r:id="rId8"/>
  </sheets>
  <definedNames>
    <definedName name="_xlchart.v1.0" hidden="1">'NA1'!$H$3:$H$6</definedName>
    <definedName name="_xlchart.v1.1" hidden="1">'SSA1'!$G$3:$G$8</definedName>
    <definedName name="_xlchart.v1.10" hidden="1">'NA2'!$J$3:$J$8</definedName>
    <definedName name="_xlchart.v1.11" hidden="1">'NA2'!$H$3:$H$7</definedName>
    <definedName name="_xlchart.v1.12" hidden="1">'R2A2'!$F$3:$F$11</definedName>
    <definedName name="_xlchart.v1.13" hidden="1">'R2A2'!$N$3:$N$8</definedName>
    <definedName name="_xlchart.v1.14" hidden="1">'R2A2'!$P$3:$P$10</definedName>
    <definedName name="_xlchart.v1.15" hidden="1">'R2A2'!$D$3:$D$9</definedName>
    <definedName name="_xlchart.v1.16" hidden="1">'R2A2'!$H$3:$H$7</definedName>
    <definedName name="_xlchart.v1.17" hidden="1">'SSA2'!$N$3:$N$12</definedName>
    <definedName name="_xlchart.v1.18" hidden="1">'EMB2'!$L$3:$L$11</definedName>
    <definedName name="_xlchart.v1.19" hidden="1">'EMB2'!$F$3:$F$9</definedName>
    <definedName name="_xlchart.v1.2" hidden="1">'SSA1'!$E$3:$E$13</definedName>
    <definedName name="_xlchart.v1.20" hidden="1">'EMB2'!$H$3:$H$13</definedName>
    <definedName name="_xlchart.v1.21" hidden="1">'EMB2'!$N$3:$N$19</definedName>
    <definedName name="_xlchart.v1.3" hidden="1">'SSA1'!$I$5:$I$14</definedName>
    <definedName name="_xlchart.v1.4" hidden="1">'SSA1'!$C$3:$C$6</definedName>
    <definedName name="_xlchart.v1.5" hidden="1">'EMB1'!$B$3:$B$14</definedName>
    <definedName name="_xlchart.v1.6" hidden="1">'EMB1'!$H$3:$H$6</definedName>
    <definedName name="_xlchart.v1.7" hidden="1">'EMB1'!$F$3:$F$6</definedName>
    <definedName name="_xlchart.v1.8" hidden="1">'EMB1'!$D$3:$D$16</definedName>
    <definedName name="_xlchart.v1.9" hidden="1">'NA2'!$F$3:$F$7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6" i="8" l="1"/>
  <c r="P25" i="8"/>
  <c r="P24" i="8"/>
  <c r="P23" i="8"/>
  <c r="P22" i="8"/>
  <c r="N26" i="8"/>
  <c r="N25" i="8"/>
  <c r="N24" i="8"/>
  <c r="N23" i="8"/>
  <c r="N22" i="8"/>
  <c r="L26" i="8"/>
  <c r="L25" i="8"/>
  <c r="L24" i="8"/>
  <c r="L23" i="8"/>
  <c r="L22" i="8"/>
  <c r="J26" i="8"/>
  <c r="J25" i="8"/>
  <c r="J24" i="8"/>
  <c r="J23" i="8"/>
  <c r="J22" i="8"/>
  <c r="H26" i="8"/>
  <c r="H25" i="8"/>
  <c r="H24" i="8"/>
  <c r="H23" i="8"/>
  <c r="H22" i="8"/>
  <c r="F26" i="8"/>
  <c r="F25" i="8"/>
  <c r="F24" i="8"/>
  <c r="F23" i="8"/>
  <c r="F22" i="8"/>
  <c r="D26" i="8"/>
  <c r="D25" i="8"/>
  <c r="D24" i="8"/>
  <c r="D23" i="8"/>
  <c r="D22" i="8"/>
  <c r="B26" i="8"/>
  <c r="B25" i="8"/>
  <c r="B24" i="8"/>
  <c r="B23" i="8"/>
  <c r="B22" i="8"/>
  <c r="L18" i="7"/>
  <c r="L17" i="7"/>
  <c r="L16" i="7"/>
  <c r="L15" i="7"/>
  <c r="L14" i="7"/>
  <c r="J18" i="7"/>
  <c r="J17" i="7"/>
  <c r="J16" i="7"/>
  <c r="J15" i="7"/>
  <c r="J14" i="7"/>
  <c r="H18" i="7"/>
  <c r="H17" i="7"/>
  <c r="H16" i="7"/>
  <c r="H15" i="7"/>
  <c r="H14" i="7"/>
  <c r="D18" i="7"/>
  <c r="D17" i="7"/>
  <c r="D16" i="7"/>
  <c r="D15" i="7"/>
  <c r="D14" i="7"/>
  <c r="B18" i="7"/>
  <c r="B17" i="7"/>
  <c r="B16" i="7"/>
  <c r="B15" i="7"/>
  <c r="B14" i="7"/>
  <c r="P18" i="7"/>
  <c r="P17" i="7"/>
  <c r="P16" i="7"/>
  <c r="P15" i="7"/>
  <c r="P14" i="7"/>
  <c r="N18" i="7"/>
  <c r="N17" i="7"/>
  <c r="N16" i="7"/>
  <c r="N15" i="7"/>
  <c r="N14" i="7"/>
  <c r="F18" i="7"/>
  <c r="F17" i="7"/>
  <c r="F16" i="7"/>
  <c r="F15" i="7"/>
  <c r="F14" i="7"/>
  <c r="D12" i="6"/>
  <c r="P16" i="6"/>
  <c r="P15" i="6"/>
  <c r="P14" i="6"/>
  <c r="P13" i="6"/>
  <c r="P12" i="6"/>
  <c r="N16" i="6"/>
  <c r="N15" i="6"/>
  <c r="N14" i="6"/>
  <c r="N13" i="6"/>
  <c r="N12" i="6"/>
  <c r="L16" i="6"/>
  <c r="L15" i="6"/>
  <c r="L14" i="6"/>
  <c r="L13" i="6"/>
  <c r="L12" i="6"/>
  <c r="J16" i="6"/>
  <c r="J15" i="6"/>
  <c r="J14" i="6"/>
  <c r="J13" i="6"/>
  <c r="J12" i="6"/>
  <c r="H16" i="6"/>
  <c r="H15" i="6"/>
  <c r="H14" i="6"/>
  <c r="H13" i="6"/>
  <c r="H12" i="6"/>
  <c r="F16" i="6"/>
  <c r="F15" i="6"/>
  <c r="F14" i="6"/>
  <c r="F13" i="6"/>
  <c r="F12" i="6"/>
  <c r="D16" i="6"/>
  <c r="D15" i="6"/>
  <c r="D14" i="6"/>
  <c r="D13" i="6"/>
  <c r="B16" i="6"/>
  <c r="B15" i="6"/>
  <c r="B14" i="6"/>
  <c r="B13" i="6"/>
  <c r="B12" i="6"/>
  <c r="N14" i="5"/>
  <c r="N13" i="5"/>
  <c r="N12" i="5"/>
  <c r="N11" i="5"/>
  <c r="N10" i="5"/>
  <c r="F14" i="5"/>
  <c r="F13" i="5"/>
  <c r="F12" i="5"/>
  <c r="F11" i="5"/>
  <c r="F10" i="5"/>
  <c r="L14" i="5"/>
  <c r="L13" i="5"/>
  <c r="L12" i="5"/>
  <c r="L11" i="5"/>
  <c r="L10" i="5"/>
  <c r="D14" i="5"/>
  <c r="D13" i="5"/>
  <c r="D12" i="5"/>
  <c r="D11" i="5"/>
  <c r="D10" i="5"/>
  <c r="H14" i="5"/>
  <c r="H13" i="5"/>
  <c r="H12" i="5"/>
  <c r="H11" i="5"/>
  <c r="H10" i="5"/>
  <c r="J14" i="5"/>
  <c r="J13" i="5"/>
  <c r="J12" i="5"/>
  <c r="J11" i="5"/>
  <c r="J10" i="5"/>
  <c r="H12" i="3"/>
  <c r="H11" i="3"/>
  <c r="H10" i="3"/>
  <c r="H9" i="3"/>
  <c r="H8" i="3"/>
  <c r="F12" i="3"/>
  <c r="F11" i="3"/>
  <c r="F10" i="3"/>
  <c r="F9" i="3"/>
  <c r="F8" i="3"/>
  <c r="D12" i="3"/>
  <c r="D11" i="3"/>
  <c r="D10" i="3"/>
  <c r="D9" i="3"/>
  <c r="D8" i="3"/>
  <c r="B12" i="3"/>
  <c r="B11" i="3"/>
  <c r="B10" i="3"/>
  <c r="B9" i="3"/>
  <c r="B8" i="3"/>
  <c r="D10" i="2"/>
  <c r="B10" i="2"/>
  <c r="H10" i="2"/>
  <c r="F10" i="2"/>
  <c r="I24" i="1"/>
  <c r="I23" i="1"/>
  <c r="I22" i="1"/>
  <c r="I21" i="1"/>
  <c r="I20" i="1"/>
  <c r="G24" i="1"/>
  <c r="G23" i="1"/>
  <c r="G22" i="1"/>
  <c r="G21" i="1"/>
  <c r="G20" i="1"/>
  <c r="E24" i="1"/>
  <c r="E23" i="1"/>
  <c r="E22" i="1"/>
  <c r="E21" i="1"/>
  <c r="E20" i="1"/>
  <c r="C24" i="1"/>
  <c r="C23" i="1"/>
  <c r="C22" i="1"/>
  <c r="C21" i="1"/>
  <c r="C20" i="1"/>
  <c r="B12" i="2" l="1"/>
  <c r="B13" i="2"/>
  <c r="B11" i="2"/>
  <c r="B14" i="2"/>
  <c r="H13" i="2"/>
  <c r="H12" i="2"/>
  <c r="H11" i="2"/>
  <c r="H14" i="2"/>
  <c r="F12" i="2"/>
  <c r="F14" i="2"/>
  <c r="F11" i="2"/>
  <c r="F13" i="2"/>
  <c r="D13" i="2"/>
  <c r="D14" i="2"/>
  <c r="D11" i="2"/>
  <c r="D12" i="2"/>
</calcChain>
</file>

<file path=xl/sharedStrings.xml><?xml version="1.0" encoding="utf-8"?>
<sst xmlns="http://schemas.openxmlformats.org/spreadsheetml/2006/main" count="84" uniqueCount="18">
  <si>
    <t>Bekasi</t>
  </si>
  <si>
    <t>MEAN</t>
  </si>
  <si>
    <t>MEDIAN</t>
  </si>
  <si>
    <t>STDEV</t>
  </si>
  <si>
    <t>MAX</t>
  </si>
  <si>
    <t>MIN</t>
  </si>
  <si>
    <t>Jakarta Kota</t>
  </si>
  <si>
    <t>Manggarai</t>
  </si>
  <si>
    <t>T Abang</t>
  </si>
  <si>
    <t xml:space="preserve"> </t>
  </si>
  <si>
    <t>JAK</t>
  </si>
  <si>
    <t>MGR</t>
  </si>
  <si>
    <t>TNB</t>
  </si>
  <si>
    <t>BKS</t>
  </si>
  <si>
    <t>CUK</t>
  </si>
  <si>
    <t>SUD</t>
  </si>
  <si>
    <t>TPK</t>
  </si>
  <si>
    <t>TKO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</si>
</sst>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C1EECEEE-D134-407F-BB40-836601D567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JAK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JAK</a:t>
          </a:r>
        </a:p>
      </cx:txPr>
    </cx:title>
    <cx:plotArea>
      <cx:plotAreaRegion>
        <cx:series layoutId="boxWhisker" uniqueId="{51DB1749-B9DA-4B12-95DA-F46BE60CCC4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SUD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SUD</a:t>
          </a:r>
        </a:p>
      </cx:txPr>
    </cx:title>
    <cx:plotArea>
      <cx:plotAreaRegion>
        <cx:series layoutId="boxWhisker" uniqueId="{31BBFB22-8376-4830-B89B-72D85F561B3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CUK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CUK</a:t>
          </a:r>
        </a:p>
      </cx:txPr>
    </cx:title>
    <cx:plotArea>
      <cx:plotAreaRegion>
        <cx:series layoutId="boxWhisker" uniqueId="{839AA17B-5BFE-471A-9650-27DBEBB4726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CUK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CUK</a:t>
          </a:r>
        </a:p>
      </cx:txPr>
    </cx:title>
    <cx:plotArea>
      <cx:plotAreaRegion>
        <cx:series layoutId="boxWhisker" uniqueId="{48B170B4-6445-4AEF-AB8E-E75B2A64C4D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JAK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JAK</a:t>
          </a:r>
        </a:p>
      </cx:txPr>
    </cx:title>
    <cx:plotArea>
      <cx:plotAreaRegion>
        <cx:series layoutId="boxWhisker" uniqueId="{DEF75807-F45D-445B-AF86-A0200F152DF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MGR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MGR</a:t>
          </a:r>
        </a:p>
      </cx:txPr>
    </cx:title>
    <cx:plotArea>
      <cx:plotAreaRegion>
        <cx:series layoutId="boxWhisker" uniqueId="{0751938D-0AD3-41CE-830F-60636C7C6AB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TNB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TNB</a:t>
          </a:r>
        </a:p>
      </cx:txPr>
    </cx:title>
    <cx:plotArea>
      <cx:plotAreaRegion>
        <cx:series layoutId="boxWhisker" uniqueId="{E205D193-E788-4625-A939-A691DD66274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TPK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TPK</a:t>
          </a:r>
        </a:p>
      </cx:txPr>
    </cx:title>
    <cx:plotArea>
      <cx:plotAreaRegion>
        <cx:series layoutId="boxWhisker" uniqueId="{7F0EB52B-7196-4EF8-9C77-DDA4621CBD5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TNB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TNB</a:t>
          </a:r>
        </a:p>
      </cx:txPr>
    </cx:title>
    <cx:plotArea>
      <cx:plotAreaRegion>
        <cx:series layoutId="boxWhisker" uniqueId="{7AD2E068-5B70-410B-9AC9-1902ED1EEA5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JAK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JAK</a:t>
          </a:r>
        </a:p>
      </cx:txPr>
    </cx:title>
    <cx:plotArea>
      <cx:plotAreaRegion>
        <cx:series layoutId="boxWhisker" uniqueId="{61D8EFEB-58DF-4B9B-B1CD-E1B90773600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Bekasi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Bekasi</a:t>
          </a:r>
        </a:p>
      </cx:txPr>
    </cx:title>
    <cx:plotArea>
      <cx:plotAreaRegion>
        <cx:series layoutId="boxWhisker" uniqueId="{2EF91BB7-49BC-4AA3-AC22-1284798F941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MGR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MGR</a:t>
          </a:r>
        </a:p>
      </cx:txPr>
    </cx:title>
    <cx:plotArea>
      <cx:plotAreaRegion>
        <cx:series layoutId="boxWhisker" uniqueId="{340BCDC2-1893-47B8-BA9C-AC9A1CAFF2F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33000"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TKO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TKO</a:t>
          </a:r>
        </a:p>
      </cx:txPr>
    </cx:title>
    <cx:plotArea>
      <cx:plotAreaRegion>
        <cx:series layoutId="boxWhisker" uniqueId="{AC53EA9E-7C1B-4101-BE23-968C82BDD4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TNB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TNB</a:t>
          </a:r>
        </a:p>
      </cx:txPr>
    </cx:title>
    <cx:plotArea>
      <cx:plotAreaRegion>
        <cx:series layoutId="boxWhisker" uniqueId="{6DC8FD95-93BA-44FD-AF2B-7A4975A6474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Jakarta Kota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Jakarta Kota</a:t>
          </a:r>
        </a:p>
      </cx:txPr>
    </cx:title>
    <cx:plotArea>
      <cx:plotAreaRegion>
        <cx:series layoutId="boxWhisker" uniqueId="{8678DC2F-587A-4A01-A815-9C469A694E4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Manggarai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Manggarai</a:t>
          </a:r>
        </a:p>
      </cx:txPr>
    </cx:title>
    <cx:plotArea>
      <cx:plotAreaRegion>
        <cx:series layoutId="boxWhisker" uniqueId="{19FBBBA1-B4B5-4F9E-A31F-F5D39C883C2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 Abang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 Abang</a:t>
          </a:r>
        </a:p>
      </cx:txPr>
    </cx:title>
    <cx:plotArea>
      <cx:plotAreaRegion>
        <cx:series layoutId="boxWhisker" uniqueId="{65E895C4-6433-4F77-A6F0-76139674749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BEKASI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BEKASI</a:t>
          </a:r>
        </a:p>
      </cx:txPr>
    </cx:title>
    <cx:plotArea>
      <cx:plotAreaRegion>
        <cx:series layoutId="boxWhisker" uniqueId="{2C21862B-3EB5-4C13-BB20-C81C19DC31E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50000"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TNB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TNB</a:t>
          </a:r>
        </a:p>
      </cx:txPr>
    </cx:title>
    <cx:plotArea>
      <cx:plotAreaRegion>
        <cx:series layoutId="boxWhisker" uniqueId="{357E4AC7-0737-460F-8F58-01EC8C9358A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JAK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JAK</a:t>
          </a:r>
        </a:p>
      </cx:txPr>
    </cx:title>
    <cx:plotArea>
      <cx:plotAreaRegion>
        <cx:series layoutId="boxWhisker" uniqueId="{13020289-AC00-4F9F-B72D-09CCCCDA562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MGR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MGR</a:t>
          </a:r>
        </a:p>
      </cx:txPr>
    </cx:title>
    <cx:plotArea>
      <cx:plotAreaRegion>
        <cx:series layoutId="boxWhisker" uniqueId="{C4C135DC-749A-4629-89AA-7E4A0F7F669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0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4" Type="http://schemas.microsoft.com/office/2014/relationships/chartEx" Target="../charts/chartEx9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5" Type="http://schemas.microsoft.com/office/2014/relationships/chartEx" Target="../charts/chartEx17.xml"/><Relationship Id="rId4" Type="http://schemas.microsoft.com/office/2014/relationships/chartEx" Target="../charts/chartEx16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8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1.xml"/><Relationship Id="rId2" Type="http://schemas.microsoft.com/office/2014/relationships/chartEx" Target="../charts/chartEx20.xml"/><Relationship Id="rId1" Type="http://schemas.microsoft.com/office/2014/relationships/chartEx" Target="../charts/chartEx19.xml"/><Relationship Id="rId4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50799</xdr:colOff>
      <xdr:row>2</xdr:row>
      <xdr:rowOff>19050</xdr:rowOff>
    </xdr:from>
    <xdr:to>
      <xdr:col>12</xdr:col>
      <xdr:colOff>454024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189F44-2E73-495D-CAEB-F3B3FDA0A9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2849" y="387350"/>
              <a:ext cx="16224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88231</xdr:colOff>
      <xdr:row>24</xdr:row>
      <xdr:rowOff>72571</xdr:rowOff>
    </xdr:from>
    <xdr:to>
      <xdr:col>2</xdr:col>
      <xdr:colOff>598715</xdr:colOff>
      <xdr:row>33</xdr:row>
      <xdr:rowOff>59871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4CAFF8-5486-D62F-1BB6-68B30559F3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31" y="4492171"/>
              <a:ext cx="1380434" cy="1644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18144</xdr:colOff>
      <xdr:row>24</xdr:row>
      <xdr:rowOff>56242</xdr:rowOff>
    </xdr:from>
    <xdr:to>
      <xdr:col>5</xdr:col>
      <xdr:colOff>45359</xdr:colOff>
      <xdr:row>34</xdr:row>
      <xdr:rowOff>160564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F80593-E734-8E8D-B1FE-CB59C99FB8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7694" y="4475842"/>
              <a:ext cx="1246415" cy="1945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99786</xdr:colOff>
      <xdr:row>24</xdr:row>
      <xdr:rowOff>45356</xdr:rowOff>
    </xdr:from>
    <xdr:to>
      <xdr:col>7</xdr:col>
      <xdr:colOff>22677</xdr:colOff>
      <xdr:row>35</xdr:row>
      <xdr:rowOff>60777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C9E4748-DDD2-A86B-C26B-C62CFC90F6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8536" y="4464956"/>
              <a:ext cx="1142091" cy="2041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4536</xdr:colOff>
      <xdr:row>24</xdr:row>
      <xdr:rowOff>11793</xdr:rowOff>
    </xdr:from>
    <xdr:to>
      <xdr:col>9</xdr:col>
      <xdr:colOff>108858</xdr:colOff>
      <xdr:row>39</xdr:row>
      <xdr:rowOff>33565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5DA49E0-D6E2-C34B-27ED-B21CF7DCCE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2486" y="4431393"/>
              <a:ext cx="1323522" cy="27840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69850</xdr:rowOff>
    </xdr:from>
    <xdr:to>
      <xdr:col>1</xdr:col>
      <xdr:colOff>479424</xdr:colOff>
      <xdr:row>23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4D59DE-31EA-E57D-CC92-5DFB66B6CD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647950"/>
              <a:ext cx="1012824" cy="167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596899</xdr:colOff>
      <xdr:row>14</xdr:row>
      <xdr:rowOff>101600</xdr:rowOff>
    </xdr:from>
    <xdr:to>
      <xdr:col>8</xdr:col>
      <xdr:colOff>95250</xdr:colOff>
      <xdr:row>22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01085FD-CA87-1970-D127-99EEA46A2A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4899" y="2679700"/>
              <a:ext cx="1327151" cy="142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584199</xdr:colOff>
      <xdr:row>14</xdr:row>
      <xdr:rowOff>76200</xdr:rowOff>
    </xdr:from>
    <xdr:to>
      <xdr:col>3</xdr:col>
      <xdr:colOff>590550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E6525F0-E3A0-317B-36BC-66DA21DBB8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3799" y="2654300"/>
              <a:ext cx="122555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596899</xdr:colOff>
      <xdr:row>14</xdr:row>
      <xdr:rowOff>82550</xdr:rowOff>
    </xdr:from>
    <xdr:to>
      <xdr:col>5</xdr:col>
      <xdr:colOff>584200</xdr:colOff>
      <xdr:row>29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945ECEF-96F7-4A7E-4B62-FED2960A91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5699" y="2660650"/>
              <a:ext cx="12065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14</xdr:row>
      <xdr:rowOff>25400</xdr:rowOff>
    </xdr:from>
    <xdr:to>
      <xdr:col>10</xdr:col>
      <xdr:colOff>22224</xdr:colOff>
      <xdr:row>29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C57213-CCD3-DE44-BD7C-9622FD2F34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7600" y="2603500"/>
              <a:ext cx="133667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12700</xdr:colOff>
      <xdr:row>14</xdr:row>
      <xdr:rowOff>38100</xdr:rowOff>
    </xdr:from>
    <xdr:to>
      <xdr:col>7</xdr:col>
      <xdr:colOff>606424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D91080C-522C-45DE-49A7-8D58424C42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0300" y="2616200"/>
              <a:ext cx="120332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19049</xdr:colOff>
      <xdr:row>14</xdr:row>
      <xdr:rowOff>38100</xdr:rowOff>
    </xdr:from>
    <xdr:to>
      <xdr:col>6</xdr:col>
      <xdr:colOff>3174</xdr:colOff>
      <xdr:row>29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FFF1505-13B2-626B-4820-B0ED201C0C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7449" y="2616200"/>
              <a:ext cx="1203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107949</xdr:colOff>
      <xdr:row>20</xdr:row>
      <xdr:rowOff>57150</xdr:rowOff>
    </xdr:from>
    <xdr:to>
      <xdr:col>3</xdr:col>
      <xdr:colOff>574674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A3C48C-1AD9-CA59-C793-780E5CBA98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7149" y="3740150"/>
              <a:ext cx="10763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609599</xdr:colOff>
      <xdr:row>20</xdr:row>
      <xdr:rowOff>82550</xdr:rowOff>
    </xdr:from>
    <xdr:to>
      <xdr:col>5</xdr:col>
      <xdr:colOff>606424</xdr:colOff>
      <xdr:row>35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015B727-CE37-70DF-1F61-84168D42D9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399" y="3765550"/>
              <a:ext cx="12160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19049</xdr:colOff>
      <xdr:row>20</xdr:row>
      <xdr:rowOff>107950</xdr:rowOff>
    </xdr:from>
    <xdr:to>
      <xdr:col>7</xdr:col>
      <xdr:colOff>600074</xdr:colOff>
      <xdr:row>35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52AC6BE-24AA-309C-AE15-DFEB9E4D1F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49" y="3790950"/>
              <a:ext cx="11906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19049</xdr:colOff>
      <xdr:row>20</xdr:row>
      <xdr:rowOff>120650</xdr:rowOff>
    </xdr:from>
    <xdr:to>
      <xdr:col>10</xdr:col>
      <xdr:colOff>19050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E944FB8-B66B-0418-4015-403BA98ED8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5849" y="3803650"/>
              <a:ext cx="121920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50799</xdr:colOff>
      <xdr:row>20</xdr:row>
      <xdr:rowOff>0</xdr:rowOff>
    </xdr:from>
    <xdr:to>
      <xdr:col>16</xdr:col>
      <xdr:colOff>28574</xdr:colOff>
      <xdr:row>34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C0AA8B8-C471-F837-3101-8BD9D153BB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85199" y="3683000"/>
              <a:ext cx="11969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18</xdr:row>
      <xdr:rowOff>50800</xdr:rowOff>
    </xdr:from>
    <xdr:to>
      <xdr:col>14</xdr:col>
      <xdr:colOff>3174</xdr:colOff>
      <xdr:row>33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317C42-3284-ACC5-B8B4-D33FE35D42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49" y="3365500"/>
              <a:ext cx="1812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9</xdr:row>
      <xdr:rowOff>101600</xdr:rowOff>
    </xdr:from>
    <xdr:to>
      <xdr:col>6</xdr:col>
      <xdr:colOff>3174</xdr:colOff>
      <xdr:row>20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5FB06C-20D7-96F3-FF55-CF3CCFE7B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44749" y="1758950"/>
              <a:ext cx="1216025" cy="20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6349</xdr:colOff>
      <xdr:row>9</xdr:row>
      <xdr:rowOff>95250</xdr:rowOff>
    </xdr:from>
    <xdr:to>
      <xdr:col>7</xdr:col>
      <xdr:colOff>549274</xdr:colOff>
      <xdr:row>21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9702BF-6233-2E79-D173-ECB7C70CFC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63949" y="1752600"/>
              <a:ext cx="1152525" cy="2120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44449</xdr:colOff>
      <xdr:row>9</xdr:row>
      <xdr:rowOff>95250</xdr:rowOff>
    </xdr:from>
    <xdr:to>
      <xdr:col>12</xdr:col>
      <xdr:colOff>66674</xdr:colOff>
      <xdr:row>20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C69466-2D61-AB6A-0149-BD2EDF6EB8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0449" y="1752600"/>
              <a:ext cx="1241425" cy="208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82549</xdr:colOff>
      <xdr:row>9</xdr:row>
      <xdr:rowOff>57150</xdr:rowOff>
    </xdr:from>
    <xdr:to>
      <xdr:col>14</xdr:col>
      <xdr:colOff>73024</xdr:colOff>
      <xdr:row>20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3B5E368-7470-56CA-4858-E88ECDE6A7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7749" y="1714500"/>
              <a:ext cx="1209675" cy="210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8973-F923-45DF-9803-D24E53453FC4}">
  <sheetPr codeName="Sheet1"/>
  <dimension ref="A2:H12"/>
  <sheetViews>
    <sheetView workbookViewId="0">
      <selection activeCell="H8" sqref="H8"/>
    </sheetView>
  </sheetViews>
  <sheetFormatPr defaultRowHeight="14.5" x14ac:dyDescent="0.35"/>
  <cols>
    <col min="2" max="2" width="10.81640625" bestFit="1" customWidth="1"/>
  </cols>
  <sheetData>
    <row r="2" spans="1:8" x14ac:dyDescent="0.35">
      <c r="B2" t="s">
        <v>0</v>
      </c>
      <c r="D2" t="s">
        <v>10</v>
      </c>
      <c r="F2" t="s">
        <v>11</v>
      </c>
      <c r="H2" t="s">
        <v>12</v>
      </c>
    </row>
    <row r="3" spans="1:8" x14ac:dyDescent="0.35">
      <c r="B3">
        <v>10600000</v>
      </c>
      <c r="D3">
        <v>9200000</v>
      </c>
      <c r="F3" s="2">
        <v>6400000</v>
      </c>
      <c r="H3" s="2">
        <v>31000000</v>
      </c>
    </row>
    <row r="4" spans="1:8" x14ac:dyDescent="0.35">
      <c r="B4">
        <v>8800000</v>
      </c>
      <c r="D4">
        <v>9500000</v>
      </c>
      <c r="F4" s="2">
        <v>6500000</v>
      </c>
      <c r="H4" s="2">
        <v>26000000</v>
      </c>
    </row>
    <row r="5" spans="1:8" x14ac:dyDescent="0.35">
      <c r="B5">
        <v>11000000</v>
      </c>
      <c r="D5">
        <v>8200000</v>
      </c>
      <c r="H5" s="2">
        <v>22900000</v>
      </c>
    </row>
    <row r="6" spans="1:8" x14ac:dyDescent="0.35">
      <c r="H6" s="2">
        <v>10500000</v>
      </c>
    </row>
    <row r="8" spans="1:8" x14ac:dyDescent="0.35">
      <c r="A8" t="s">
        <v>1</v>
      </c>
      <c r="B8" s="1">
        <f>AVERAGE(B3:B6)</f>
        <v>10133333.333333334</v>
      </c>
      <c r="D8" s="1">
        <f>AVERAGE(D3:D6)</f>
        <v>8966666.666666666</v>
      </c>
      <c r="F8" s="1">
        <f>AVERAGE(F3:F6)</f>
        <v>6450000</v>
      </c>
      <c r="H8" s="1">
        <f>AVERAGE(H3:H6)</f>
        <v>22600000</v>
      </c>
    </row>
    <row r="9" spans="1:8" x14ac:dyDescent="0.35">
      <c r="A9" t="s">
        <v>2</v>
      </c>
      <c r="B9">
        <f>MEDIAN(B3:B5)</f>
        <v>10600000</v>
      </c>
      <c r="D9">
        <f>MEDIAN(D3:D5)</f>
        <v>9200000</v>
      </c>
      <c r="F9">
        <f>MEDIAN(F3:F5)</f>
        <v>6450000</v>
      </c>
      <c r="H9">
        <f>MEDIAN(H3:H5)</f>
        <v>26000000</v>
      </c>
    </row>
    <row r="10" spans="1:8" x14ac:dyDescent="0.35">
      <c r="A10" t="s">
        <v>3</v>
      </c>
      <c r="B10" s="1">
        <f>_xlfn.STDEV.S(B3:B5)</f>
        <v>1171893.0554164629</v>
      </c>
      <c r="D10" s="1">
        <f>_xlfn.STDEV.S(D3:D5)</f>
        <v>680685.92855540465</v>
      </c>
      <c r="F10" s="1">
        <f>_xlfn.STDEV.S(F3:F5)</f>
        <v>70710.67811865476</v>
      </c>
      <c r="H10" s="1">
        <f>_xlfn.STDEV.S(H3:H5)</f>
        <v>4086971.168644743</v>
      </c>
    </row>
    <row r="11" spans="1:8" x14ac:dyDescent="0.35">
      <c r="A11" t="s">
        <v>4</v>
      </c>
      <c r="B11">
        <f>MAX(B3:B5)</f>
        <v>11000000</v>
      </c>
      <c r="D11">
        <f>MAX(D3:D5)</f>
        <v>9500000</v>
      </c>
      <c r="F11">
        <f>MAX(F3:F5)</f>
        <v>6500000</v>
      </c>
      <c r="H11">
        <f>MAX(H3:H5)</f>
        <v>31000000</v>
      </c>
    </row>
    <row r="12" spans="1:8" x14ac:dyDescent="0.35">
      <c r="A12" t="s">
        <v>5</v>
      </c>
      <c r="B12">
        <f>MIN(B3:B5)</f>
        <v>8800000</v>
      </c>
      <c r="D12">
        <f>MIN(D3:D5)</f>
        <v>8200000</v>
      </c>
      <c r="F12">
        <f>MIN(F3:F5)</f>
        <v>6400000</v>
      </c>
      <c r="H12">
        <f>MIN(H3:H5)</f>
        <v>22900000</v>
      </c>
    </row>
  </sheetData>
  <sortState xmlns:xlrd2="http://schemas.microsoft.com/office/spreadsheetml/2017/richdata2" ref="H3:H9">
    <sortCondition descending="1" ref="H3:H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5823-0BA9-4FD7-8345-535BBD68A934}">
  <sheetPr codeName="Sheet2"/>
  <dimension ref="B2:H2"/>
  <sheetViews>
    <sheetView workbookViewId="0">
      <selection activeCell="B3" sqref="B3"/>
    </sheetView>
  </sheetViews>
  <sheetFormatPr defaultRowHeight="14.5" x14ac:dyDescent="0.35"/>
  <sheetData>
    <row r="2" spans="2:8" x14ac:dyDescent="0.35">
      <c r="B2" t="s">
        <v>0</v>
      </c>
      <c r="D2" t="s">
        <v>10</v>
      </c>
      <c r="F2" t="s">
        <v>11</v>
      </c>
      <c r="H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83BA-669B-4637-BB63-D387F0F4009C}">
  <sheetPr codeName="Sheet3"/>
  <dimension ref="B2:I24"/>
  <sheetViews>
    <sheetView zoomScale="70" zoomScaleNormal="70" workbookViewId="0">
      <selection activeCell="I20" sqref="I20"/>
    </sheetView>
  </sheetViews>
  <sheetFormatPr defaultRowHeight="14.5" x14ac:dyDescent="0.35"/>
  <cols>
    <col min="1" max="1" width="3.7265625" bestFit="1" customWidth="1"/>
  </cols>
  <sheetData>
    <row r="2" spans="3:9" x14ac:dyDescent="0.35">
      <c r="C2" t="s">
        <v>0</v>
      </c>
      <c r="E2" t="s">
        <v>6</v>
      </c>
      <c r="G2" t="s">
        <v>7</v>
      </c>
      <c r="I2" t="s">
        <v>8</v>
      </c>
    </row>
    <row r="3" spans="3:9" x14ac:dyDescent="0.35">
      <c r="C3">
        <v>200000</v>
      </c>
      <c r="E3">
        <v>2250000</v>
      </c>
      <c r="G3" s="1"/>
    </row>
    <row r="4" spans="3:9" x14ac:dyDescent="0.35">
      <c r="C4">
        <v>158000</v>
      </c>
      <c r="E4">
        <v>2010000</v>
      </c>
      <c r="G4" s="1"/>
      <c r="I4" t="s">
        <v>9</v>
      </c>
    </row>
    <row r="5" spans="3:9" x14ac:dyDescent="0.35">
      <c r="C5">
        <v>53400</v>
      </c>
      <c r="E5">
        <v>1640000</v>
      </c>
      <c r="G5" s="1">
        <v>10900</v>
      </c>
      <c r="I5">
        <v>1100000</v>
      </c>
    </row>
    <row r="6" spans="3:9" x14ac:dyDescent="0.35">
      <c r="C6">
        <v>36000</v>
      </c>
      <c r="E6">
        <v>1610000</v>
      </c>
      <c r="G6" s="1">
        <v>10000</v>
      </c>
      <c r="I6">
        <v>1090000</v>
      </c>
    </row>
    <row r="7" spans="3:9" x14ac:dyDescent="0.35">
      <c r="E7">
        <v>1370000</v>
      </c>
      <c r="G7" s="1"/>
      <c r="I7">
        <v>1060000</v>
      </c>
    </row>
    <row r="8" spans="3:9" x14ac:dyDescent="0.35">
      <c r="E8">
        <v>1100000</v>
      </c>
      <c r="G8" s="1"/>
      <c r="I8">
        <v>680000</v>
      </c>
    </row>
    <row r="9" spans="3:9" x14ac:dyDescent="0.35">
      <c r="E9">
        <v>600000</v>
      </c>
      <c r="I9">
        <v>408000</v>
      </c>
    </row>
    <row r="10" spans="3:9" x14ac:dyDescent="0.35">
      <c r="E10">
        <v>530000</v>
      </c>
      <c r="I10">
        <v>342000</v>
      </c>
    </row>
    <row r="11" spans="3:9" x14ac:dyDescent="0.35">
      <c r="E11">
        <v>460000</v>
      </c>
      <c r="I11">
        <v>325000</v>
      </c>
    </row>
    <row r="12" spans="3:9" x14ac:dyDescent="0.35">
      <c r="E12">
        <v>334000</v>
      </c>
    </row>
    <row r="13" spans="3:9" x14ac:dyDescent="0.35">
      <c r="E13">
        <v>222000</v>
      </c>
    </row>
    <row r="20" spans="2:9" x14ac:dyDescent="0.35">
      <c r="B20" t="s">
        <v>1</v>
      </c>
      <c r="C20">
        <f>AVERAGE(C3:C6)</f>
        <v>111850</v>
      </c>
      <c r="E20">
        <f>AVERAGE(E3:E13)</f>
        <v>1102363.6363636365</v>
      </c>
      <c r="G20">
        <f>AVERAGE(G3:G13)</f>
        <v>10450</v>
      </c>
      <c r="I20">
        <f>AVERAGE(I3:I13)</f>
        <v>715000</v>
      </c>
    </row>
    <row r="21" spans="2:9" x14ac:dyDescent="0.35">
      <c r="B21" t="s">
        <v>2</v>
      </c>
      <c r="C21">
        <f>MEDIAN(C3:C6)</f>
        <v>105700</v>
      </c>
      <c r="E21">
        <f>MEDIAN(E3:E13)</f>
        <v>1100000</v>
      </c>
      <c r="G21">
        <f>MEDIAN(G3:G13)</f>
        <v>10450</v>
      </c>
      <c r="I21">
        <f>MEDIAN(I3:I13)</f>
        <v>680000</v>
      </c>
    </row>
    <row r="22" spans="2:9" x14ac:dyDescent="0.35">
      <c r="B22" t="s">
        <v>3</v>
      </c>
      <c r="C22">
        <f>_xlfn.STDEV.S(C3:C6)</f>
        <v>79728.434910848038</v>
      </c>
      <c r="E22">
        <f>_xlfn.STDEV.S(E3:E13)</f>
        <v>715351.56010555709</v>
      </c>
      <c r="G22">
        <f>_xlfn.STDEV.S(G3:G13)</f>
        <v>636.3961030678928</v>
      </c>
      <c r="I22">
        <f>_xlfn.STDEV.S(I3:I13)</f>
        <v>363908.87137670425</v>
      </c>
    </row>
    <row r="23" spans="2:9" x14ac:dyDescent="0.35">
      <c r="B23" t="s">
        <v>4</v>
      </c>
      <c r="C23">
        <f>MAX(C3:C6)</f>
        <v>200000</v>
      </c>
      <c r="E23">
        <f>MAX(E3:E13)</f>
        <v>2250000</v>
      </c>
      <c r="G23">
        <f>MAX(G3:G13)</f>
        <v>10900</v>
      </c>
      <c r="I23">
        <f>MAX(I3:I13)</f>
        <v>1100000</v>
      </c>
    </row>
    <row r="24" spans="2:9" x14ac:dyDescent="0.35">
      <c r="B24" t="s">
        <v>5</v>
      </c>
      <c r="C24">
        <f>MIN(C3:C6)</f>
        <v>36000</v>
      </c>
      <c r="E24">
        <f>MIN(E3:E13)</f>
        <v>222000</v>
      </c>
      <c r="G24">
        <f>MIN(G3:G13)</f>
        <v>10000</v>
      </c>
      <c r="I24">
        <f>MIN(I3:I13)</f>
        <v>325000</v>
      </c>
    </row>
  </sheetData>
  <sortState xmlns:xlrd2="http://schemas.microsoft.com/office/spreadsheetml/2017/richdata2" ref="I3:I18">
    <sortCondition descending="1" ref="I3:I1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FF0E-344D-45B5-873B-14651A0E5E41}">
  <sheetPr codeName="Sheet4"/>
  <dimension ref="A2:H14"/>
  <sheetViews>
    <sheetView tabSelected="1" workbookViewId="0">
      <selection activeCell="B1" sqref="B1"/>
    </sheetView>
  </sheetViews>
  <sheetFormatPr defaultRowHeight="14.5" x14ac:dyDescent="0.35"/>
  <sheetData>
    <row r="2" spans="1:8" x14ac:dyDescent="0.35">
      <c r="B2" t="s">
        <v>0</v>
      </c>
      <c r="D2" t="s">
        <v>10</v>
      </c>
      <c r="F2" t="s">
        <v>11</v>
      </c>
      <c r="H2" t="s">
        <v>12</v>
      </c>
    </row>
    <row r="3" spans="1:8" x14ac:dyDescent="0.35">
      <c r="B3">
        <v>240000</v>
      </c>
      <c r="D3">
        <v>250000</v>
      </c>
      <c r="F3">
        <v>120000</v>
      </c>
      <c r="H3">
        <v>50000</v>
      </c>
    </row>
    <row r="4" spans="1:8" x14ac:dyDescent="0.35">
      <c r="B4">
        <v>190000</v>
      </c>
      <c r="D4">
        <v>220000</v>
      </c>
      <c r="F4">
        <v>100000</v>
      </c>
      <c r="H4">
        <v>50000</v>
      </c>
    </row>
    <row r="5" spans="1:8" x14ac:dyDescent="0.35">
      <c r="B5">
        <v>170000</v>
      </c>
      <c r="D5">
        <v>200000</v>
      </c>
      <c r="F5">
        <v>81000</v>
      </c>
      <c r="H5">
        <v>21000</v>
      </c>
    </row>
    <row r="6" spans="1:8" x14ac:dyDescent="0.35">
      <c r="D6">
        <v>25000</v>
      </c>
      <c r="F6">
        <v>51000</v>
      </c>
      <c r="H6">
        <v>17000</v>
      </c>
    </row>
    <row r="7" spans="1:8" x14ac:dyDescent="0.35">
      <c r="D7">
        <v>21000</v>
      </c>
    </row>
    <row r="8" spans="1:8" x14ac:dyDescent="0.35">
      <c r="D8">
        <v>10000</v>
      </c>
    </row>
    <row r="10" spans="1:8" x14ac:dyDescent="0.35">
      <c r="A10" t="s">
        <v>1</v>
      </c>
      <c r="B10">
        <f>AVERAGE(B3:B5)</f>
        <v>200000</v>
      </c>
      <c r="D10">
        <f>AVERAGE(D3:D8)</f>
        <v>121000</v>
      </c>
      <c r="F10">
        <f>AVERAGE(F3:F9)</f>
        <v>88000</v>
      </c>
      <c r="H10">
        <f>AVERAGE(H3:H6)</f>
        <v>34500</v>
      </c>
    </row>
    <row r="11" spans="1:8" x14ac:dyDescent="0.35">
      <c r="A11" t="s">
        <v>2</v>
      </c>
      <c r="B11">
        <f ca="1">MEDIAN(B3:B14)</f>
        <v>190000</v>
      </c>
      <c r="D11">
        <f ca="1">MEDIAN(D3:D14)</f>
        <v>112500</v>
      </c>
      <c r="F11">
        <f ca="1">MEDIAN(F3:F14)</f>
        <v>90500</v>
      </c>
      <c r="H11">
        <f ca="1">MEDIAN(H3:H14)</f>
        <v>35500</v>
      </c>
    </row>
    <row r="12" spans="1:8" x14ac:dyDescent="0.35">
      <c r="A12" t="s">
        <v>3</v>
      </c>
      <c r="B12">
        <f ca="1">_xlfn.STDEV.S(B3:B14)</f>
        <v>36055.512754639894</v>
      </c>
      <c r="D12">
        <f ca="1">_xlfn.STDEV.S(D3:D14)</f>
        <v>113331.37253205752</v>
      </c>
      <c r="F12">
        <f ca="1">_xlfn.STDEV.S(F3:F14)</f>
        <v>29359.836511806396</v>
      </c>
      <c r="H12">
        <f ca="1">_xlfn.STDEV.S(H3:H14)</f>
        <v>17972.200755611429</v>
      </c>
    </row>
    <row r="13" spans="1:8" x14ac:dyDescent="0.35">
      <c r="A13" t="s">
        <v>4</v>
      </c>
      <c r="B13">
        <f ca="1">MAX(B3:B14)</f>
        <v>240000</v>
      </c>
      <c r="D13">
        <f ca="1">MAX(D3:D14)</f>
        <v>250000</v>
      </c>
      <c r="F13">
        <f ca="1">MAX(F3:F14)</f>
        <v>120000</v>
      </c>
      <c r="H13">
        <f ca="1">MAX(H3:H14)</f>
        <v>50000</v>
      </c>
    </row>
    <row r="14" spans="1:8" x14ac:dyDescent="0.35">
      <c r="A14" t="s">
        <v>5</v>
      </c>
      <c r="B14">
        <f ca="1">MIN(B3:B14)</f>
        <v>170000</v>
      </c>
      <c r="D14">
        <f ca="1">MIN(D3:D14)</f>
        <v>10000</v>
      </c>
      <c r="F14">
        <f ca="1">MIN(F3:F14)</f>
        <v>51000</v>
      </c>
      <c r="H14">
        <f ca="1">MIN(H3:H14)</f>
        <v>17000</v>
      </c>
    </row>
  </sheetData>
  <sortState xmlns:xlrd2="http://schemas.microsoft.com/office/spreadsheetml/2017/richdata2" ref="F3:F16">
    <sortCondition descending="1" ref="F3:F1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DD1F-E328-482B-AC18-0E888F2790E0}">
  <sheetPr codeName="Sheet5"/>
  <dimension ref="A2:P14"/>
  <sheetViews>
    <sheetView topLeftCell="C1" workbookViewId="0">
      <selection activeCell="P10" sqref="P10"/>
    </sheetView>
  </sheetViews>
  <sheetFormatPr defaultRowHeight="14.5" x14ac:dyDescent="0.35"/>
  <cols>
    <col min="10" max="10" width="10.81640625" bestFit="1" customWidth="1"/>
  </cols>
  <sheetData>
    <row r="2" spans="1:16" x14ac:dyDescent="0.35">
      <c r="B2" t="s">
        <v>13</v>
      </c>
      <c r="D2" t="s">
        <v>11</v>
      </c>
      <c r="F2" t="s">
        <v>14</v>
      </c>
      <c r="H2" t="s">
        <v>15</v>
      </c>
      <c r="J2" t="s">
        <v>10</v>
      </c>
      <c r="L2" t="s">
        <v>16</v>
      </c>
      <c r="N2" t="s">
        <v>12</v>
      </c>
      <c r="P2" t="s">
        <v>17</v>
      </c>
    </row>
    <row r="3" spans="1:16" x14ac:dyDescent="0.35">
      <c r="B3">
        <v>69000000</v>
      </c>
      <c r="D3">
        <v>90000</v>
      </c>
      <c r="N3">
        <v>800000</v>
      </c>
      <c r="P3">
        <v>600000</v>
      </c>
    </row>
    <row r="4" spans="1:16" x14ac:dyDescent="0.35">
      <c r="F4">
        <v>2100000</v>
      </c>
      <c r="H4">
        <v>10300000</v>
      </c>
      <c r="L4">
        <v>6000000</v>
      </c>
      <c r="N4">
        <v>1000000</v>
      </c>
    </row>
    <row r="5" spans="1:16" x14ac:dyDescent="0.35">
      <c r="D5">
        <v>73000</v>
      </c>
      <c r="F5">
        <v>1000000</v>
      </c>
      <c r="H5">
        <v>6300000</v>
      </c>
      <c r="J5">
        <v>23400000</v>
      </c>
      <c r="L5">
        <v>4100000</v>
      </c>
      <c r="N5">
        <v>1000000</v>
      </c>
    </row>
    <row r="6" spans="1:16" x14ac:dyDescent="0.35">
      <c r="F6">
        <v>800000</v>
      </c>
      <c r="H6">
        <v>6000000</v>
      </c>
      <c r="J6">
        <v>10300000</v>
      </c>
      <c r="N6">
        <v>1000000</v>
      </c>
    </row>
    <row r="7" spans="1:16" x14ac:dyDescent="0.35">
      <c r="F7">
        <v>100000</v>
      </c>
      <c r="H7">
        <v>3200000</v>
      </c>
      <c r="J7">
        <v>9900000</v>
      </c>
      <c r="N7">
        <v>1000000</v>
      </c>
    </row>
    <row r="8" spans="1:16" x14ac:dyDescent="0.35">
      <c r="J8">
        <v>5200000</v>
      </c>
    </row>
    <row r="10" spans="1:16" x14ac:dyDescent="0.35">
      <c r="A10" t="s">
        <v>1</v>
      </c>
      <c r="B10">
        <v>69000000</v>
      </c>
      <c r="D10">
        <f>AVERAGE(D3:D8)</f>
        <v>81500</v>
      </c>
      <c r="F10">
        <f>AVERAGE(F3:F8)</f>
        <v>1000000</v>
      </c>
      <c r="H10">
        <f>AVERAGE(H3:H8)</f>
        <v>6450000</v>
      </c>
      <c r="J10">
        <f>AVERAGE(J3:J8)</f>
        <v>12200000</v>
      </c>
      <c r="L10">
        <f>AVERAGE(L3:L8)</f>
        <v>5050000</v>
      </c>
      <c r="N10">
        <f>AVERAGE(N3:N8)</f>
        <v>960000</v>
      </c>
      <c r="P10">
        <v>600000</v>
      </c>
    </row>
    <row r="11" spans="1:16" x14ac:dyDescent="0.35">
      <c r="A11" t="s">
        <v>2</v>
      </c>
      <c r="B11">
        <v>69000000</v>
      </c>
      <c r="D11">
        <f>MEDIAN(D3:D8)</f>
        <v>81500</v>
      </c>
      <c r="F11">
        <f>MEDIAN(F3:F8)</f>
        <v>900000</v>
      </c>
      <c r="H11">
        <f>MEDIAN(H3:H8)</f>
        <v>6150000</v>
      </c>
      <c r="J11">
        <f>MEDIAN(J3:J8)</f>
        <v>10100000</v>
      </c>
      <c r="L11">
        <f>MEDIAN(L3:L8)</f>
        <v>5050000</v>
      </c>
      <c r="N11">
        <f>MEDIAN(N3:N8)</f>
        <v>1000000</v>
      </c>
    </row>
    <row r="12" spans="1:16" x14ac:dyDescent="0.35">
      <c r="A12" t="s">
        <v>3</v>
      </c>
      <c r="D12">
        <f>_xlfn.STDEV.S(D3:D8)</f>
        <v>12020.815280171308</v>
      </c>
      <c r="F12">
        <f>_xlfn.STDEV.S(F3:F8)</f>
        <v>828653.52631040348</v>
      </c>
      <c r="H12">
        <f>_xlfn.STDEV.S(H3:H8)</f>
        <v>2921757.4619852803</v>
      </c>
      <c r="J12">
        <f>_xlfn.STDEV.S(J3:J8)</f>
        <v>7817501.7322245175</v>
      </c>
      <c r="L12">
        <f>_xlfn.STDEV.S(L3:L8)</f>
        <v>1343502.8842544402</v>
      </c>
      <c r="N12">
        <f>_xlfn.STDEV.S(N3:N8)</f>
        <v>89442.719099991591</v>
      </c>
    </row>
    <row r="13" spans="1:16" x14ac:dyDescent="0.35">
      <c r="A13" t="s">
        <v>4</v>
      </c>
      <c r="B13">
        <v>69000000</v>
      </c>
      <c r="D13">
        <f>MAX(D3:D8)</f>
        <v>90000</v>
      </c>
      <c r="F13">
        <f>MAX(F3:F8)</f>
        <v>2100000</v>
      </c>
      <c r="H13">
        <f>MAX(H3:H8)</f>
        <v>10300000</v>
      </c>
      <c r="J13">
        <f>MAX(J3:J8)</f>
        <v>23400000</v>
      </c>
      <c r="L13">
        <f>MAX(L3:L8)</f>
        <v>6000000</v>
      </c>
      <c r="N13">
        <f>MAX(N3:N8)</f>
        <v>1000000</v>
      </c>
    </row>
    <row r="14" spans="1:16" x14ac:dyDescent="0.35">
      <c r="A14" t="s">
        <v>5</v>
      </c>
      <c r="B14">
        <v>69000000</v>
      </c>
      <c r="D14">
        <f>MIN(D3:D8)</f>
        <v>73000</v>
      </c>
      <c r="F14">
        <f>MIN(F3:F8)</f>
        <v>100000</v>
      </c>
      <c r="H14">
        <f>MIN(H3:H8)</f>
        <v>3200000</v>
      </c>
      <c r="J14">
        <f>MIN(J3:J8)</f>
        <v>5200000</v>
      </c>
      <c r="L14">
        <f>MIN(L3:L8)</f>
        <v>4100000</v>
      </c>
      <c r="N14">
        <f>MIN(N3:N8)</f>
        <v>800000</v>
      </c>
    </row>
  </sheetData>
  <sortState xmlns:xlrd2="http://schemas.microsoft.com/office/spreadsheetml/2017/richdata2" ref="F3:F7">
    <sortCondition descending="1" ref="F3:F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7429-D008-4442-B3C3-B764E7D7F986}">
  <sheetPr codeName="Sheet6"/>
  <dimension ref="A2:U16"/>
  <sheetViews>
    <sheetView topLeftCell="E1" workbookViewId="0">
      <selection activeCell="N12" sqref="N12"/>
    </sheetView>
  </sheetViews>
  <sheetFormatPr defaultRowHeight="14.5" x14ac:dyDescent="0.35"/>
  <sheetData>
    <row r="2" spans="1:21" x14ac:dyDescent="0.35">
      <c r="B2" t="s">
        <v>13</v>
      </c>
      <c r="D2" t="s">
        <v>14</v>
      </c>
      <c r="F2" t="s">
        <v>10</v>
      </c>
      <c r="H2" t="s">
        <v>11</v>
      </c>
      <c r="J2" t="s">
        <v>15</v>
      </c>
      <c r="L2" t="s">
        <v>17</v>
      </c>
      <c r="N2" t="s">
        <v>12</v>
      </c>
      <c r="P2" t="s">
        <v>16</v>
      </c>
    </row>
    <row r="3" spans="1:21" x14ac:dyDescent="0.35">
      <c r="D3">
        <v>84000</v>
      </c>
      <c r="F3">
        <v>364000</v>
      </c>
      <c r="L3">
        <v>114000</v>
      </c>
      <c r="N3">
        <v>1740000</v>
      </c>
      <c r="T3">
        <v>1740000</v>
      </c>
      <c r="U3">
        <v>121000</v>
      </c>
    </row>
    <row r="4" spans="1:21" x14ac:dyDescent="0.35">
      <c r="D4">
        <v>79000</v>
      </c>
      <c r="F4">
        <v>322000</v>
      </c>
      <c r="H4">
        <v>660000</v>
      </c>
      <c r="J4">
        <v>240000</v>
      </c>
      <c r="L4">
        <v>115000</v>
      </c>
      <c r="N4">
        <v>1640000</v>
      </c>
      <c r="T4">
        <v>370000</v>
      </c>
      <c r="U4">
        <v>42000</v>
      </c>
    </row>
    <row r="5" spans="1:21" x14ac:dyDescent="0.35">
      <c r="D5">
        <v>64000</v>
      </c>
      <c r="F5">
        <v>153000</v>
      </c>
      <c r="H5">
        <v>440000</v>
      </c>
      <c r="J5">
        <v>530000</v>
      </c>
      <c r="N5">
        <v>1240000</v>
      </c>
      <c r="P5">
        <v>153000</v>
      </c>
      <c r="T5">
        <v>230000</v>
      </c>
      <c r="U5">
        <v>177000</v>
      </c>
    </row>
    <row r="6" spans="1:21" x14ac:dyDescent="0.35">
      <c r="B6">
        <v>300000</v>
      </c>
      <c r="D6">
        <v>56000</v>
      </c>
      <c r="F6">
        <v>79000</v>
      </c>
      <c r="H6">
        <v>45000</v>
      </c>
      <c r="N6">
        <v>370000</v>
      </c>
      <c r="P6">
        <v>146000</v>
      </c>
      <c r="T6">
        <v>2080000</v>
      </c>
      <c r="U6">
        <v>153000</v>
      </c>
    </row>
    <row r="7" spans="1:21" x14ac:dyDescent="0.35">
      <c r="B7">
        <v>212000</v>
      </c>
      <c r="H7">
        <v>42000</v>
      </c>
      <c r="N7">
        <v>370000</v>
      </c>
      <c r="P7">
        <v>121000</v>
      </c>
      <c r="T7">
        <v>2140000</v>
      </c>
      <c r="U7">
        <v>161000</v>
      </c>
    </row>
    <row r="8" spans="1:21" x14ac:dyDescent="0.35">
      <c r="B8">
        <v>117000</v>
      </c>
      <c r="N8">
        <v>230000</v>
      </c>
      <c r="P8">
        <v>42000</v>
      </c>
      <c r="T8">
        <v>3500000</v>
      </c>
      <c r="U8">
        <v>146000</v>
      </c>
    </row>
    <row r="9" spans="1:21" x14ac:dyDescent="0.35">
      <c r="P9">
        <v>39000</v>
      </c>
      <c r="T9">
        <v>1240000</v>
      </c>
      <c r="U9">
        <v>39000</v>
      </c>
    </row>
    <row r="10" spans="1:21" x14ac:dyDescent="0.35">
      <c r="P10">
        <v>33000</v>
      </c>
      <c r="T10">
        <v>1640000</v>
      </c>
      <c r="U10">
        <v>33000</v>
      </c>
    </row>
    <row r="11" spans="1:21" x14ac:dyDescent="0.35">
      <c r="T11">
        <v>370000</v>
      </c>
    </row>
    <row r="12" spans="1:21" x14ac:dyDescent="0.35">
      <c r="A12" t="s">
        <v>1</v>
      </c>
      <c r="B12">
        <f>AVERAGE(B3:B9)</f>
        <v>209666.66666666666</v>
      </c>
      <c r="D12">
        <f>AVERAGE(D3:D9)</f>
        <v>70750</v>
      </c>
      <c r="F12">
        <f>AVERAGE(F3:F8)</f>
        <v>229500</v>
      </c>
      <c r="H12">
        <f>AVERAGE(H3:H9)</f>
        <v>296750</v>
      </c>
      <c r="J12">
        <f>AVERAGE(J3:J9)</f>
        <v>385000</v>
      </c>
      <c r="L12">
        <f>AVERAGE(L3:L9)</f>
        <v>114500</v>
      </c>
      <c r="N12">
        <f>AVERAGE(N3:N8)</f>
        <v>931666.66666666663</v>
      </c>
      <c r="P12">
        <f>AVERAGE(P3:P9)</f>
        <v>100200</v>
      </c>
      <c r="T12">
        <v>6100000</v>
      </c>
    </row>
    <row r="13" spans="1:21" x14ac:dyDescent="0.35">
      <c r="A13" t="s">
        <v>2</v>
      </c>
      <c r="B13">
        <f>MEDIAN(B3:B9)</f>
        <v>212000</v>
      </c>
      <c r="D13">
        <f>MEDIAN(D3:D9)</f>
        <v>71500</v>
      </c>
      <c r="F13">
        <f>MEDIAN(F3:F8)</f>
        <v>237500</v>
      </c>
      <c r="H13">
        <f>MEDIAN(H3:H9)</f>
        <v>242500</v>
      </c>
      <c r="J13">
        <f>MEDIAN(J3:J9)</f>
        <v>385000</v>
      </c>
      <c r="L13">
        <f>MEDIAN(L3:L9)</f>
        <v>114500</v>
      </c>
      <c r="N13">
        <f>MEDIAN(N3:N8)</f>
        <v>805000</v>
      </c>
      <c r="P13">
        <f>MEDIAN(P3:P9)</f>
        <v>121000</v>
      </c>
      <c r="T13">
        <v>6500000</v>
      </c>
    </row>
    <row r="14" spans="1:21" x14ac:dyDescent="0.35">
      <c r="A14" t="s">
        <v>3</v>
      </c>
      <c r="B14">
        <f>_xlfn.STDEV.S(B3:B9)</f>
        <v>91522.310576893418</v>
      </c>
      <c r="D14">
        <f>_xlfn.STDEV.S(D3:D9)</f>
        <v>12996.794476587935</v>
      </c>
      <c r="F14">
        <f>_xlfn.STDEV.S(F3:F8)</f>
        <v>135583.92235069763</v>
      </c>
      <c r="H14">
        <f>_xlfn.STDEV.S(H3:H9)</f>
        <v>305912.16059516172</v>
      </c>
      <c r="J14">
        <f>_xlfn.STDEV.S(J3:J9)</f>
        <v>205060.96654409877</v>
      </c>
      <c r="L14">
        <f>_xlfn.STDEV.S(L3:L9)</f>
        <v>707.10678118654755</v>
      </c>
      <c r="N14">
        <f>_xlfn.STDEV.S(N3:N8)</f>
        <v>688982.34133152256</v>
      </c>
      <c r="P14">
        <f>_xlfn.STDEV.S(P3:P9)</f>
        <v>55791.576425119951</v>
      </c>
      <c r="T14">
        <v>4300000</v>
      </c>
    </row>
    <row r="15" spans="1:21" x14ac:dyDescent="0.35">
      <c r="A15" t="s">
        <v>4</v>
      </c>
      <c r="B15">
        <f>MAX(B3:B9)</f>
        <v>300000</v>
      </c>
      <c r="D15">
        <f>MAX(D3:D9)</f>
        <v>84000</v>
      </c>
      <c r="F15">
        <f>MAX(F3:F8)</f>
        <v>364000</v>
      </c>
      <c r="H15">
        <f>MAX(H3:H9)</f>
        <v>660000</v>
      </c>
      <c r="J15">
        <f>MAX(J3:J9)</f>
        <v>530000</v>
      </c>
      <c r="L15">
        <f>MAX(L3:L9)</f>
        <v>115000</v>
      </c>
      <c r="N15">
        <f>MAX(N3:N8)</f>
        <v>1740000</v>
      </c>
      <c r="P15">
        <f>MAX(P3:P9)</f>
        <v>153000</v>
      </c>
    </row>
    <row r="16" spans="1:21" x14ac:dyDescent="0.35">
      <c r="A16" t="s">
        <v>5</v>
      </c>
      <c r="B16">
        <f>MIN(B3:B9)</f>
        <v>117000</v>
      </c>
      <c r="D16">
        <f>MIN(D3:D9)</f>
        <v>56000</v>
      </c>
      <c r="F16">
        <f>MIN(F3:F8)</f>
        <v>79000</v>
      </c>
      <c r="H16">
        <f>MIN(H3:H9)</f>
        <v>42000</v>
      </c>
      <c r="J16">
        <f>MIN(J3:J9)</f>
        <v>240000</v>
      </c>
      <c r="L16">
        <f>MIN(L3:L9)</f>
        <v>114000</v>
      </c>
      <c r="N16">
        <f>MIN(N3:N8)</f>
        <v>230000</v>
      </c>
      <c r="P16">
        <f>MIN(P3:P9)</f>
        <v>39000</v>
      </c>
    </row>
  </sheetData>
  <sortState xmlns:xlrd2="http://schemas.microsoft.com/office/spreadsheetml/2017/richdata2" ref="P3:P10">
    <sortCondition descending="1" ref="P3:P1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26A9-5291-49CA-8834-91AD6A915B75}">
  <sheetPr codeName="Sheet7"/>
  <dimension ref="A2:P18"/>
  <sheetViews>
    <sheetView topLeftCell="C1" workbookViewId="0">
      <selection activeCell="N5" sqref="N5"/>
    </sheetView>
  </sheetViews>
  <sheetFormatPr defaultRowHeight="14.5" x14ac:dyDescent="0.35"/>
  <sheetData>
    <row r="2" spans="1:16" x14ac:dyDescent="0.35">
      <c r="B2" t="s">
        <v>13</v>
      </c>
      <c r="D2" t="s">
        <v>14</v>
      </c>
      <c r="F2" t="s">
        <v>10</v>
      </c>
      <c r="H2" t="s">
        <v>11</v>
      </c>
      <c r="J2" t="s">
        <v>15</v>
      </c>
      <c r="L2" t="s">
        <v>17</v>
      </c>
      <c r="N2" t="s">
        <v>12</v>
      </c>
      <c r="P2" t="s">
        <v>16</v>
      </c>
    </row>
    <row r="3" spans="1:16" x14ac:dyDescent="0.35">
      <c r="B3">
        <v>30000</v>
      </c>
      <c r="D3">
        <v>30000</v>
      </c>
      <c r="F3">
        <v>40000</v>
      </c>
      <c r="H3">
        <v>30000</v>
      </c>
      <c r="J3">
        <v>30000</v>
      </c>
      <c r="L3">
        <v>30000</v>
      </c>
      <c r="N3" s="4"/>
    </row>
    <row r="4" spans="1:16" x14ac:dyDescent="0.35">
      <c r="F4">
        <v>40000</v>
      </c>
      <c r="N4" s="4"/>
    </row>
    <row r="5" spans="1:16" x14ac:dyDescent="0.35">
      <c r="F5">
        <v>40000</v>
      </c>
      <c r="N5" s="4"/>
    </row>
    <row r="6" spans="1:16" x14ac:dyDescent="0.35">
      <c r="N6" s="4">
        <v>7460000</v>
      </c>
    </row>
    <row r="7" spans="1:16" x14ac:dyDescent="0.35">
      <c r="N7" s="4">
        <v>5830000</v>
      </c>
      <c r="P7">
        <v>9200000</v>
      </c>
    </row>
    <row r="8" spans="1:16" x14ac:dyDescent="0.35">
      <c r="N8" s="4">
        <v>1888000</v>
      </c>
      <c r="P8">
        <v>7440000</v>
      </c>
    </row>
    <row r="9" spans="1:16" x14ac:dyDescent="0.35">
      <c r="N9" s="4">
        <v>956000</v>
      </c>
      <c r="P9">
        <v>1000000</v>
      </c>
    </row>
    <row r="10" spans="1:16" x14ac:dyDescent="0.35">
      <c r="N10" s="4"/>
      <c r="P10">
        <v>780000</v>
      </c>
    </row>
    <row r="11" spans="1:16" x14ac:dyDescent="0.35">
      <c r="N11" s="4"/>
    </row>
    <row r="12" spans="1:16" x14ac:dyDescent="0.35">
      <c r="N12" s="4"/>
    </row>
    <row r="14" spans="1:16" x14ac:dyDescent="0.35">
      <c r="A14" t="s">
        <v>1</v>
      </c>
      <c r="B14">
        <f>AVERAGE(B3:B12)</f>
        <v>30000</v>
      </c>
      <c r="D14">
        <f>AVERAGE(D3:D12)</f>
        <v>30000</v>
      </c>
      <c r="F14">
        <f>AVERAGE(F3:F12)</f>
        <v>40000</v>
      </c>
      <c r="H14">
        <f>AVERAGE(H3:H12)</f>
        <v>30000</v>
      </c>
      <c r="J14">
        <f>AVERAGE(J3:J12)</f>
        <v>30000</v>
      </c>
      <c r="L14">
        <f>AVERAGE(L3:L12)</f>
        <v>30000</v>
      </c>
      <c r="N14">
        <f>AVERAGE(N3:N12)</f>
        <v>4033500</v>
      </c>
      <c r="P14">
        <f>AVERAGE(P3:P12)</f>
        <v>4605000</v>
      </c>
    </row>
    <row r="15" spans="1:16" x14ac:dyDescent="0.35">
      <c r="A15" t="s">
        <v>2</v>
      </c>
      <c r="B15">
        <f>MEDIAN(B3:B12)</f>
        <v>30000</v>
      </c>
      <c r="D15">
        <f>MEDIAN(D3:D12)</f>
        <v>30000</v>
      </c>
      <c r="F15">
        <f>MEDIAN(F3:F12)</f>
        <v>40000</v>
      </c>
      <c r="H15">
        <f>MEDIAN(H3:H12)</f>
        <v>30000</v>
      </c>
      <c r="J15">
        <f>MEDIAN(J3:J12)</f>
        <v>30000</v>
      </c>
      <c r="L15">
        <f>MEDIAN(L3:L12)</f>
        <v>30000</v>
      </c>
      <c r="N15">
        <f>MEDIAN(N3:N12)</f>
        <v>3859000</v>
      </c>
      <c r="P15">
        <f>MEDIAN(P3:P12)</f>
        <v>4220000</v>
      </c>
    </row>
    <row r="16" spans="1:16" x14ac:dyDescent="0.35">
      <c r="A16" t="s">
        <v>3</v>
      </c>
      <c r="B16" t="e">
        <f>_xlfn.STDEV.S(B3:B12)</f>
        <v>#DIV/0!</v>
      </c>
      <c r="D16" t="e">
        <f>_xlfn.STDEV.S(D3:D12)</f>
        <v>#DIV/0!</v>
      </c>
      <c r="F16">
        <f>_xlfn.STDEV.S(F3:F12)</f>
        <v>0</v>
      </c>
      <c r="H16" t="e">
        <f>_xlfn.STDEV.S(H3:H12)</f>
        <v>#DIV/0!</v>
      </c>
      <c r="J16" t="e">
        <f>_xlfn.STDEV.S(J3:J12)</f>
        <v>#DIV/0!</v>
      </c>
      <c r="L16" t="e">
        <f>_xlfn.STDEV.S(L3:L12)</f>
        <v>#DIV/0!</v>
      </c>
      <c r="N16">
        <f>_xlfn.STDEV.S(N3:N12)</f>
        <v>3111403.2739799791</v>
      </c>
      <c r="P16">
        <f>_xlfn.STDEV.S(P3:P12)</f>
        <v>4350398.4491844727</v>
      </c>
    </row>
    <row r="17" spans="1:16" x14ac:dyDescent="0.35">
      <c r="A17" t="s">
        <v>4</v>
      </c>
      <c r="B17">
        <f>MAX(B3:B12)</f>
        <v>30000</v>
      </c>
      <c r="D17">
        <f>MAX(D3:D12)</f>
        <v>30000</v>
      </c>
      <c r="F17">
        <f>MAX(F3:F12)</f>
        <v>40000</v>
      </c>
      <c r="H17">
        <f>MAX(H3:H12)</f>
        <v>30000</v>
      </c>
      <c r="J17">
        <f>MAX(J3:J12)</f>
        <v>30000</v>
      </c>
      <c r="L17">
        <f>MAX(L3:L12)</f>
        <v>30000</v>
      </c>
      <c r="N17">
        <f>MAX(N3:N12)</f>
        <v>7460000</v>
      </c>
      <c r="P17">
        <f>MAX(P3:P12)</f>
        <v>9200000</v>
      </c>
    </row>
    <row r="18" spans="1:16" x14ac:dyDescent="0.35">
      <c r="A18" t="s">
        <v>5</v>
      </c>
      <c r="B18">
        <f>MIN(B3:B12)</f>
        <v>30000</v>
      </c>
      <c r="D18">
        <f>MIN(D3:D12)</f>
        <v>30000</v>
      </c>
      <c r="F18">
        <f>MIN(F3:F12)</f>
        <v>40000</v>
      </c>
      <c r="H18">
        <f>MIN(H3:H12)</f>
        <v>30000</v>
      </c>
      <c r="J18">
        <f>MIN(J3:J12)</f>
        <v>30000</v>
      </c>
      <c r="L18">
        <f>MIN(L3:L12)</f>
        <v>30000</v>
      </c>
      <c r="N18">
        <f>MIN(N3:N12)</f>
        <v>956000</v>
      </c>
      <c r="P18">
        <f>MIN(P3:P12)</f>
        <v>780000</v>
      </c>
    </row>
  </sheetData>
  <sortState xmlns:xlrd2="http://schemas.microsoft.com/office/spreadsheetml/2017/richdata2" ref="N3:N12">
    <sortCondition descending="1" ref="N3:N1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187A-074A-4358-AC1F-D4D570F081BB}">
  <sheetPr codeName="Sheet8"/>
  <dimension ref="A2:P26"/>
  <sheetViews>
    <sheetView topLeftCell="B7" workbookViewId="0">
      <selection activeCell="N22" sqref="N22"/>
    </sheetView>
  </sheetViews>
  <sheetFormatPr defaultRowHeight="14.5" x14ac:dyDescent="0.35"/>
  <sheetData>
    <row r="2" spans="2:16" x14ac:dyDescent="0.35">
      <c r="B2" t="s">
        <v>13</v>
      </c>
      <c r="D2" t="s">
        <v>14</v>
      </c>
      <c r="F2" t="s">
        <v>10</v>
      </c>
      <c r="H2" t="s">
        <v>11</v>
      </c>
      <c r="J2" t="s">
        <v>15</v>
      </c>
      <c r="L2" t="s">
        <v>17</v>
      </c>
      <c r="N2" t="s">
        <v>12</v>
      </c>
      <c r="P2" t="s">
        <v>16</v>
      </c>
    </row>
    <row r="3" spans="2:16" x14ac:dyDescent="0.35">
      <c r="B3" s="3">
        <v>24000</v>
      </c>
      <c r="D3">
        <v>30000</v>
      </c>
      <c r="F3" s="3"/>
      <c r="H3" s="3"/>
      <c r="J3">
        <v>30000</v>
      </c>
      <c r="L3" s="3">
        <v>791000</v>
      </c>
      <c r="N3" s="3">
        <v>2170000</v>
      </c>
      <c r="P3" s="3">
        <v>11000</v>
      </c>
    </row>
    <row r="4" spans="2:16" x14ac:dyDescent="0.35">
      <c r="B4" s="3">
        <v>23000</v>
      </c>
      <c r="F4" s="3"/>
      <c r="H4" s="3">
        <v>46000</v>
      </c>
      <c r="L4" s="3">
        <v>703000</v>
      </c>
      <c r="N4" s="3">
        <v>1952000</v>
      </c>
      <c r="P4" s="3">
        <v>11000</v>
      </c>
    </row>
    <row r="5" spans="2:16" x14ac:dyDescent="0.35">
      <c r="B5" s="3">
        <v>26000</v>
      </c>
      <c r="F5" s="3"/>
      <c r="H5" s="3">
        <v>44000</v>
      </c>
      <c r="L5" s="3">
        <v>480000</v>
      </c>
      <c r="N5" s="3">
        <v>1440000</v>
      </c>
      <c r="P5" s="3">
        <v>16000</v>
      </c>
    </row>
    <row r="6" spans="2:16" x14ac:dyDescent="0.35">
      <c r="F6" s="3">
        <v>3720000</v>
      </c>
      <c r="H6" s="3">
        <v>40000</v>
      </c>
      <c r="L6" s="3">
        <v>440000</v>
      </c>
      <c r="N6" s="3">
        <v>1150000</v>
      </c>
      <c r="P6" s="3"/>
    </row>
    <row r="7" spans="2:16" x14ac:dyDescent="0.35">
      <c r="F7" s="3">
        <v>2688000</v>
      </c>
      <c r="H7" s="3">
        <v>40000</v>
      </c>
      <c r="L7" s="3">
        <v>190000</v>
      </c>
    </row>
    <row r="8" spans="2:16" x14ac:dyDescent="0.35">
      <c r="F8" s="3">
        <v>2104000</v>
      </c>
      <c r="H8" s="3">
        <v>40000</v>
      </c>
      <c r="L8" s="3">
        <v>70000</v>
      </c>
      <c r="N8" s="3"/>
    </row>
    <row r="9" spans="2:16" x14ac:dyDescent="0.35">
      <c r="F9" s="3">
        <v>1728000</v>
      </c>
      <c r="H9" s="3">
        <v>40000</v>
      </c>
      <c r="L9" s="3"/>
      <c r="N9" s="3"/>
    </row>
    <row r="10" spans="2:16" x14ac:dyDescent="0.35">
      <c r="H10" s="3">
        <v>36000</v>
      </c>
      <c r="L10" s="3"/>
    </row>
    <row r="11" spans="2:16" x14ac:dyDescent="0.35">
      <c r="H11" s="3">
        <v>35000</v>
      </c>
      <c r="L11" s="3"/>
    </row>
    <row r="12" spans="2:16" x14ac:dyDescent="0.35">
      <c r="H12" s="3"/>
    </row>
    <row r="13" spans="2:16" x14ac:dyDescent="0.35">
      <c r="H13" s="3"/>
    </row>
    <row r="16" spans="2:16" x14ac:dyDescent="0.35">
      <c r="N16" s="3"/>
    </row>
    <row r="17" spans="1:16" x14ac:dyDescent="0.35">
      <c r="N17" s="3"/>
    </row>
    <row r="18" spans="1:16" x14ac:dyDescent="0.35">
      <c r="N18" s="3"/>
    </row>
    <row r="19" spans="1:16" x14ac:dyDescent="0.35">
      <c r="N19" s="3"/>
    </row>
    <row r="22" spans="1:16" x14ac:dyDescent="0.35">
      <c r="A22" t="s">
        <v>1</v>
      </c>
      <c r="B22">
        <f>AVERAGE(B3:B19)</f>
        <v>24333.333333333332</v>
      </c>
      <c r="D22">
        <f>AVERAGE(D3:D19)</f>
        <v>30000</v>
      </c>
      <c r="F22">
        <f>AVERAGE(F3:F19)</f>
        <v>2560000</v>
      </c>
      <c r="H22">
        <f>AVERAGE(H3:H19)</f>
        <v>40125</v>
      </c>
      <c r="J22">
        <f>AVERAGE(J3:J19)</f>
        <v>30000</v>
      </c>
      <c r="L22">
        <f>AVERAGE(L3:L19)</f>
        <v>445666.66666666669</v>
      </c>
      <c r="N22">
        <f>AVERAGE(N3:N19)</f>
        <v>1678000</v>
      </c>
      <c r="P22">
        <f>AVERAGE(P3:P19)</f>
        <v>12666.666666666666</v>
      </c>
    </row>
    <row r="23" spans="1:16" x14ac:dyDescent="0.35">
      <c r="A23" t="s">
        <v>2</v>
      </c>
      <c r="B23">
        <f>MEDIAN(B3:B19)</f>
        <v>24000</v>
      </c>
      <c r="D23">
        <f>MEDIAN(D3:D19)</f>
        <v>30000</v>
      </c>
      <c r="F23">
        <f>MEDIAN(F3:F19)</f>
        <v>2396000</v>
      </c>
      <c r="H23">
        <f>MEDIAN(H3:H19)</f>
        <v>40000</v>
      </c>
      <c r="J23">
        <f>MEDIAN(J3:J19)</f>
        <v>30000</v>
      </c>
      <c r="L23">
        <f>MEDIAN(L3:L19)</f>
        <v>460000</v>
      </c>
      <c r="N23">
        <f>MEDIAN(N3:N19)</f>
        <v>1696000</v>
      </c>
      <c r="P23">
        <f>MEDIAN(P3:P19)</f>
        <v>11000</v>
      </c>
    </row>
    <row r="24" spans="1:16" x14ac:dyDescent="0.35">
      <c r="A24" t="s">
        <v>3</v>
      </c>
      <c r="B24">
        <f>STDEV(B3:B19)</f>
        <v>1527.5252316519466</v>
      </c>
      <c r="D24" t="e">
        <f>STDEV(D3:D19)</f>
        <v>#DIV/0!</v>
      </c>
      <c r="F24">
        <f>STDEV(F3:F19)</f>
        <v>868359.37261021137</v>
      </c>
      <c r="H24">
        <f>STDEV(H3:H19)</f>
        <v>3642.5069859723185</v>
      </c>
      <c r="J24" t="e">
        <f>STDEV(J3:J19)</f>
        <v>#DIV/0!</v>
      </c>
      <c r="L24">
        <f>STDEV(L3:L19)</f>
        <v>280420.16094900639</v>
      </c>
      <c r="N24">
        <f>STDEV(N3:N19)</f>
        <v>466393.25323879486</v>
      </c>
      <c r="P24">
        <f>STDEV(P3:P19)</f>
        <v>2886.7513459481306</v>
      </c>
    </row>
    <row r="25" spans="1:16" x14ac:dyDescent="0.35">
      <c r="A25" t="s">
        <v>4</v>
      </c>
      <c r="B25">
        <f>MAX(B3:B19)</f>
        <v>26000</v>
      </c>
      <c r="D25">
        <f>MAX(D3:D19)</f>
        <v>30000</v>
      </c>
      <c r="F25">
        <f>MAX(F3:F19)</f>
        <v>3720000</v>
      </c>
      <c r="H25">
        <f>MAX(H3:H19)</f>
        <v>46000</v>
      </c>
      <c r="J25">
        <f>MAX(J3:J19)</f>
        <v>30000</v>
      </c>
      <c r="L25">
        <f>MAX(L3:L19)</f>
        <v>791000</v>
      </c>
      <c r="N25">
        <f>MAX(N3:N19)</f>
        <v>2170000</v>
      </c>
      <c r="P25">
        <f>MAX(P3:P19)</f>
        <v>16000</v>
      </c>
    </row>
    <row r="26" spans="1:16" x14ac:dyDescent="0.35">
      <c r="A26" t="s">
        <v>5</v>
      </c>
      <c r="B26">
        <f>MIN(B3:B19)</f>
        <v>23000</v>
      </c>
      <c r="D26">
        <f>MIN(D3:D19)</f>
        <v>30000</v>
      </c>
      <c r="F26">
        <f>MIN(F3:F19)</f>
        <v>1728000</v>
      </c>
      <c r="H26">
        <f>MIN(H3:H19)</f>
        <v>35000</v>
      </c>
      <c r="J26">
        <f>MIN(J3:J19)</f>
        <v>30000</v>
      </c>
      <c r="L26">
        <f>MIN(L3:L19)</f>
        <v>70000</v>
      </c>
      <c r="N26">
        <f>MIN(N3:N19)</f>
        <v>1150000</v>
      </c>
      <c r="P26">
        <f>MIN(P3:P19)</f>
        <v>11000</v>
      </c>
    </row>
  </sheetData>
  <sortState xmlns:xlrd2="http://schemas.microsoft.com/office/spreadsheetml/2017/richdata2" ref="N3:N19">
    <sortCondition descending="1" ref="N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NA1</vt:lpstr>
      <vt:lpstr>PDA1</vt:lpstr>
      <vt:lpstr>SSA1</vt:lpstr>
      <vt:lpstr>EMB1</vt:lpstr>
      <vt:lpstr>NA2</vt:lpstr>
      <vt:lpstr>R2A2</vt:lpstr>
      <vt:lpstr>SSA2</vt:lpstr>
      <vt:lpstr>EMB2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2022-07-05T12:53:39Z</dcterms:created>
  <dcterms:modified xsi:type="dcterms:W3CDTF">2022-07-08T11:34:42Z</dcterms:modified>
</cp:coreProperties>
</file>