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b8a156c11f5f15/Desktop/Submit Paper Fauzan/Raw Data/"/>
    </mc:Choice>
  </mc:AlternateContent>
  <xr:revisionPtr revIDLastSave="0" documentId="8_{08A50566-B72F-4564-B275-4EDD7F1752F8}" xr6:coauthVersionLast="47" xr6:coauthVersionMax="47" xr10:uidLastSave="{00000000-0000-0000-0000-000000000000}"/>
  <bookViews>
    <workbookView xWindow="-110" yWindow="-110" windowWidth="17020" windowHeight="10120" xr2:uid="{BA2D1AB3-10C5-47C7-8CD4-9B5D33516B30}"/>
  </bookViews>
  <sheets>
    <sheet name="Raw dat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P3" i="2"/>
  <c r="P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P5" i="2"/>
  <c r="P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P7" i="2"/>
  <c r="P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P9" i="2"/>
  <c r="P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P11" i="2"/>
  <c r="P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P13" i="2"/>
  <c r="P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P15" i="2"/>
  <c r="P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P17" i="2"/>
  <c r="L18" i="2"/>
  <c r="P18" i="2"/>
  <c r="J19" i="2"/>
  <c r="J20" i="2"/>
  <c r="S20" i="2"/>
  <c r="U20" i="2"/>
  <c r="Y20" i="2"/>
  <c r="C110" i="2"/>
  <c r="C112" i="2"/>
  <c r="C113" i="2"/>
  <c r="C114" i="2"/>
</calcChain>
</file>

<file path=xl/sharedStrings.xml><?xml version="1.0" encoding="utf-8"?>
<sst xmlns="http://schemas.openxmlformats.org/spreadsheetml/2006/main" count="133" uniqueCount="69">
  <si>
    <t>No.</t>
  </si>
  <si>
    <t>Temperature</t>
  </si>
  <si>
    <t>Humidity</t>
  </si>
  <si>
    <t>PM2.5</t>
  </si>
  <si>
    <t>PM10</t>
  </si>
  <si>
    <t>CO2</t>
  </si>
  <si>
    <t>ecH2O</t>
  </si>
  <si>
    <t>TVOC</t>
  </si>
  <si>
    <t>Light Intensity</t>
  </si>
  <si>
    <t>Non Fastidious Bacteria</t>
  </si>
  <si>
    <t>Fastidious Bacteri</t>
  </si>
  <si>
    <t>Coliform</t>
  </si>
  <si>
    <t>Salmonella-Shigella</t>
  </si>
  <si>
    <t>Virua</t>
  </si>
  <si>
    <t>Stasiun</t>
  </si>
  <si>
    <t>Pagi</t>
  </si>
  <si>
    <t>Waktu</t>
  </si>
  <si>
    <t>Bekasi</t>
  </si>
  <si>
    <t>Kode</t>
  </si>
  <si>
    <t>BKSP</t>
  </si>
  <si>
    <t>BKSM</t>
  </si>
  <si>
    <t>CUKP</t>
  </si>
  <si>
    <t>CUKM</t>
  </si>
  <si>
    <t>SUDP</t>
  </si>
  <si>
    <t>SUDM</t>
  </si>
  <si>
    <t>MGRP</t>
  </si>
  <si>
    <t>MGRM</t>
  </si>
  <si>
    <t>JAKP</t>
  </si>
  <si>
    <t>JAKM</t>
  </si>
  <si>
    <t>TPKP</t>
  </si>
  <si>
    <t>TPKM</t>
  </si>
  <si>
    <t>TKOP</t>
  </si>
  <si>
    <t>TKOM</t>
  </si>
  <si>
    <t>TNBP</t>
  </si>
  <si>
    <t>TNBM</t>
  </si>
  <si>
    <t>Cakung</t>
  </si>
  <si>
    <t>Sudirman</t>
  </si>
  <si>
    <t>Manggarai</t>
  </si>
  <si>
    <t>Jakarta Kota</t>
  </si>
  <si>
    <t>Tanjung Priok</t>
  </si>
  <si>
    <t>Taman Kota</t>
  </si>
  <si>
    <t>Tanah Abang</t>
  </si>
  <si>
    <t>Malam</t>
  </si>
  <si>
    <t>Tanah Abang Malam (TNBM)</t>
  </si>
  <si>
    <t>Tanah Abang Pagi (TNBP)</t>
  </si>
  <si>
    <t>Taman Kota Malam (TKOM)</t>
  </si>
  <si>
    <t>Taman Kota Pagi (TKOP)</t>
  </si>
  <si>
    <t>Tanjung Priok Malam (TPKM)</t>
  </si>
  <si>
    <t>Tanjung Priok Pagi (TPKP)</t>
  </si>
  <si>
    <t>Jakarta Kota Malam (JAKM)</t>
  </si>
  <si>
    <t>Jakarta Kota Pagi (JAKP)</t>
  </si>
  <si>
    <t>Manggarai Malam (MGRM)</t>
  </si>
  <si>
    <t>Manggarai Pagi (MGRP)</t>
  </si>
  <si>
    <t>Sudirman Malam (SUDM)</t>
  </si>
  <si>
    <t>Sudirman Pagi (SUDP)</t>
  </si>
  <si>
    <t>Cakung Malam (CUKM)</t>
  </si>
  <si>
    <t>Cakung Pagi (CUKP)</t>
  </si>
  <si>
    <t>Bekasi Malam (BKSM)</t>
  </si>
  <si>
    <t>Bekasi Pagi (BKSP)</t>
  </si>
  <si>
    <t>Parameter</t>
  </si>
  <si>
    <t>CONT</t>
  </si>
  <si>
    <t>Keberadaan Virus</t>
  </si>
  <si>
    <t>T Bakteri SSA</t>
  </si>
  <si>
    <t>T Bakteri EMB</t>
  </si>
  <si>
    <t>T Bakteri R2A</t>
  </si>
  <si>
    <t>jjb</t>
  </si>
  <si>
    <t>PM2,5</t>
  </si>
  <si>
    <t>Temperatur</t>
  </si>
  <si>
    <t>T Bakteri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</si>
</sst>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1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11" fontId="1" fillId="0" borderId="1" xfId="0" applyNumberFormat="1" applyFont="1" applyBorder="1" applyAlignment="1">
      <alignment horizontal="center" vertical="center" wrapText="1"/>
    </xf>
    <xf numFmtId="2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3" fillId="2" borderId="0" xfId="0" applyNumberFormat="1" applyFont="1" applyFill="1"/>
    <xf numFmtId="2" fontId="3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 8</a:t>
            </a:r>
            <a:r>
              <a:rPr lang="en-US" baseline="0"/>
              <a:t> Stasiun Kereta Api di Pagi Hari dan Malam Hari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Temperatur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data'!$A$2:$A$17</c:f>
              <c:strCache>
                <c:ptCount val="16"/>
                <c:pt idx="0">
                  <c:v>BKSP</c:v>
                </c:pt>
                <c:pt idx="1">
                  <c:v>BKSM</c:v>
                </c:pt>
                <c:pt idx="2">
                  <c:v>CUKP</c:v>
                </c:pt>
                <c:pt idx="3">
                  <c:v>CUKM</c:v>
                </c:pt>
                <c:pt idx="4">
                  <c:v>SUDP</c:v>
                </c:pt>
                <c:pt idx="5">
                  <c:v>SUDM</c:v>
                </c:pt>
                <c:pt idx="6">
                  <c:v>MGRP</c:v>
                </c:pt>
                <c:pt idx="7">
                  <c:v>MGRM</c:v>
                </c:pt>
                <c:pt idx="8">
                  <c:v>JAKP</c:v>
                </c:pt>
                <c:pt idx="9">
                  <c:v>JAKM</c:v>
                </c:pt>
                <c:pt idx="10">
                  <c:v>TPKP</c:v>
                </c:pt>
                <c:pt idx="11">
                  <c:v>TPKM</c:v>
                </c:pt>
                <c:pt idx="12">
                  <c:v>TKOP</c:v>
                </c:pt>
                <c:pt idx="13">
                  <c:v>TKOM</c:v>
                </c:pt>
                <c:pt idx="14">
                  <c:v>TNBP</c:v>
                </c:pt>
                <c:pt idx="15">
                  <c:v>TNBM</c:v>
                </c:pt>
              </c:strCache>
            </c:strRef>
          </c:cat>
          <c:val>
            <c:numRef>
              <c:f>'Raw data'!$B$2:$B$17</c:f>
              <c:numCache>
                <c:formatCode>0.00</c:formatCode>
                <c:ptCount val="16"/>
                <c:pt idx="0">
                  <c:v>30.342142857142854</c:v>
                </c:pt>
                <c:pt idx="1">
                  <c:v>25.565555555555552</c:v>
                </c:pt>
                <c:pt idx="2">
                  <c:v>30.068000000000001</c:v>
                </c:pt>
                <c:pt idx="3">
                  <c:v>22.452500000000001</c:v>
                </c:pt>
                <c:pt idx="4">
                  <c:v>28.572222222222219</c:v>
                </c:pt>
                <c:pt idx="5">
                  <c:v>27.060000000000002</c:v>
                </c:pt>
                <c:pt idx="6">
                  <c:v>26.138529411764708</c:v>
                </c:pt>
                <c:pt idx="7">
                  <c:v>25.012222222222221</c:v>
                </c:pt>
                <c:pt idx="8">
                  <c:v>23.883750000000003</c:v>
                </c:pt>
                <c:pt idx="9">
                  <c:v>23.965555555555554</c:v>
                </c:pt>
                <c:pt idx="10">
                  <c:v>28.784444444444446</c:v>
                </c:pt>
                <c:pt idx="11">
                  <c:v>29.274000000000001</c:v>
                </c:pt>
                <c:pt idx="12">
                  <c:v>24.163333333333334</c:v>
                </c:pt>
                <c:pt idx="13">
                  <c:v>24.202222222222218</c:v>
                </c:pt>
                <c:pt idx="14">
                  <c:v>31.995555555555555</c:v>
                </c:pt>
                <c:pt idx="15">
                  <c:v>30.366666666633332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F-4786-A64C-CC2962ADE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521152"/>
        <c:axId val="628522400"/>
      </c:barChart>
      <c:catAx>
        <c:axId val="6285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Stasiun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22400"/>
        <c:crosses val="autoZero"/>
        <c:auto val="1"/>
        <c:lblAlgn val="ctr"/>
        <c:lblOffset val="100"/>
        <c:noMultiLvlLbl val="0"/>
      </c:catAx>
      <c:valAx>
        <c:axId val="6285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Temperatur (</a:t>
                </a:r>
                <a:r>
                  <a:rPr lang="en-ID" baseline="30000"/>
                  <a:t>o</a:t>
                </a:r>
                <a:r>
                  <a:rPr lang="en-ID" baseline="0"/>
                  <a:t>C)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2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Kelembaban 8 Stasiun Kereta Api</a:t>
            </a:r>
            <a:r>
              <a:rPr lang="en-ID" baseline="0"/>
              <a:t> di Pagi hari dan Malam Hari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588227257750409E-2"/>
          <c:y val="0.12963709259813097"/>
          <c:w val="0.92340913413500558"/>
          <c:h val="0.52251005592946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Humidity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data'!$A$2:$A$17</c:f>
              <c:strCache>
                <c:ptCount val="16"/>
                <c:pt idx="0">
                  <c:v>BKSP</c:v>
                </c:pt>
                <c:pt idx="1">
                  <c:v>BKSM</c:v>
                </c:pt>
                <c:pt idx="2">
                  <c:v>CUKP</c:v>
                </c:pt>
                <c:pt idx="3">
                  <c:v>CUKM</c:v>
                </c:pt>
                <c:pt idx="4">
                  <c:v>SUDP</c:v>
                </c:pt>
                <c:pt idx="5">
                  <c:v>SUDM</c:v>
                </c:pt>
                <c:pt idx="6">
                  <c:v>MGRP</c:v>
                </c:pt>
                <c:pt idx="7">
                  <c:v>MGRM</c:v>
                </c:pt>
                <c:pt idx="8">
                  <c:v>JAKP</c:v>
                </c:pt>
                <c:pt idx="9">
                  <c:v>JAKM</c:v>
                </c:pt>
                <c:pt idx="10">
                  <c:v>TPKP</c:v>
                </c:pt>
                <c:pt idx="11">
                  <c:v>TPKM</c:v>
                </c:pt>
                <c:pt idx="12">
                  <c:v>TKOP</c:v>
                </c:pt>
                <c:pt idx="13">
                  <c:v>TKOM</c:v>
                </c:pt>
                <c:pt idx="14">
                  <c:v>TNBP</c:v>
                </c:pt>
                <c:pt idx="15">
                  <c:v>TNBM</c:v>
                </c:pt>
              </c:strCache>
            </c:strRef>
          </c:cat>
          <c:val>
            <c:numRef>
              <c:f>'Raw data'!$C$2:$C$17</c:f>
              <c:numCache>
                <c:formatCode>0.00</c:formatCode>
                <c:ptCount val="16"/>
                <c:pt idx="0">
                  <c:v>61.267142857142851</c:v>
                </c:pt>
                <c:pt idx="1">
                  <c:v>75.322222222222223</c:v>
                </c:pt>
                <c:pt idx="2">
                  <c:v>57.467000000000006</c:v>
                </c:pt>
                <c:pt idx="3">
                  <c:v>79.917500000000004</c:v>
                </c:pt>
                <c:pt idx="4">
                  <c:v>63.778888888888886</c:v>
                </c:pt>
                <c:pt idx="5">
                  <c:v>70.011428571428567</c:v>
                </c:pt>
                <c:pt idx="6">
                  <c:v>72.934117647058827</c:v>
                </c:pt>
                <c:pt idx="7">
                  <c:v>73.161111111111111</c:v>
                </c:pt>
                <c:pt idx="8">
                  <c:v>57.019999999999996</c:v>
                </c:pt>
                <c:pt idx="9">
                  <c:v>57.13666666666667</c:v>
                </c:pt>
                <c:pt idx="10">
                  <c:v>62.558888888888887</c:v>
                </c:pt>
                <c:pt idx="11">
                  <c:v>63.332000000000008</c:v>
                </c:pt>
                <c:pt idx="12">
                  <c:v>60.154444444444444</c:v>
                </c:pt>
                <c:pt idx="13">
                  <c:v>61.073333333333331</c:v>
                </c:pt>
                <c:pt idx="14">
                  <c:v>58.028888888888886</c:v>
                </c:pt>
                <c:pt idx="15">
                  <c:v>60.205555555555556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8-4359-B93A-C7B3D1F1A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002960"/>
        <c:axId val="600389632"/>
      </c:barChart>
      <c:catAx>
        <c:axId val="25900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Stasiun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89632"/>
        <c:crosses val="autoZero"/>
        <c:auto val="1"/>
        <c:lblAlgn val="ctr"/>
        <c:lblOffset val="100"/>
        <c:noMultiLvlLbl val="0"/>
      </c:catAx>
      <c:valAx>
        <c:axId val="60038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Kelembaban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0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Konsentrasi Materi Partikel (PM2,5</a:t>
            </a:r>
            <a:r>
              <a:rPr lang="en-ID" baseline="0"/>
              <a:t> dan PM10) pada 8 Stasiun Kereta Api di Pagi hari dan Malam Hari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data'!$D$1</c:f>
              <c:strCache>
                <c:ptCount val="1"/>
                <c:pt idx="0">
                  <c:v>PM2,5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data'!$A$2:$A$17</c:f>
              <c:strCache>
                <c:ptCount val="16"/>
                <c:pt idx="0">
                  <c:v>BKSP</c:v>
                </c:pt>
                <c:pt idx="1">
                  <c:v>BKSM</c:v>
                </c:pt>
                <c:pt idx="2">
                  <c:v>CUKP</c:v>
                </c:pt>
                <c:pt idx="3">
                  <c:v>CUKM</c:v>
                </c:pt>
                <c:pt idx="4">
                  <c:v>SUDP</c:v>
                </c:pt>
                <c:pt idx="5">
                  <c:v>SUDM</c:v>
                </c:pt>
                <c:pt idx="6">
                  <c:v>MGRP</c:v>
                </c:pt>
                <c:pt idx="7">
                  <c:v>MGRM</c:v>
                </c:pt>
                <c:pt idx="8">
                  <c:v>JAKP</c:v>
                </c:pt>
                <c:pt idx="9">
                  <c:v>JAKM</c:v>
                </c:pt>
                <c:pt idx="10">
                  <c:v>TPKP</c:v>
                </c:pt>
                <c:pt idx="11">
                  <c:v>TPKM</c:v>
                </c:pt>
                <c:pt idx="12">
                  <c:v>TKOP</c:v>
                </c:pt>
                <c:pt idx="13">
                  <c:v>TKOM</c:v>
                </c:pt>
                <c:pt idx="14">
                  <c:v>TNBP</c:v>
                </c:pt>
                <c:pt idx="15">
                  <c:v>TNBM</c:v>
                </c:pt>
              </c:strCache>
            </c:strRef>
          </c:cat>
          <c:val>
            <c:numRef>
              <c:f>'Raw data'!$D$2:$D$17</c:f>
              <c:numCache>
                <c:formatCode>0.00</c:formatCode>
                <c:ptCount val="16"/>
                <c:pt idx="0">
                  <c:v>73.528571428571425</c:v>
                </c:pt>
                <c:pt idx="1">
                  <c:v>24.463333333333335</c:v>
                </c:pt>
                <c:pt idx="2">
                  <c:v>41.8</c:v>
                </c:pt>
                <c:pt idx="3">
                  <c:v>37.625</c:v>
                </c:pt>
                <c:pt idx="4">
                  <c:v>26.322222222222223</c:v>
                </c:pt>
                <c:pt idx="5">
                  <c:v>33.714285714285715</c:v>
                </c:pt>
                <c:pt idx="6">
                  <c:v>50.352941176470587</c:v>
                </c:pt>
                <c:pt idx="7">
                  <c:v>50.502222222222223</c:v>
                </c:pt>
                <c:pt idx="8">
                  <c:v>32.630000000000003</c:v>
                </c:pt>
                <c:pt idx="9">
                  <c:v>12.326666666666666</c:v>
                </c:pt>
                <c:pt idx="10">
                  <c:v>43.823333333333331</c:v>
                </c:pt>
                <c:pt idx="11">
                  <c:v>25.405999999999999</c:v>
                </c:pt>
                <c:pt idx="12">
                  <c:v>28.738888888888887</c:v>
                </c:pt>
                <c:pt idx="13">
                  <c:v>22.51</c:v>
                </c:pt>
                <c:pt idx="14">
                  <c:v>42.190000000000005</c:v>
                </c:pt>
                <c:pt idx="15">
                  <c:v>36.123333333333335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1-4574-B51C-CB30ACC36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519872"/>
        <c:axId val="662508640"/>
      </c:barChart>
      <c:catAx>
        <c:axId val="6625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08640"/>
        <c:crosses val="autoZero"/>
        <c:auto val="1"/>
        <c:lblAlgn val="ctr"/>
        <c:lblOffset val="100"/>
        <c:noMultiLvlLbl val="0"/>
      </c:catAx>
      <c:valAx>
        <c:axId val="6625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1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800" b="0" i="0" baseline="0">
                <a:effectLst/>
              </a:rPr>
              <a:t>Konsentrasi Materi Partikel (PM10) pada 8 Stasiun Kereta Api di Pagi hari dan Malam Hari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data'!$E$1</c:f>
              <c:strCache>
                <c:ptCount val="1"/>
                <c:pt idx="0">
                  <c:v>PM10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data'!$A$2:$A$17</c:f>
              <c:strCache>
                <c:ptCount val="16"/>
                <c:pt idx="0">
                  <c:v>BKSP</c:v>
                </c:pt>
                <c:pt idx="1">
                  <c:v>BKSM</c:v>
                </c:pt>
                <c:pt idx="2">
                  <c:v>CUKP</c:v>
                </c:pt>
                <c:pt idx="3">
                  <c:v>CUKM</c:v>
                </c:pt>
                <c:pt idx="4">
                  <c:v>SUDP</c:v>
                </c:pt>
                <c:pt idx="5">
                  <c:v>SUDM</c:v>
                </c:pt>
                <c:pt idx="6">
                  <c:v>MGRP</c:v>
                </c:pt>
                <c:pt idx="7">
                  <c:v>MGRM</c:v>
                </c:pt>
                <c:pt idx="8">
                  <c:v>JAKP</c:v>
                </c:pt>
                <c:pt idx="9">
                  <c:v>JAKM</c:v>
                </c:pt>
                <c:pt idx="10">
                  <c:v>TPKP</c:v>
                </c:pt>
                <c:pt idx="11">
                  <c:v>TPKM</c:v>
                </c:pt>
                <c:pt idx="12">
                  <c:v>TKOP</c:v>
                </c:pt>
                <c:pt idx="13">
                  <c:v>TKOM</c:v>
                </c:pt>
                <c:pt idx="14">
                  <c:v>TNBP</c:v>
                </c:pt>
                <c:pt idx="15">
                  <c:v>TNBM</c:v>
                </c:pt>
              </c:strCache>
            </c:strRef>
          </c:cat>
          <c:val>
            <c:numRef>
              <c:f>'Raw data'!$E$2:$E$17</c:f>
              <c:numCache>
                <c:formatCode>0.00</c:formatCode>
                <c:ptCount val="16"/>
                <c:pt idx="0">
                  <c:v>177.21428571428572</c:v>
                </c:pt>
                <c:pt idx="1">
                  <c:v>87.666666666666671</c:v>
                </c:pt>
                <c:pt idx="2">
                  <c:v>119.2</c:v>
                </c:pt>
                <c:pt idx="3">
                  <c:v>107.52500000000001</c:v>
                </c:pt>
                <c:pt idx="4">
                  <c:v>76.666666666666671</c:v>
                </c:pt>
                <c:pt idx="5">
                  <c:v>93.142857142857139</c:v>
                </c:pt>
                <c:pt idx="6">
                  <c:v>142.61764705882354</c:v>
                </c:pt>
                <c:pt idx="7">
                  <c:v>146.22222222222223</c:v>
                </c:pt>
                <c:pt idx="8">
                  <c:v>106</c:v>
                </c:pt>
                <c:pt idx="9">
                  <c:v>65.333333333333329</c:v>
                </c:pt>
                <c:pt idx="10">
                  <c:v>123.22222222222223</c:v>
                </c:pt>
                <c:pt idx="11">
                  <c:v>74.8</c:v>
                </c:pt>
                <c:pt idx="12">
                  <c:v>98.333333333333329</c:v>
                </c:pt>
                <c:pt idx="13">
                  <c:v>85.777777777777771</c:v>
                </c:pt>
                <c:pt idx="14">
                  <c:v>119.88888888888889</c:v>
                </c:pt>
                <c:pt idx="15">
                  <c:v>110.55555555555556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9-401D-BCB5-9F42186D0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524864"/>
        <c:axId val="662509472"/>
      </c:barChart>
      <c:catAx>
        <c:axId val="66252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09472"/>
        <c:crosses val="autoZero"/>
        <c:auto val="1"/>
        <c:lblAlgn val="ctr"/>
        <c:lblOffset val="100"/>
        <c:noMultiLvlLbl val="0"/>
      </c:catAx>
      <c:valAx>
        <c:axId val="6625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2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800" b="0" i="0" baseline="0">
                <a:effectLst/>
              </a:rPr>
              <a:t>Konsentrasi Materi Partikel (PM10) pada 8 Stasiun Kereta Api di Pagi hari dan Malam Hari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data'!$F$1</c:f>
              <c:strCache>
                <c:ptCount val="1"/>
                <c:pt idx="0">
                  <c:v>CO2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data'!$A$2:$A$17</c:f>
              <c:strCache>
                <c:ptCount val="16"/>
                <c:pt idx="0">
                  <c:v>BKSP</c:v>
                </c:pt>
                <c:pt idx="1">
                  <c:v>BKSM</c:v>
                </c:pt>
                <c:pt idx="2">
                  <c:v>CUKP</c:v>
                </c:pt>
                <c:pt idx="3">
                  <c:v>CUKM</c:v>
                </c:pt>
                <c:pt idx="4">
                  <c:v>SUDP</c:v>
                </c:pt>
                <c:pt idx="5">
                  <c:v>SUDM</c:v>
                </c:pt>
                <c:pt idx="6">
                  <c:v>MGRP</c:v>
                </c:pt>
                <c:pt idx="7">
                  <c:v>MGRM</c:v>
                </c:pt>
                <c:pt idx="8">
                  <c:v>JAKP</c:v>
                </c:pt>
                <c:pt idx="9">
                  <c:v>JAKM</c:v>
                </c:pt>
                <c:pt idx="10">
                  <c:v>TPKP</c:v>
                </c:pt>
                <c:pt idx="11">
                  <c:v>TPKM</c:v>
                </c:pt>
                <c:pt idx="12">
                  <c:v>TKOP</c:v>
                </c:pt>
                <c:pt idx="13">
                  <c:v>TKOM</c:v>
                </c:pt>
                <c:pt idx="14">
                  <c:v>TNBP</c:v>
                </c:pt>
                <c:pt idx="15">
                  <c:v>TNBM</c:v>
                </c:pt>
              </c:strCache>
            </c:strRef>
          </c:cat>
          <c:val>
            <c:numRef>
              <c:f>'Raw data'!$F$2:$F$17</c:f>
              <c:numCache>
                <c:formatCode>0.00</c:formatCode>
                <c:ptCount val="16"/>
                <c:pt idx="0">
                  <c:v>409.06714285714293</c:v>
                </c:pt>
                <c:pt idx="1">
                  <c:v>446.02222222222224</c:v>
                </c:pt>
                <c:pt idx="2">
                  <c:v>455.6</c:v>
                </c:pt>
                <c:pt idx="3">
                  <c:v>470</c:v>
                </c:pt>
                <c:pt idx="4">
                  <c:v>475.16777777777781</c:v>
                </c:pt>
                <c:pt idx="5">
                  <c:v>494.44571428571436</c:v>
                </c:pt>
                <c:pt idx="6">
                  <c:v>488.85294117647061</c:v>
                </c:pt>
                <c:pt idx="7">
                  <c:v>513.2788888888889</c:v>
                </c:pt>
                <c:pt idx="8">
                  <c:v>439.68625000000009</c:v>
                </c:pt>
                <c:pt idx="9">
                  <c:v>440.02</c:v>
                </c:pt>
                <c:pt idx="10">
                  <c:v>455.18666666666672</c:v>
                </c:pt>
                <c:pt idx="11">
                  <c:v>456.06200000000007</c:v>
                </c:pt>
                <c:pt idx="12">
                  <c:v>438.97111111111121</c:v>
                </c:pt>
                <c:pt idx="13">
                  <c:v>439.03333333333336</c:v>
                </c:pt>
                <c:pt idx="14">
                  <c:v>452.06666666666672</c:v>
                </c:pt>
                <c:pt idx="15">
                  <c:v>483.06888888888886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1-49D0-A7EC-3A901667B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259056"/>
        <c:axId val="259004208"/>
      </c:barChart>
      <c:catAx>
        <c:axId val="37625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04208"/>
        <c:crosses val="autoZero"/>
        <c:auto val="1"/>
        <c:lblAlgn val="ctr"/>
        <c:lblOffset val="100"/>
        <c:noMultiLvlLbl val="0"/>
      </c:catAx>
      <c:valAx>
        <c:axId val="2590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data'!$G$1</c:f>
              <c:strCache>
                <c:ptCount val="1"/>
                <c:pt idx="0">
                  <c:v>TVOC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data'!$A$2:$A$17</c:f>
              <c:strCache>
                <c:ptCount val="16"/>
                <c:pt idx="0">
                  <c:v>BKSP</c:v>
                </c:pt>
                <c:pt idx="1">
                  <c:v>BKSM</c:v>
                </c:pt>
                <c:pt idx="2">
                  <c:v>CUKP</c:v>
                </c:pt>
                <c:pt idx="3">
                  <c:v>CUKM</c:v>
                </c:pt>
                <c:pt idx="4">
                  <c:v>SUDP</c:v>
                </c:pt>
                <c:pt idx="5">
                  <c:v>SUDM</c:v>
                </c:pt>
                <c:pt idx="6">
                  <c:v>MGRP</c:v>
                </c:pt>
                <c:pt idx="7">
                  <c:v>MGRM</c:v>
                </c:pt>
                <c:pt idx="8">
                  <c:v>JAKP</c:v>
                </c:pt>
                <c:pt idx="9">
                  <c:v>JAKM</c:v>
                </c:pt>
                <c:pt idx="10">
                  <c:v>TPKP</c:v>
                </c:pt>
                <c:pt idx="11">
                  <c:v>TPKM</c:v>
                </c:pt>
                <c:pt idx="12">
                  <c:v>TKOP</c:v>
                </c:pt>
                <c:pt idx="13">
                  <c:v>TKOM</c:v>
                </c:pt>
                <c:pt idx="14">
                  <c:v>TNBP</c:v>
                </c:pt>
                <c:pt idx="15">
                  <c:v>TNBM</c:v>
                </c:pt>
              </c:strCache>
            </c:strRef>
          </c:cat>
          <c:val>
            <c:numRef>
              <c:f>'Raw data'!$G$2:$G$17</c:f>
              <c:numCache>
                <c:formatCode>0.00</c:formatCode>
                <c:ptCount val="16"/>
                <c:pt idx="0">
                  <c:v>114.28571428571429</c:v>
                </c:pt>
                <c:pt idx="1">
                  <c:v>22.444444444444443</c:v>
                </c:pt>
                <c:pt idx="2">
                  <c:v>64.8</c:v>
                </c:pt>
                <c:pt idx="3">
                  <c:v>132.9</c:v>
                </c:pt>
                <c:pt idx="4">
                  <c:v>99.888888888888886</c:v>
                </c:pt>
                <c:pt idx="5">
                  <c:v>195.14285714285714</c:v>
                </c:pt>
                <c:pt idx="6">
                  <c:v>222.14705882352942</c:v>
                </c:pt>
                <c:pt idx="7">
                  <c:v>306.88888888888891</c:v>
                </c:pt>
                <c:pt idx="8">
                  <c:v>1.5</c:v>
                </c:pt>
                <c:pt idx="9">
                  <c:v>0.33333333333333331</c:v>
                </c:pt>
                <c:pt idx="10">
                  <c:v>46.333333333333336</c:v>
                </c:pt>
                <c:pt idx="11">
                  <c:v>59.2</c:v>
                </c:pt>
                <c:pt idx="12">
                  <c:v>4.2222222222222223</c:v>
                </c:pt>
                <c:pt idx="13">
                  <c:v>3.8888888888888888</c:v>
                </c:pt>
                <c:pt idx="14">
                  <c:v>67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4-422F-8A65-BA9E882E6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8500352"/>
        <c:axId val="628506592"/>
      </c:barChart>
      <c:catAx>
        <c:axId val="62850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06592"/>
        <c:crosses val="autoZero"/>
        <c:auto val="1"/>
        <c:lblAlgn val="ctr"/>
        <c:lblOffset val="100"/>
        <c:noMultiLvlLbl val="0"/>
      </c:catAx>
      <c:valAx>
        <c:axId val="6285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0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Emisi Karbon pada 8 Stasiun Kereta Api di Pagi Hari dan Malam Hari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data'!$I$1</c:f>
              <c:strCache>
                <c:ptCount val="1"/>
                <c:pt idx="0">
                  <c:v>ecH2O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data'!$A$2:$A$17</c:f>
              <c:strCache>
                <c:ptCount val="16"/>
                <c:pt idx="0">
                  <c:v>BKSP</c:v>
                </c:pt>
                <c:pt idx="1">
                  <c:v>BKSM</c:v>
                </c:pt>
                <c:pt idx="2">
                  <c:v>CUKP</c:v>
                </c:pt>
                <c:pt idx="3">
                  <c:v>CUKM</c:v>
                </c:pt>
                <c:pt idx="4">
                  <c:v>SUDP</c:v>
                </c:pt>
                <c:pt idx="5">
                  <c:v>SUDM</c:v>
                </c:pt>
                <c:pt idx="6">
                  <c:v>MGRP</c:v>
                </c:pt>
                <c:pt idx="7">
                  <c:v>MGRM</c:v>
                </c:pt>
                <c:pt idx="8">
                  <c:v>JAKP</c:v>
                </c:pt>
                <c:pt idx="9">
                  <c:v>JAKM</c:v>
                </c:pt>
                <c:pt idx="10">
                  <c:v>TPKP</c:v>
                </c:pt>
                <c:pt idx="11">
                  <c:v>TPKM</c:v>
                </c:pt>
                <c:pt idx="12">
                  <c:v>TKOP</c:v>
                </c:pt>
                <c:pt idx="13">
                  <c:v>TKOM</c:v>
                </c:pt>
                <c:pt idx="14">
                  <c:v>TNBP</c:v>
                </c:pt>
                <c:pt idx="15">
                  <c:v>TNBM</c:v>
                </c:pt>
              </c:strCache>
            </c:strRef>
          </c:cat>
          <c:val>
            <c:numRef>
              <c:f>'Raw data'!$I$2:$I$17</c:f>
              <c:numCache>
                <c:formatCode>0.00</c:formatCode>
                <c:ptCount val="16"/>
                <c:pt idx="0">
                  <c:v>31.428571428571427</c:v>
                </c:pt>
                <c:pt idx="1">
                  <c:v>6</c:v>
                </c:pt>
                <c:pt idx="2">
                  <c:v>17.399999999999999</c:v>
                </c:pt>
                <c:pt idx="3">
                  <c:v>36.700000000000003</c:v>
                </c:pt>
                <c:pt idx="4">
                  <c:v>28.222222222222221</c:v>
                </c:pt>
                <c:pt idx="5">
                  <c:v>54.428571428571431</c:v>
                </c:pt>
                <c:pt idx="6">
                  <c:v>62.029411764705884</c:v>
                </c:pt>
                <c:pt idx="7">
                  <c:v>91</c:v>
                </c:pt>
                <c:pt idx="8">
                  <c:v>0</c:v>
                </c:pt>
                <c:pt idx="9">
                  <c:v>0</c:v>
                </c:pt>
                <c:pt idx="10">
                  <c:v>12.555555555555555</c:v>
                </c:pt>
                <c:pt idx="11">
                  <c:v>18.399999999999999</c:v>
                </c:pt>
                <c:pt idx="12">
                  <c:v>0.22222222222222221</c:v>
                </c:pt>
                <c:pt idx="13">
                  <c:v>0.1111111111111111</c:v>
                </c:pt>
                <c:pt idx="14">
                  <c:v>17.555555555555557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6-4548-85FC-9531060F4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530272"/>
        <c:axId val="662533600"/>
      </c:barChart>
      <c:catAx>
        <c:axId val="6625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33600"/>
        <c:crosses val="autoZero"/>
        <c:auto val="1"/>
        <c:lblAlgn val="ctr"/>
        <c:lblOffset val="100"/>
        <c:noMultiLvlLbl val="0"/>
      </c:catAx>
      <c:valAx>
        <c:axId val="6625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data'!$H$1</c:f>
              <c:strCache>
                <c:ptCount val="1"/>
                <c:pt idx="0">
                  <c:v>Light Intensity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data'!$A$2:$A$17</c:f>
              <c:strCache>
                <c:ptCount val="16"/>
                <c:pt idx="0">
                  <c:v>BKSP</c:v>
                </c:pt>
                <c:pt idx="1">
                  <c:v>BKSM</c:v>
                </c:pt>
                <c:pt idx="2">
                  <c:v>CUKP</c:v>
                </c:pt>
                <c:pt idx="3">
                  <c:v>CUKM</c:v>
                </c:pt>
                <c:pt idx="4">
                  <c:v>SUDP</c:v>
                </c:pt>
                <c:pt idx="5">
                  <c:v>SUDM</c:v>
                </c:pt>
                <c:pt idx="6">
                  <c:v>MGRP</c:v>
                </c:pt>
                <c:pt idx="7">
                  <c:v>MGRM</c:v>
                </c:pt>
                <c:pt idx="8">
                  <c:v>JAKP</c:v>
                </c:pt>
                <c:pt idx="9">
                  <c:v>JAKM</c:v>
                </c:pt>
                <c:pt idx="10">
                  <c:v>TPKP</c:v>
                </c:pt>
                <c:pt idx="11">
                  <c:v>TPKM</c:v>
                </c:pt>
                <c:pt idx="12">
                  <c:v>TKOP</c:v>
                </c:pt>
                <c:pt idx="13">
                  <c:v>TKOM</c:v>
                </c:pt>
                <c:pt idx="14">
                  <c:v>TNBP</c:v>
                </c:pt>
                <c:pt idx="15">
                  <c:v>TNBM</c:v>
                </c:pt>
              </c:strCache>
            </c:strRef>
          </c:cat>
          <c:val>
            <c:numRef>
              <c:f>'Raw data'!$H$2:$H$17</c:f>
              <c:numCache>
                <c:formatCode>0.00</c:formatCode>
                <c:ptCount val="16"/>
                <c:pt idx="0">
                  <c:v>1882.0714285714287</c:v>
                </c:pt>
                <c:pt idx="1">
                  <c:v>3</c:v>
                </c:pt>
                <c:pt idx="2">
                  <c:v>2045.3</c:v>
                </c:pt>
                <c:pt idx="3">
                  <c:v>60.75</c:v>
                </c:pt>
                <c:pt idx="4">
                  <c:v>197.55555555555554</c:v>
                </c:pt>
                <c:pt idx="5">
                  <c:v>14.571428571428571</c:v>
                </c:pt>
                <c:pt idx="6">
                  <c:v>204.6764705882353</c:v>
                </c:pt>
                <c:pt idx="7">
                  <c:v>20.888888888888889</c:v>
                </c:pt>
                <c:pt idx="8">
                  <c:v>1512</c:v>
                </c:pt>
                <c:pt idx="9">
                  <c:v>76.666666666666671</c:v>
                </c:pt>
                <c:pt idx="10">
                  <c:v>133.77777777777777</c:v>
                </c:pt>
                <c:pt idx="11">
                  <c:v>15</c:v>
                </c:pt>
                <c:pt idx="12">
                  <c:v>432.22222222222223</c:v>
                </c:pt>
                <c:pt idx="13">
                  <c:v>37.555555555555557</c:v>
                </c:pt>
                <c:pt idx="14">
                  <c:v>2387.4444444444443</c:v>
                </c:pt>
                <c:pt idx="15">
                  <c:v>105.88888888888889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0-4DF4-968B-DA324829E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525696"/>
        <c:axId val="662528192"/>
      </c:barChart>
      <c:catAx>
        <c:axId val="6625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28192"/>
        <c:crosses val="autoZero"/>
        <c:auto val="1"/>
        <c:lblAlgn val="ctr"/>
        <c:lblOffset val="100"/>
        <c:noMultiLvlLbl val="0"/>
      </c:catAx>
      <c:valAx>
        <c:axId val="6625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2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D" sz="1800" b="1" i="0" baseline="0">
                <a:effectLst/>
              </a:rPr>
              <a:t>Kelimpahan Bakteri Patogen (</a:t>
            </a:r>
            <a:r>
              <a:rPr lang="en-ID" sz="1800" b="1" i="1" baseline="0">
                <a:effectLst/>
              </a:rPr>
              <a:t>Salmonella-Shigella</a:t>
            </a:r>
            <a:r>
              <a:rPr lang="en-ID" sz="1800" b="1" i="0" baseline="0">
                <a:effectLst/>
              </a:rPr>
              <a:t>) pada Stasiun Kereta Api tanggal 26-29 Oktober 2020.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'Raw data'!$A$101:$A$116</c:f>
              <c:strCache>
                <c:ptCount val="16"/>
                <c:pt idx="0">
                  <c:v>Bekasi Pagi (BKSP)</c:v>
                </c:pt>
                <c:pt idx="1">
                  <c:v>Bekasi Malam (BKSM)</c:v>
                </c:pt>
                <c:pt idx="2">
                  <c:v>Cakung Pagi (CUKP)</c:v>
                </c:pt>
                <c:pt idx="3">
                  <c:v>Cakung Malam (CUKM)</c:v>
                </c:pt>
                <c:pt idx="4">
                  <c:v>Sudirman Pagi (SUDP)</c:v>
                </c:pt>
                <c:pt idx="5">
                  <c:v>Sudirman Malam (SUDM)</c:v>
                </c:pt>
                <c:pt idx="6">
                  <c:v>Manggarai Pagi (MGRP)</c:v>
                </c:pt>
                <c:pt idx="7">
                  <c:v>Manggarai Malam (MGRM)</c:v>
                </c:pt>
                <c:pt idx="8">
                  <c:v>Jakarta Kota Pagi (JAKP)</c:v>
                </c:pt>
                <c:pt idx="9">
                  <c:v>Jakarta Kota Malam (JAKM)</c:v>
                </c:pt>
                <c:pt idx="10">
                  <c:v>Tanjung Priok Pagi (TPKP)</c:v>
                </c:pt>
                <c:pt idx="11">
                  <c:v>Tanjung Priok Malam (TPKM)</c:v>
                </c:pt>
                <c:pt idx="12">
                  <c:v>Taman Kota Pagi (TKOP)</c:v>
                </c:pt>
                <c:pt idx="13">
                  <c:v>Taman Kota Malam (TKOM)</c:v>
                </c:pt>
                <c:pt idx="14">
                  <c:v>Tanah Abang Pagi (TNBP)</c:v>
                </c:pt>
                <c:pt idx="15">
                  <c:v>Tanah Abang Malam (TNBM)</c:v>
                </c:pt>
              </c:strCache>
            </c:strRef>
          </c:cat>
          <c:val>
            <c:numRef>
              <c:f>'Raw data'!$C$101:$C$116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">
                  <c:v>4.2922560713564764</c:v>
                </c:pt>
                <c:pt idx="10" formatCode="0.00">
                  <c:v>0</c:v>
                </c:pt>
                <c:pt idx="11" formatCode="0.00">
                  <c:v>7.8954225460394083</c:v>
                </c:pt>
                <c:pt idx="12" formatCode="0.00">
                  <c:v>5.2576785748691846</c:v>
                </c:pt>
                <c:pt idx="13" formatCode="0.00">
                  <c:v>6.9661417327390325</c:v>
                </c:pt>
                <c:pt idx="14" formatCode="0.00">
                  <c:v>0</c:v>
                </c:pt>
                <c:pt idx="15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2-4D61-AF34-019F6973B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8832175"/>
        <c:axId val="928827183"/>
      </c:barChart>
      <c:catAx>
        <c:axId val="928832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Stasiun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27183"/>
        <c:crosses val="autoZero"/>
        <c:auto val="1"/>
        <c:lblAlgn val="ctr"/>
        <c:lblOffset val="100"/>
        <c:noMultiLvlLbl val="0"/>
      </c:catAx>
      <c:valAx>
        <c:axId val="92882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sz="1800" b="1" i="0" baseline="0">
                    <a:effectLst/>
                  </a:rPr>
                  <a:t>Total Bakteri (log</a:t>
                </a:r>
                <a:r>
                  <a:rPr lang="en-ID" sz="1800" b="1" i="0" baseline="-25000">
                    <a:effectLst/>
                  </a:rPr>
                  <a:t>10</a:t>
                </a:r>
                <a:r>
                  <a:rPr lang="en-ID" sz="1800" b="1" i="0" baseline="0">
                    <a:effectLst/>
                  </a:rPr>
                  <a:t> CFU/mL)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3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34636</xdr:colOff>
      <xdr:row>22</xdr:row>
      <xdr:rowOff>55707</xdr:rowOff>
    </xdr:from>
    <xdr:to>
      <xdr:col>15</xdr:col>
      <xdr:colOff>244186</xdr:colOff>
      <xdr:row>37</xdr:row>
      <xdr:rowOff>36657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A55C25-3C66-46EF-8335-28AD261D6F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152689</xdr:rowOff>
    </xdr:from>
    <xdr:to>
      <xdr:col>15</xdr:col>
      <xdr:colOff>173181</xdr:colOff>
      <xdr:row>49</xdr:row>
      <xdr:rowOff>133639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5564B8-BC55-4AB9-884E-2C30436E7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51</xdr:row>
      <xdr:rowOff>25400</xdr:rowOff>
    </xdr:from>
    <xdr:to>
      <xdr:col>15</xdr:col>
      <xdr:colOff>150090</xdr:colOff>
      <xdr:row>65</xdr:row>
      <xdr:rowOff>182418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DB94AE-4EE5-4C4B-939E-489DB5056B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300181</xdr:colOff>
      <xdr:row>79</xdr:row>
      <xdr:rowOff>163945</xdr:rowOff>
    </xdr:from>
    <xdr:to>
      <xdr:col>31</xdr:col>
      <xdr:colOff>69272</xdr:colOff>
      <xdr:row>100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BEDEAE-C24B-4B6D-A9F2-61282CB0E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323271</xdr:colOff>
      <xdr:row>22</xdr:row>
      <xdr:rowOff>60036</xdr:rowOff>
    </xdr:from>
    <xdr:to>
      <xdr:col>31</xdr:col>
      <xdr:colOff>80817</xdr:colOff>
      <xdr:row>37</xdr:row>
      <xdr:rowOff>32327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B08ACD-71A7-49AA-8E56-D39CBCA70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277090</xdr:colOff>
      <xdr:row>37</xdr:row>
      <xdr:rowOff>175491</xdr:rowOff>
    </xdr:from>
    <xdr:to>
      <xdr:col>31</xdr:col>
      <xdr:colOff>23090</xdr:colOff>
      <xdr:row>55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F536FB1-DA50-4625-8874-9F2342AFE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288635</xdr:colOff>
      <xdr:row>55</xdr:row>
      <xdr:rowOff>163944</xdr:rowOff>
    </xdr:from>
    <xdr:to>
      <xdr:col>31</xdr:col>
      <xdr:colOff>80817</xdr:colOff>
      <xdr:row>78</xdr:row>
      <xdr:rowOff>161636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A7A05C-1254-4262-94FB-34250F4C9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67</xdr:row>
      <xdr:rowOff>163946</xdr:rowOff>
    </xdr:from>
    <xdr:to>
      <xdr:col>15</xdr:col>
      <xdr:colOff>127000</xdr:colOff>
      <xdr:row>82</xdr:row>
      <xdr:rowOff>136237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E66C8D-AE8C-4C57-BEB3-525B6C075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196272</xdr:colOff>
      <xdr:row>102</xdr:row>
      <xdr:rowOff>175491</xdr:rowOff>
    </xdr:from>
    <xdr:to>
      <xdr:col>20</xdr:col>
      <xdr:colOff>334817</xdr:colOff>
      <xdr:row>126</xdr:row>
      <xdr:rowOff>23091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D55FD3-B19D-49DE-9C2D-1A1BD0641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59039-9697-4D57-8421-59E495651C3F}">
  <dimension ref="A1:AF116"/>
  <sheetViews>
    <sheetView tabSelected="1" zoomScale="55" zoomScaleNormal="55" workbookViewId="0">
      <selection activeCell="A10" sqref="A10"/>
    </sheetView>
  </sheetViews>
  <sheetFormatPr defaultRowHeight="14.5" x14ac:dyDescent="0.35"/>
  <cols>
    <col min="1" max="1" width="18.7265625" customWidth="1"/>
    <col min="10" max="10" width="11.453125" bestFit="1" customWidth="1"/>
    <col min="12" max="12" width="9.453125" bestFit="1" customWidth="1"/>
    <col min="15" max="15" width="10.81640625" bestFit="1" customWidth="1"/>
    <col min="16" max="16" width="17" customWidth="1"/>
    <col min="17" max="17" width="32.6328125" bestFit="1" customWidth="1"/>
  </cols>
  <sheetData>
    <row r="1" spans="1:32" x14ac:dyDescent="0.35">
      <c r="A1" s="4" t="s">
        <v>59</v>
      </c>
      <c r="B1" s="4" t="s">
        <v>67</v>
      </c>
      <c r="C1" s="4" t="s">
        <v>2</v>
      </c>
      <c r="D1" s="4" t="s">
        <v>66</v>
      </c>
      <c r="E1" s="4" t="s">
        <v>4</v>
      </c>
      <c r="F1" s="4" t="s">
        <v>5</v>
      </c>
      <c r="G1" s="4" t="s">
        <v>7</v>
      </c>
      <c r="H1" s="4" t="s">
        <v>8</v>
      </c>
      <c r="I1" s="4" t="s">
        <v>6</v>
      </c>
      <c r="J1" s="4" t="s">
        <v>68</v>
      </c>
      <c r="K1" s="4" t="s">
        <v>64</v>
      </c>
      <c r="L1" s="4" t="s">
        <v>61</v>
      </c>
      <c r="M1" s="4" t="s">
        <v>63</v>
      </c>
      <c r="N1" s="4" t="s">
        <v>62</v>
      </c>
      <c r="O1" s="4" t="s">
        <v>61</v>
      </c>
      <c r="Q1" s="4" t="s">
        <v>59</v>
      </c>
      <c r="R1" s="4" t="s">
        <v>67</v>
      </c>
      <c r="S1" s="4" t="s">
        <v>2</v>
      </c>
      <c r="T1" s="4" t="s">
        <v>66</v>
      </c>
      <c r="U1" s="4" t="s">
        <v>4</v>
      </c>
      <c r="V1" s="4" t="s">
        <v>5</v>
      </c>
      <c r="W1" s="4" t="s">
        <v>7</v>
      </c>
      <c r="X1" s="4" t="s">
        <v>8</v>
      </c>
      <c r="Y1" s="4" t="s">
        <v>6</v>
      </c>
      <c r="Z1" s="4" t="s">
        <v>65</v>
      </c>
      <c r="AA1" s="4" t="s">
        <v>64</v>
      </c>
      <c r="AB1" s="4" t="s">
        <v>61</v>
      </c>
      <c r="AC1" s="4" t="s">
        <v>63</v>
      </c>
      <c r="AD1" s="4" t="s">
        <v>62</v>
      </c>
      <c r="AE1" s="4" t="s">
        <v>61</v>
      </c>
    </row>
    <row r="2" spans="1:32" x14ac:dyDescent="0.35">
      <c r="A2" s="4" t="s">
        <v>19</v>
      </c>
      <c r="B2" s="6">
        <v>30.342142857142854</v>
      </c>
      <c r="C2" s="6">
        <v>61.267142857142851</v>
      </c>
      <c r="D2" s="6">
        <v>73.528571428571425</v>
      </c>
      <c r="E2" s="6">
        <v>177.21428571428572</v>
      </c>
      <c r="F2" s="6">
        <v>409.06714285714293</v>
      </c>
      <c r="G2" s="6">
        <v>114.28571428571429</v>
      </c>
      <c r="H2" s="6">
        <v>1882.0714285714287</v>
      </c>
      <c r="I2" s="6">
        <v>31.428571428571427</v>
      </c>
      <c r="J2" s="6">
        <v>5.8444771757456815</v>
      </c>
      <c r="K2" s="6">
        <v>6.0791812460476251</v>
      </c>
      <c r="L2" s="6">
        <v>3.6437433534207715</v>
      </c>
      <c r="M2" s="6">
        <v>0</v>
      </c>
      <c r="N2" s="6">
        <v>0</v>
      </c>
      <c r="O2" s="6">
        <v>4402.945942618443</v>
      </c>
      <c r="P2" s="2">
        <f>10^J2</f>
        <v>699000.00000000105</v>
      </c>
      <c r="Q2" s="9" t="s">
        <v>17</v>
      </c>
      <c r="R2" s="8">
        <f>AVERAGE(B2:B3)</f>
        <v>27.953849206349204</v>
      </c>
      <c r="S2" s="8">
        <f>AVERAGE(C2:C3)</f>
        <v>68.29468253968254</v>
      </c>
      <c r="T2" s="8">
        <f>AVERAGE(D2:D3)</f>
        <v>48.995952380952382</v>
      </c>
      <c r="U2" s="8">
        <f>AVERAGE(E2:E3)</f>
        <v>132.4404761904762</v>
      </c>
      <c r="V2" s="8">
        <f>AVERAGE(F2:F3)</f>
        <v>427.54468253968258</v>
      </c>
      <c r="W2" s="8">
        <f>AVERAGE(G2:G3)</f>
        <v>68.365079365079367</v>
      </c>
      <c r="X2" s="8">
        <f>AVERAGE(H2:H3)</f>
        <v>942.53571428571433</v>
      </c>
      <c r="Y2" s="8">
        <f>AVERAGE(I2:I3)</f>
        <v>18.714285714285715</v>
      </c>
      <c r="Z2" s="8">
        <f>AVERAGE(J2:J3)</f>
        <v>5.5558244520743472</v>
      </c>
      <c r="AA2" s="8">
        <f>AVERAGE(K2:K3)</f>
        <v>6.596562299177231</v>
      </c>
      <c r="AB2" s="8">
        <f>AVERAGE(O2:O3)</f>
        <v>3299.7016934019302</v>
      </c>
      <c r="AC2" s="8">
        <f>AVERAGE(M2:M3)</f>
        <v>0</v>
      </c>
      <c r="AD2" s="8">
        <f>AVERAGE(N2:N3)</f>
        <v>0</v>
      </c>
      <c r="AE2" s="8">
        <f>AVERAGE(L2:L3)</f>
        <v>3.4927330733782336</v>
      </c>
      <c r="AF2" s="8"/>
    </row>
    <row r="3" spans="1:32" x14ac:dyDescent="0.35">
      <c r="A3" s="4" t="s">
        <v>20</v>
      </c>
      <c r="B3" s="6">
        <v>25.565555555555552</v>
      </c>
      <c r="C3" s="6">
        <v>75.322222222222223</v>
      </c>
      <c r="D3" s="6">
        <v>24.463333333333335</v>
      </c>
      <c r="E3" s="6">
        <v>87.666666666666671</v>
      </c>
      <c r="F3" s="10">
        <v>446.02222222222224</v>
      </c>
      <c r="G3" s="6">
        <v>22.444444444444443</v>
      </c>
      <c r="H3" s="6">
        <v>3</v>
      </c>
      <c r="I3" s="6">
        <v>6</v>
      </c>
      <c r="J3" s="6">
        <v>5.2671717284030137</v>
      </c>
      <c r="K3" s="6">
        <v>7.1139433523068369</v>
      </c>
      <c r="L3" s="6">
        <v>3.3417227933356961</v>
      </c>
      <c r="M3" s="6">
        <v>0</v>
      </c>
      <c r="N3" s="6">
        <v>0</v>
      </c>
      <c r="O3" s="6">
        <v>2196.4574441854174</v>
      </c>
      <c r="P3" s="2">
        <f>10^J3</f>
        <v>185000.00000000006</v>
      </c>
      <c r="Q3" s="9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spans="1:32" x14ac:dyDescent="0.35">
      <c r="A4" s="4" t="s">
        <v>21</v>
      </c>
      <c r="B4" s="6">
        <v>30.068000000000001</v>
      </c>
      <c r="C4" s="6">
        <v>57.467000000000006</v>
      </c>
      <c r="D4" s="6">
        <v>41.8</v>
      </c>
      <c r="E4" s="6">
        <v>119.2</v>
      </c>
      <c r="F4" s="6">
        <v>455.6</v>
      </c>
      <c r="G4" s="6">
        <v>64.8</v>
      </c>
      <c r="H4" s="6">
        <v>2045.3</v>
      </c>
      <c r="I4" s="6">
        <v>17.399999999999999</v>
      </c>
      <c r="J4" s="6">
        <v>5.3926969532596658</v>
      </c>
      <c r="K4" s="6">
        <v>6.4828735836087539</v>
      </c>
      <c r="L4" s="6">
        <v>4.0450194966323991</v>
      </c>
      <c r="M4" s="6">
        <v>0</v>
      </c>
      <c r="N4" s="6">
        <v>0</v>
      </c>
      <c r="O4" s="6">
        <v>11092.24610182562</v>
      </c>
      <c r="P4" s="2">
        <f>10^J4</f>
        <v>247000.00000000023</v>
      </c>
      <c r="Q4" s="9" t="s">
        <v>35</v>
      </c>
      <c r="R4" s="8">
        <f>AVERAGE(B4:B5)</f>
        <v>26.260249999999999</v>
      </c>
      <c r="S4" s="8">
        <f>AVERAGE(C4:C5)</f>
        <v>68.692250000000001</v>
      </c>
      <c r="T4" s="8">
        <f>AVERAGE(D4:D5)</f>
        <v>39.712499999999999</v>
      </c>
      <c r="U4" s="8">
        <f>AVERAGE(E4:E5)</f>
        <v>113.36250000000001</v>
      </c>
      <c r="V4" s="8">
        <f>AVERAGE(F4:F5)</f>
        <v>462.8</v>
      </c>
      <c r="W4" s="8">
        <f>AVERAGE(G4:G5)</f>
        <v>98.85</v>
      </c>
      <c r="X4" s="8">
        <f>AVERAGE(H4:H5)</f>
        <v>1053.0250000000001</v>
      </c>
      <c r="Y4" s="8">
        <f>AVERAGE(I4:I5)</f>
        <v>27.05</v>
      </c>
      <c r="Z4" s="8">
        <f>AVERAGE(J4:J5)</f>
        <v>6.1658583648541665</v>
      </c>
      <c r="AA4" s="8">
        <f>AVERAGE(K4:K5)</f>
        <v>5.9657899517569168</v>
      </c>
      <c r="AB4" s="8">
        <f>AVERAGE(O4:O5)</f>
        <v>8632.6482506985922</v>
      </c>
      <c r="AC4" s="8">
        <f>AVERAGE(M4:M5)</f>
        <v>0</v>
      </c>
      <c r="AD4" s="8">
        <f>AVERAGE(N4:N5)</f>
        <v>0</v>
      </c>
      <c r="AE4" s="8">
        <f>AVERAGE(L4:L5)</f>
        <v>3.9177596596951432</v>
      </c>
      <c r="AF4" s="8"/>
    </row>
    <row r="5" spans="1:32" x14ac:dyDescent="0.35">
      <c r="A5" s="4" t="s">
        <v>22</v>
      </c>
      <c r="B5" s="10">
        <v>22.452500000000001</v>
      </c>
      <c r="C5" s="6">
        <v>79.917500000000004</v>
      </c>
      <c r="D5" s="6">
        <v>37.625</v>
      </c>
      <c r="E5" s="6">
        <v>107.52500000000001</v>
      </c>
      <c r="F5" s="10">
        <v>470</v>
      </c>
      <c r="G5" s="6">
        <v>132.9</v>
      </c>
      <c r="H5" s="6">
        <v>60.75</v>
      </c>
      <c r="I5" s="6">
        <v>36.700000000000003</v>
      </c>
      <c r="J5" s="6">
        <v>6.9390197764486663</v>
      </c>
      <c r="K5" s="6">
        <v>5.4487063199050798</v>
      </c>
      <c r="L5" s="6">
        <v>3.7904998227578868</v>
      </c>
      <c r="M5" s="6">
        <v>0</v>
      </c>
      <c r="N5" s="6">
        <v>0</v>
      </c>
      <c r="O5" s="6">
        <v>6173.0503995715644</v>
      </c>
      <c r="P5" s="2">
        <f>10^J5</f>
        <v>8690000.0000000168</v>
      </c>
      <c r="Q5" s="9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x14ac:dyDescent="0.35">
      <c r="A6" s="4" t="s">
        <v>23</v>
      </c>
      <c r="B6" s="6">
        <v>28.572222222222219</v>
      </c>
      <c r="C6" s="6">
        <v>63.778888888888886</v>
      </c>
      <c r="D6" s="6">
        <v>26.322222222222223</v>
      </c>
      <c r="E6" s="6">
        <v>76.666666666666671</v>
      </c>
      <c r="F6" s="6">
        <v>475.16777777777781</v>
      </c>
      <c r="G6" s="6">
        <v>99.888888888888886</v>
      </c>
      <c r="H6" s="6">
        <v>197.55555555555554</v>
      </c>
      <c r="I6" s="6">
        <v>28.222222222222221</v>
      </c>
      <c r="J6" s="6">
        <v>7.0863598306747484</v>
      </c>
      <c r="K6" s="6">
        <v>6.720159303405957</v>
      </c>
      <c r="L6" s="6">
        <v>3.8872740163062738</v>
      </c>
      <c r="M6" s="6">
        <v>0</v>
      </c>
      <c r="N6" s="6">
        <v>0</v>
      </c>
      <c r="O6" s="6">
        <v>7713.9002089607784</v>
      </c>
      <c r="P6" s="2">
        <f>10^J6</f>
        <v>12200000.000000037</v>
      </c>
      <c r="Q6" s="9" t="s">
        <v>36</v>
      </c>
      <c r="R6" s="8">
        <f>AVERAGE(B6:B7)</f>
        <v>27.816111111111113</v>
      </c>
      <c r="S6" s="8">
        <f>AVERAGE(C6:C7)</f>
        <v>66.895158730158727</v>
      </c>
      <c r="T6" s="8">
        <f>AVERAGE(D6:D7)</f>
        <v>30.018253968253969</v>
      </c>
      <c r="U6" s="8">
        <f>AVERAGE(E6:E7)</f>
        <v>84.904761904761898</v>
      </c>
      <c r="V6" s="8">
        <f>AVERAGE(F6:F7)</f>
        <v>484.80674603174612</v>
      </c>
      <c r="W6" s="8">
        <f>AVERAGE(G6:G7)</f>
        <v>147.51587301587301</v>
      </c>
      <c r="X6" s="8">
        <f>AVERAGE(H6:H7)</f>
        <v>106.06349206349206</v>
      </c>
      <c r="Y6" s="8">
        <f>AVERAGE(I6:I7)</f>
        <v>41.325396825396822</v>
      </c>
      <c r="Z6" s="8">
        <f>AVERAGE(J6:J7)</f>
        <v>6.5068650968568864</v>
      </c>
      <c r="AA6" s="8">
        <f>AVERAGE(K6:K7)</f>
        <v>6.5581793252508467</v>
      </c>
      <c r="AB6" s="8">
        <f>AVERAGE(O6:O7)</f>
        <v>3856.9501044803892</v>
      </c>
      <c r="AC6" s="8">
        <f>AVERAGE(M6:M7)</f>
        <v>0</v>
      </c>
      <c r="AD6" s="8">
        <f>AVERAGE(N6:N7)</f>
        <v>0</v>
      </c>
      <c r="AE6" s="8">
        <f>AVERAGE(L6:L7)</f>
        <v>1.9436370081531369</v>
      </c>
      <c r="AF6" s="8"/>
    </row>
    <row r="7" spans="1:32" x14ac:dyDescent="0.35">
      <c r="A7" s="4" t="s">
        <v>24</v>
      </c>
      <c r="B7" s="10">
        <v>27.060000000000002</v>
      </c>
      <c r="C7" s="6">
        <v>70.011428571428567</v>
      </c>
      <c r="D7" s="6">
        <v>33.714285714285715</v>
      </c>
      <c r="E7" s="6">
        <v>93.142857142857139</v>
      </c>
      <c r="F7" s="10">
        <v>494.44571428571436</v>
      </c>
      <c r="G7" s="6">
        <v>195.14285714285714</v>
      </c>
      <c r="H7" s="6">
        <v>14.571428571428571</v>
      </c>
      <c r="I7" s="6">
        <v>54.428571428571431</v>
      </c>
      <c r="J7" s="6">
        <v>5.9273703630390235</v>
      </c>
      <c r="K7" s="6">
        <v>6.3961993470957363</v>
      </c>
      <c r="L7" s="6">
        <v>0</v>
      </c>
      <c r="M7" s="6">
        <v>0</v>
      </c>
      <c r="N7" s="6">
        <v>0</v>
      </c>
      <c r="O7" s="11">
        <v>0</v>
      </c>
      <c r="P7" s="2">
        <f>10^J7</f>
        <v>846000.00000000105</v>
      </c>
      <c r="Q7" s="9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1:32" x14ac:dyDescent="0.35">
      <c r="A8" s="4" t="s">
        <v>25</v>
      </c>
      <c r="B8" s="10">
        <v>26.138529411764708</v>
      </c>
      <c r="C8" s="6">
        <v>72.934117647058827</v>
      </c>
      <c r="D8" s="6">
        <v>50.352941176470587</v>
      </c>
      <c r="E8" s="6">
        <v>142.61764705882354</v>
      </c>
      <c r="F8" s="6">
        <v>488.85294117647061</v>
      </c>
      <c r="G8" s="6">
        <v>222.14705882352942</v>
      </c>
      <c r="H8" s="6">
        <v>204.6764705882353</v>
      </c>
      <c r="I8" s="6">
        <v>62.029411764705884</v>
      </c>
      <c r="J8" s="6">
        <v>6.1172712956557644</v>
      </c>
      <c r="K8" s="6">
        <v>5.4502491083193609</v>
      </c>
      <c r="L8" s="6">
        <v>0</v>
      </c>
      <c r="M8" s="6">
        <v>0</v>
      </c>
      <c r="N8" s="6">
        <v>5.6180874786337638</v>
      </c>
      <c r="O8" s="11">
        <v>0</v>
      </c>
      <c r="P8" s="2">
        <f>10^J8</f>
        <v>1310000.000000003</v>
      </c>
      <c r="Q8" s="9" t="s">
        <v>37</v>
      </c>
      <c r="R8" s="8">
        <f>AVERAGE(B8:B9)</f>
        <v>25.575375816993464</v>
      </c>
      <c r="S8" s="8">
        <f>AVERAGE(C8:C9)</f>
        <v>73.047614379084962</v>
      </c>
      <c r="T8" s="8">
        <f>AVERAGE(D8:D9)</f>
        <v>50.427581699346405</v>
      </c>
      <c r="U8" s="8">
        <f>AVERAGE(E8:E9)</f>
        <v>144.41993464052288</v>
      </c>
      <c r="V8" s="8">
        <f>AVERAGE(F8:F9)</f>
        <v>501.06591503267975</v>
      </c>
      <c r="W8" s="8">
        <f>AVERAGE(G8:G9)</f>
        <v>264.51797385620915</v>
      </c>
      <c r="X8" s="8">
        <f>AVERAGE(H8:H9)</f>
        <v>112.78267973856209</v>
      </c>
      <c r="Y8" s="8">
        <f>AVERAGE(I8:I9)</f>
        <v>76.514705882352942</v>
      </c>
      <c r="Z8" s="8">
        <f>AVERAGE(J8:J9)</f>
        <v>5.8314819138687017</v>
      </c>
      <c r="AA8" s="8">
        <f>AVERAGE(K8:K9)</f>
        <v>5.9408064362391739</v>
      </c>
      <c r="AB8" s="8">
        <f>AVERAGE(O8:O9)</f>
        <v>0</v>
      </c>
      <c r="AC8" s="8">
        <f>AVERAGE(M8:M9)</f>
        <v>0</v>
      </c>
      <c r="AD8" s="8">
        <f>AVERAGE(N8:N9)</f>
        <v>5.0965431244030288</v>
      </c>
      <c r="AE8" s="8">
        <f>AVERAGE(L8:L9)</f>
        <v>0</v>
      </c>
      <c r="AF8" s="8"/>
    </row>
    <row r="9" spans="1:32" x14ac:dyDescent="0.35">
      <c r="A9" s="4" t="s">
        <v>26</v>
      </c>
      <c r="B9" s="10">
        <v>25.012222222222221</v>
      </c>
      <c r="C9" s="6">
        <v>73.161111111111111</v>
      </c>
      <c r="D9" s="6">
        <v>50.502222222222223</v>
      </c>
      <c r="E9" s="6">
        <v>146.22222222222223</v>
      </c>
      <c r="F9" s="10">
        <v>513.2788888888889</v>
      </c>
      <c r="G9" s="6">
        <v>306.88888888888891</v>
      </c>
      <c r="H9" s="6">
        <v>20.888888888888889</v>
      </c>
      <c r="I9" s="6">
        <v>91</v>
      </c>
      <c r="J9" s="6">
        <v>5.545692532081639</v>
      </c>
      <c r="K9" s="6">
        <v>6.4313637641589869</v>
      </c>
      <c r="L9" s="6">
        <v>0</v>
      </c>
      <c r="M9" s="6">
        <v>0</v>
      </c>
      <c r="N9" s="6">
        <v>4.5749987701722938</v>
      </c>
      <c r="O9" s="11">
        <v>0</v>
      </c>
      <c r="P9" s="2">
        <f>10^J9</f>
        <v>351311.63400000049</v>
      </c>
      <c r="Q9" s="9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spans="1:32" x14ac:dyDescent="0.35">
      <c r="A10" s="4" t="s">
        <v>27</v>
      </c>
      <c r="B10" s="10">
        <v>23.883750000000003</v>
      </c>
      <c r="C10" s="6">
        <v>57.019999999999996</v>
      </c>
      <c r="D10" s="6">
        <v>32.630000000000003</v>
      </c>
      <c r="E10" s="6">
        <v>106</v>
      </c>
      <c r="F10" s="6">
        <v>439.68625000000009</v>
      </c>
      <c r="G10" s="6">
        <v>1.5</v>
      </c>
      <c r="H10" s="6">
        <v>1512</v>
      </c>
      <c r="I10" s="6">
        <v>0</v>
      </c>
      <c r="J10" s="6">
        <v>7.012837224705172</v>
      </c>
      <c r="K10" s="6">
        <v>5.4899584794248346</v>
      </c>
      <c r="L10" s="6">
        <v>2.0900389932648005</v>
      </c>
      <c r="M10" s="6">
        <v>0</v>
      </c>
      <c r="N10" s="6">
        <v>7.4395941135705677</v>
      </c>
      <c r="O10" s="11">
        <v>123.03792358346617</v>
      </c>
      <c r="P10" s="2">
        <f>10^J10</f>
        <v>10300000.00000002</v>
      </c>
      <c r="Q10" s="9" t="s">
        <v>38</v>
      </c>
      <c r="R10" s="8">
        <f>AVERAGE(B10:B11)</f>
        <v>23.92465277777778</v>
      </c>
      <c r="S10" s="8">
        <f>AVERAGE(C10:C11)</f>
        <v>57.078333333333333</v>
      </c>
      <c r="T10" s="8">
        <f>AVERAGE(D10:D11)</f>
        <v>22.478333333333335</v>
      </c>
      <c r="U10" s="8">
        <f>AVERAGE(E10:E11)</f>
        <v>85.666666666666657</v>
      </c>
      <c r="V10" s="8">
        <f>AVERAGE(F10:F11)</f>
        <v>439.85312500000003</v>
      </c>
      <c r="W10" s="8">
        <f>AVERAGE(G10:G11)</f>
        <v>0.91666666666666663</v>
      </c>
      <c r="X10" s="8">
        <f>AVERAGE(H10:H11)</f>
        <v>794.33333333333337</v>
      </c>
      <c r="Y10" s="8">
        <f>AVERAGE(I10:I11)</f>
        <v>0</v>
      </c>
      <c r="Z10" s="8">
        <f>AVERAGE(J10:J11)</f>
        <v>7.2096887025695633</v>
      </c>
      <c r="AA10" s="8">
        <f>AVERAGE(K10:K11)</f>
        <v>5.8134865050415474</v>
      </c>
      <c r="AB10" s="8">
        <f>AVERAGE(O10:O11)</f>
        <v>401.37811085804242</v>
      </c>
      <c r="AC10" s="8">
        <f>AVERAGE(M10:M11)</f>
        <v>2.1462166491220107</v>
      </c>
      <c r="AD10" s="8">
        <f>AVERAGE(N10:N11)</f>
        <v>3.7197970567852838</v>
      </c>
      <c r="AE10" s="8">
        <f>AVERAGE(L10:L11)</f>
        <v>2.4611839773130102</v>
      </c>
      <c r="AF10" s="8"/>
    </row>
    <row r="11" spans="1:32" x14ac:dyDescent="0.35">
      <c r="A11" s="4" t="s">
        <v>28</v>
      </c>
      <c r="B11" s="10">
        <v>23.965555555555554</v>
      </c>
      <c r="C11" s="6">
        <v>57.13666666666667</v>
      </c>
      <c r="D11" s="6">
        <v>12.326666666666666</v>
      </c>
      <c r="E11" s="6">
        <v>65.333333333333329</v>
      </c>
      <c r="F11" s="10">
        <v>440.02</v>
      </c>
      <c r="G11" s="6">
        <v>0.33333333333333331</v>
      </c>
      <c r="H11" s="6">
        <v>76.666666666666671</v>
      </c>
      <c r="I11" s="6">
        <v>0</v>
      </c>
      <c r="J11" s="6">
        <v>7.4065401804339555</v>
      </c>
      <c r="K11" s="6">
        <v>6.1370145306582593</v>
      </c>
      <c r="L11" s="6">
        <v>2.8323289613612204</v>
      </c>
      <c r="M11" s="6">
        <v>4.2924332982440214</v>
      </c>
      <c r="N11" s="6">
        <v>0</v>
      </c>
      <c r="O11" s="11">
        <v>679.71829813261866</v>
      </c>
      <c r="P11" s="2">
        <f>10^J11</f>
        <v>25500000.000000041</v>
      </c>
      <c r="Q11" s="9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spans="1:32" x14ac:dyDescent="0.35">
      <c r="A12" s="4" t="s">
        <v>29</v>
      </c>
      <c r="B12" s="6">
        <v>28.784444444444446</v>
      </c>
      <c r="C12" s="6">
        <v>62.558888888888887</v>
      </c>
      <c r="D12" s="6">
        <v>43.823333333333331</v>
      </c>
      <c r="E12" s="6">
        <v>123.22222222222223</v>
      </c>
      <c r="F12" s="6">
        <v>455.18666666666672</v>
      </c>
      <c r="G12" s="6">
        <v>46.333333333333336</v>
      </c>
      <c r="H12" s="6">
        <v>133.77777777777777</v>
      </c>
      <c r="I12" s="6">
        <v>12.555555555555555</v>
      </c>
      <c r="J12" s="6">
        <v>5.6946051989335684</v>
      </c>
      <c r="K12" s="6">
        <v>5.344392273685111</v>
      </c>
      <c r="L12" s="6">
        <v>3.8263027295285359</v>
      </c>
      <c r="M12" s="6">
        <v>0</v>
      </c>
      <c r="N12" s="6">
        <v>0</v>
      </c>
      <c r="O12" s="6">
        <v>6703.5172230110802</v>
      </c>
      <c r="P12" s="2">
        <f>10^J12</f>
        <v>494999.99999999988</v>
      </c>
      <c r="Q12" s="9" t="s">
        <v>39</v>
      </c>
      <c r="R12" s="8">
        <f>AVERAGE(B12:B13)</f>
        <v>29.029222222222224</v>
      </c>
      <c r="S12" s="8">
        <f>AVERAGE(C12:C13)</f>
        <v>62.945444444444448</v>
      </c>
      <c r="T12" s="8">
        <f>AVERAGE(D12:D13)</f>
        <v>34.614666666666665</v>
      </c>
      <c r="U12" s="8">
        <f>AVERAGE(E12:E13)</f>
        <v>99.01111111111112</v>
      </c>
      <c r="V12" s="8">
        <f>AVERAGE(F12:F13)</f>
        <v>455.62433333333342</v>
      </c>
      <c r="W12" s="8">
        <f>AVERAGE(G12:G13)</f>
        <v>52.766666666666666</v>
      </c>
      <c r="X12" s="8">
        <f>AVERAGE(H12:H13)</f>
        <v>74.388888888888886</v>
      </c>
      <c r="Y12" s="8">
        <f>AVERAGE(I12:I13)</f>
        <v>15.477777777777778</v>
      </c>
      <c r="Z12" s="8">
        <f>AVERAGE(J12:J13)</f>
        <v>5.9466311429439953</v>
      </c>
      <c r="AA12" s="8">
        <f>AVERAGE(K12:K13)</f>
        <v>5.81157293731897</v>
      </c>
      <c r="AB12" s="8">
        <f>AVERAGE(O12:O13)</f>
        <v>3351.7586115055401</v>
      </c>
      <c r="AC12" s="8">
        <f>AVERAGE(M12:M13)</f>
        <v>3.9477286588974851</v>
      </c>
      <c r="AD12" s="8">
        <f>AVERAGE(N12:N13)</f>
        <v>2.5931876428087284</v>
      </c>
      <c r="AE12" s="8">
        <f>AVERAGE(L12:L13)</f>
        <v>1.9131513647642679</v>
      </c>
      <c r="AF12" s="8"/>
    </row>
    <row r="13" spans="1:32" x14ac:dyDescent="0.35">
      <c r="A13" s="4" t="s">
        <v>30</v>
      </c>
      <c r="B13" s="6">
        <v>29.274000000000001</v>
      </c>
      <c r="C13" s="6">
        <v>63.332000000000008</v>
      </c>
      <c r="D13" s="6">
        <v>25.405999999999999</v>
      </c>
      <c r="E13" s="6">
        <v>74.8</v>
      </c>
      <c r="F13" s="10">
        <v>456.06200000000007</v>
      </c>
      <c r="G13" s="6">
        <v>59.2</v>
      </c>
      <c r="H13" s="6">
        <v>15</v>
      </c>
      <c r="I13" s="6">
        <v>18.399999999999999</v>
      </c>
      <c r="J13" s="6">
        <v>6.1986570869544222</v>
      </c>
      <c r="K13" s="6">
        <v>6.2787536009528289</v>
      </c>
      <c r="L13" s="6">
        <v>0</v>
      </c>
      <c r="M13" s="6">
        <v>7.8954573177949703</v>
      </c>
      <c r="N13" s="6">
        <v>5.1863752856174568</v>
      </c>
      <c r="O13" s="11">
        <v>0</v>
      </c>
      <c r="P13" s="2">
        <f>10^J13</f>
        <v>1580000</v>
      </c>
      <c r="Q13" s="9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spans="1:32" x14ac:dyDescent="0.35">
      <c r="A14" s="4" t="s">
        <v>31</v>
      </c>
      <c r="B14" s="10">
        <v>24.163333333333334</v>
      </c>
      <c r="C14" s="6">
        <v>60.154444444444444</v>
      </c>
      <c r="D14" s="6">
        <v>28.738888888888887</v>
      </c>
      <c r="E14" s="6">
        <v>98.333333333333329</v>
      </c>
      <c r="F14" s="6">
        <v>438.97111111111121</v>
      </c>
      <c r="G14" s="6">
        <v>4.2222222222222223</v>
      </c>
      <c r="H14" s="6">
        <v>432.22222222222223</v>
      </c>
      <c r="I14" s="6">
        <v>0.22222222222222221</v>
      </c>
      <c r="J14" s="6">
        <v>5.9731278535996983</v>
      </c>
      <c r="K14" s="6">
        <v>6.071882007306125</v>
      </c>
      <c r="L14" s="6">
        <v>2.2839418645870255</v>
      </c>
      <c r="M14" s="6">
        <v>0</v>
      </c>
      <c r="N14" s="6">
        <v>6.4412672272981846</v>
      </c>
      <c r="O14" s="11">
        <v>192.28343177433408</v>
      </c>
      <c r="P14" s="2">
        <f>10^J14</f>
        <v>939999.99999999988</v>
      </c>
      <c r="Q14" s="9" t="s">
        <v>40</v>
      </c>
      <c r="R14" s="8">
        <f>AVERAGE(B14:B15)</f>
        <v>24.182777777777776</v>
      </c>
      <c r="S14" s="8">
        <f>AVERAGE(C14:C15)</f>
        <v>60.613888888888887</v>
      </c>
      <c r="T14" s="8">
        <f>AVERAGE(D14:D15)</f>
        <v>25.624444444444443</v>
      </c>
      <c r="U14" s="8">
        <f>AVERAGE(E14:E15)</f>
        <v>92.055555555555543</v>
      </c>
      <c r="V14" s="8">
        <f>AVERAGE(F14:F15)</f>
        <v>439.00222222222226</v>
      </c>
      <c r="W14" s="8">
        <f>AVERAGE(G14:G15)</f>
        <v>4.0555555555555554</v>
      </c>
      <c r="X14" s="8">
        <f>AVERAGE(H14:H15)</f>
        <v>234.88888888888889</v>
      </c>
      <c r="Y14" s="8">
        <f>AVERAGE(I14:I15)</f>
        <v>0.16666666666666666</v>
      </c>
      <c r="Z14" s="8">
        <f>AVERAGE(J14:J15)</f>
        <v>5.8622034787915203</v>
      </c>
      <c r="AA14" s="8">
        <f>AVERAGE(K14:K15)</f>
        <v>5.9518758907933131</v>
      </c>
      <c r="AB14" s="8">
        <f>AVERAGE(O14:O15)</f>
        <v>7871.9576268019973</v>
      </c>
      <c r="AC14" s="8">
        <f>AVERAGE(M14:M15)</f>
        <v>0</v>
      </c>
      <c r="AD14" s="8">
        <f>AVERAGE(N14:N15)</f>
        <v>7.1527701622715325</v>
      </c>
      <c r="AE14" s="8">
        <f>AVERAGE(L14:L15)</f>
        <v>3.2378589152782702</v>
      </c>
      <c r="AF14" s="8"/>
    </row>
    <row r="15" spans="1:32" x14ac:dyDescent="0.35">
      <c r="A15" s="4" t="s">
        <v>32</v>
      </c>
      <c r="B15" s="10">
        <v>24.202222222222218</v>
      </c>
      <c r="C15" s="6">
        <v>61.073333333333331</v>
      </c>
      <c r="D15" s="6">
        <v>22.51</v>
      </c>
      <c r="E15" s="6">
        <v>85.777777777777771</v>
      </c>
      <c r="F15" s="10">
        <v>439.03333333333336</v>
      </c>
      <c r="G15" s="6">
        <v>3.8888888888888888</v>
      </c>
      <c r="H15" s="6">
        <v>37.555555555555557</v>
      </c>
      <c r="I15" s="6">
        <v>0.1111111111111111</v>
      </c>
      <c r="J15" s="6">
        <v>5.7512791039833422</v>
      </c>
      <c r="K15" s="6">
        <v>5.8318697742805012</v>
      </c>
      <c r="L15" s="6">
        <v>4.1917759659695148</v>
      </c>
      <c r="M15" s="6">
        <v>0</v>
      </c>
      <c r="N15" s="6">
        <v>7.8642730972448804</v>
      </c>
      <c r="O15" s="6">
        <v>15551.63182182966</v>
      </c>
      <c r="P15" s="2">
        <f>10^J15</f>
        <v>564000.00000000105</v>
      </c>
      <c r="Q15" s="9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spans="1:32" x14ac:dyDescent="0.35">
      <c r="A16" s="4" t="s">
        <v>33</v>
      </c>
      <c r="B16" s="6">
        <v>31.995555555555555</v>
      </c>
      <c r="C16" s="6">
        <v>58.028888888888886</v>
      </c>
      <c r="D16" s="6">
        <v>42.190000000000005</v>
      </c>
      <c r="E16" s="6">
        <v>119.88888888888889</v>
      </c>
      <c r="F16" s="6">
        <v>452.06666666666672</v>
      </c>
      <c r="G16" s="6">
        <v>67</v>
      </c>
      <c r="H16" s="6">
        <v>2387.4444444444443</v>
      </c>
      <c r="I16" s="6">
        <v>17.555555555555557</v>
      </c>
      <c r="J16" s="6">
        <v>7</v>
      </c>
      <c r="K16" s="6">
        <v>6.9781805169374138</v>
      </c>
      <c r="L16" s="6">
        <v>0</v>
      </c>
      <c r="M16" s="6">
        <v>5.2585750309830539</v>
      </c>
      <c r="N16" s="6">
        <v>7.3718858935550209</v>
      </c>
      <c r="O16" s="11">
        <v>0</v>
      </c>
      <c r="P16" s="2">
        <f>10^J16</f>
        <v>10000000</v>
      </c>
      <c r="Q16" s="9" t="s">
        <v>41</v>
      </c>
      <c r="R16" s="8">
        <f>AVERAGE(B16:B17)</f>
        <v>31.181111111094445</v>
      </c>
      <c r="S16" s="8">
        <f>AVERAGE(C16:C17)</f>
        <v>59.117222222222225</v>
      </c>
      <c r="T16" s="8">
        <f>AVERAGE(D16:D17)</f>
        <v>39.156666666666666</v>
      </c>
      <c r="U16" s="8">
        <f>AVERAGE(E16:E17)</f>
        <v>115.22222222222223</v>
      </c>
      <c r="V16" s="8">
        <f>AVERAGE(F16:F17)</f>
        <v>467.56777777777779</v>
      </c>
      <c r="W16" s="8">
        <f>AVERAGE(G16:G17)</f>
        <v>34</v>
      </c>
      <c r="X16" s="8">
        <f>AVERAGE(H16:H17)</f>
        <v>1246.6666666666665</v>
      </c>
      <c r="Y16" s="8">
        <f>AVERAGE(I16:I17)</f>
        <v>8.7777777777777786</v>
      </c>
      <c r="Z16" s="8">
        <f>AVERAGE(J16:J17)</f>
        <v>6.5021606868913207</v>
      </c>
      <c r="AA16" s="8">
        <f>AVERAGE(K16:K17)</f>
        <v>7.0727489258427951</v>
      </c>
      <c r="AB16" s="8">
        <f>AVERAGE(O16:O17)</f>
        <v>2564.4953026789758</v>
      </c>
      <c r="AC16" s="8">
        <f>AVERAGE(M16:M17)</f>
        <v>6.112475163930581</v>
      </c>
      <c r="AD16" s="8">
        <f>AVERAGE(N16:N17)</f>
        <v>6.5926468651122931</v>
      </c>
      <c r="AE16" s="8">
        <f>AVERAGE(L16:L17)</f>
        <v>1.8550159517901454</v>
      </c>
      <c r="AF16" s="8"/>
    </row>
    <row r="17" spans="1:32" x14ac:dyDescent="0.35">
      <c r="A17" s="4" t="s">
        <v>34</v>
      </c>
      <c r="B17" s="6">
        <v>30.366666666633332</v>
      </c>
      <c r="C17" s="6">
        <v>60.205555555555556</v>
      </c>
      <c r="D17" s="6">
        <v>36.123333333333335</v>
      </c>
      <c r="E17" s="6">
        <v>110.55555555555556</v>
      </c>
      <c r="F17" s="10">
        <v>483.06888888888886</v>
      </c>
      <c r="G17" s="6">
        <v>1</v>
      </c>
      <c r="H17" s="6">
        <v>105.88888888888889</v>
      </c>
      <c r="I17" s="6">
        <v>0</v>
      </c>
      <c r="J17" s="6">
        <v>6.0043213737826422</v>
      </c>
      <c r="K17" s="6">
        <v>7.1673173347481764</v>
      </c>
      <c r="L17" s="6">
        <v>3.7100319035802909</v>
      </c>
      <c r="M17" s="6">
        <v>6.966375296878109</v>
      </c>
      <c r="N17" s="6">
        <v>5.8134078366695654</v>
      </c>
      <c r="O17" s="6">
        <v>5128.9906053579516</v>
      </c>
      <c r="P17" s="2">
        <f>10^J17</f>
        <v>1010000.0000000002</v>
      </c>
      <c r="Q17" s="9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spans="1:32" x14ac:dyDescent="0.35">
      <c r="A18" s="4" t="s">
        <v>60</v>
      </c>
      <c r="B18" s="6">
        <v>30</v>
      </c>
      <c r="C18" s="6">
        <v>60</v>
      </c>
      <c r="D18" s="6">
        <v>35</v>
      </c>
      <c r="E18" s="6">
        <v>70</v>
      </c>
      <c r="F18" s="6">
        <v>1000</v>
      </c>
      <c r="G18" s="6">
        <v>3</v>
      </c>
      <c r="H18" s="6">
        <v>60</v>
      </c>
      <c r="I18" s="6">
        <v>0</v>
      </c>
      <c r="J18" s="2">
        <v>2.8450980400142569</v>
      </c>
      <c r="K18" s="2">
        <v>2.8450980400142569</v>
      </c>
      <c r="L18" s="6">
        <f>LOG(O18)</f>
        <v>3.2504200023088941</v>
      </c>
      <c r="M18" s="6">
        <v>0</v>
      </c>
      <c r="N18" s="6">
        <v>0</v>
      </c>
      <c r="O18" s="6">
        <v>1780</v>
      </c>
      <c r="P18" s="2">
        <f>10^J18</f>
        <v>700.00000000000045</v>
      </c>
      <c r="Q18" s="4"/>
      <c r="R18" s="6"/>
      <c r="S18" s="6"/>
      <c r="T18" s="6"/>
      <c r="U18" s="6"/>
      <c r="V18" s="6"/>
      <c r="W18" s="6"/>
      <c r="X18" s="6"/>
      <c r="Y18" s="6"/>
      <c r="Z18" s="2"/>
      <c r="AA18" s="2"/>
      <c r="AB18" s="6"/>
      <c r="AC18" s="6"/>
      <c r="AD18" s="6"/>
      <c r="AE18" s="7"/>
    </row>
    <row r="19" spans="1:32" x14ac:dyDescent="0.35">
      <c r="A19" s="4"/>
      <c r="J19" s="6">
        <f>10^J11</f>
        <v>25500000.000000041</v>
      </c>
      <c r="K19" s="6"/>
      <c r="L19" s="6"/>
      <c r="M19" s="7"/>
      <c r="N19" s="6"/>
      <c r="O19" s="6"/>
    </row>
    <row r="20" spans="1:32" x14ac:dyDescent="0.35">
      <c r="J20" s="2">
        <f>10^J3</f>
        <v>185000.00000000006</v>
      </c>
      <c r="S20">
        <f>10^5.7</f>
        <v>501187.23362727347</v>
      </c>
      <c r="U20">
        <f>10^6.4</f>
        <v>2511886.431509587</v>
      </c>
      <c r="Y20">
        <f>10^6.05</f>
        <v>1122018.4543019643</v>
      </c>
    </row>
    <row r="100" spans="1:3" x14ac:dyDescent="0.35">
      <c r="A100" s="4" t="s">
        <v>59</v>
      </c>
    </row>
    <row r="101" spans="1:3" x14ac:dyDescent="0.35">
      <c r="A101" s="4" t="s">
        <v>58</v>
      </c>
      <c r="B101">
        <v>0</v>
      </c>
      <c r="C101">
        <v>0</v>
      </c>
    </row>
    <row r="102" spans="1:3" x14ac:dyDescent="0.35">
      <c r="A102" s="4" t="s">
        <v>57</v>
      </c>
      <c r="B102">
        <v>0</v>
      </c>
      <c r="C102">
        <v>0</v>
      </c>
    </row>
    <row r="103" spans="1:3" x14ac:dyDescent="0.35">
      <c r="A103" s="4" t="s">
        <v>56</v>
      </c>
      <c r="B103">
        <v>0</v>
      </c>
      <c r="C103">
        <v>0</v>
      </c>
    </row>
    <row r="104" spans="1:3" x14ac:dyDescent="0.35">
      <c r="A104" s="4" t="s">
        <v>55</v>
      </c>
      <c r="B104">
        <v>0</v>
      </c>
      <c r="C104">
        <v>0</v>
      </c>
    </row>
    <row r="105" spans="1:3" x14ac:dyDescent="0.35">
      <c r="A105" s="4" t="s">
        <v>54</v>
      </c>
      <c r="B105">
        <v>0</v>
      </c>
      <c r="C105">
        <v>0</v>
      </c>
    </row>
    <row r="106" spans="1:3" x14ac:dyDescent="0.35">
      <c r="A106" s="4" t="s">
        <v>53</v>
      </c>
      <c r="B106">
        <v>0</v>
      </c>
      <c r="C106">
        <v>0</v>
      </c>
    </row>
    <row r="107" spans="1:3" x14ac:dyDescent="0.35">
      <c r="A107" s="4" t="s">
        <v>52</v>
      </c>
      <c r="B107">
        <v>0</v>
      </c>
      <c r="C107">
        <v>0</v>
      </c>
    </row>
    <row r="108" spans="1:3" x14ac:dyDescent="0.35">
      <c r="A108" s="4" t="s">
        <v>51</v>
      </c>
      <c r="B108">
        <v>0</v>
      </c>
      <c r="C108">
        <v>0</v>
      </c>
    </row>
    <row r="109" spans="1:3" x14ac:dyDescent="0.35">
      <c r="A109" s="4" t="s">
        <v>50</v>
      </c>
      <c r="B109">
        <v>0</v>
      </c>
      <c r="C109">
        <v>0</v>
      </c>
    </row>
    <row r="110" spans="1:3" ht="15" thickBot="1" x14ac:dyDescent="0.4">
      <c r="A110" s="4" t="s">
        <v>49</v>
      </c>
      <c r="B110" s="5">
        <v>19600</v>
      </c>
      <c r="C110" s="2">
        <f>LOG(B110)</f>
        <v>4.2922560713564764</v>
      </c>
    </row>
    <row r="111" spans="1:3" x14ac:dyDescent="0.35">
      <c r="A111" s="4" t="s">
        <v>48</v>
      </c>
      <c r="B111">
        <v>0</v>
      </c>
      <c r="C111" s="2">
        <v>0</v>
      </c>
    </row>
    <row r="112" spans="1:3" ht="15" thickBot="1" x14ac:dyDescent="0.4">
      <c r="A112" s="4" t="s">
        <v>47</v>
      </c>
      <c r="B112" s="5">
        <v>78600000</v>
      </c>
      <c r="C112" s="2">
        <f>LOG(B112)</f>
        <v>7.8954225460394083</v>
      </c>
    </row>
    <row r="113" spans="1:3" ht="15" thickBot="1" x14ac:dyDescent="0.4">
      <c r="A113" s="4" t="s">
        <v>46</v>
      </c>
      <c r="B113" s="5">
        <v>181000</v>
      </c>
      <c r="C113" s="2">
        <f>LOG(B113)</f>
        <v>5.2576785748691846</v>
      </c>
    </row>
    <row r="114" spans="1:3" ht="15" thickBot="1" x14ac:dyDescent="0.4">
      <c r="A114" s="4" t="s">
        <v>45</v>
      </c>
      <c r="B114" s="5">
        <v>9250000</v>
      </c>
      <c r="C114" s="2">
        <f>LOG(B114)</f>
        <v>6.9661417327390325</v>
      </c>
    </row>
    <row r="115" spans="1:3" x14ac:dyDescent="0.35">
      <c r="A115" s="4" t="s">
        <v>44</v>
      </c>
      <c r="B115" s="3">
        <v>0</v>
      </c>
      <c r="C115" s="2">
        <v>0</v>
      </c>
    </row>
    <row r="116" spans="1:3" x14ac:dyDescent="0.35">
      <c r="A116" s="4" t="s">
        <v>43</v>
      </c>
      <c r="B116" s="3">
        <v>0</v>
      </c>
      <c r="C116" s="2">
        <v>0</v>
      </c>
    </row>
  </sheetData>
  <mergeCells count="128">
    <mergeCell ref="X2:X3"/>
    <mergeCell ref="X4:X5"/>
    <mergeCell ref="X6:X7"/>
    <mergeCell ref="X8:X9"/>
    <mergeCell ref="X10:X11"/>
    <mergeCell ref="X12:X13"/>
    <mergeCell ref="X14:X15"/>
    <mergeCell ref="X16:X17"/>
    <mergeCell ref="Y2:Y3"/>
    <mergeCell ref="Y4:Y5"/>
    <mergeCell ref="Y6:Y7"/>
    <mergeCell ref="Y8:Y9"/>
    <mergeCell ref="Y10:Y11"/>
    <mergeCell ref="Y12:Y13"/>
    <mergeCell ref="Y14:Y15"/>
    <mergeCell ref="Y16:Y17"/>
    <mergeCell ref="W16:W17"/>
    <mergeCell ref="V2:V3"/>
    <mergeCell ref="V4:V5"/>
    <mergeCell ref="V6:V7"/>
    <mergeCell ref="V8:V9"/>
    <mergeCell ref="V10:V11"/>
    <mergeCell ref="V12:V13"/>
    <mergeCell ref="T12:T13"/>
    <mergeCell ref="V14:V15"/>
    <mergeCell ref="V16:V17"/>
    <mergeCell ref="W2:W3"/>
    <mergeCell ref="W4:W5"/>
    <mergeCell ref="W6:W7"/>
    <mergeCell ref="W8:W9"/>
    <mergeCell ref="W10:W11"/>
    <mergeCell ref="W12:W13"/>
    <mergeCell ref="W14:W15"/>
    <mergeCell ref="T16:T17"/>
    <mergeCell ref="U2:U3"/>
    <mergeCell ref="U4:U5"/>
    <mergeCell ref="U6:U7"/>
    <mergeCell ref="U8:U9"/>
    <mergeCell ref="U10:U11"/>
    <mergeCell ref="U12:U13"/>
    <mergeCell ref="U14:U15"/>
    <mergeCell ref="U16:U17"/>
    <mergeCell ref="T2:T3"/>
    <mergeCell ref="S2:S3"/>
    <mergeCell ref="S4:S5"/>
    <mergeCell ref="S6:S7"/>
    <mergeCell ref="S8:S9"/>
    <mergeCell ref="S10:S11"/>
    <mergeCell ref="T14:T15"/>
    <mergeCell ref="T4:T5"/>
    <mergeCell ref="T6:T7"/>
    <mergeCell ref="T8:T9"/>
    <mergeCell ref="T10:T11"/>
    <mergeCell ref="S12:S13"/>
    <mergeCell ref="S14:S15"/>
    <mergeCell ref="S16:S17"/>
    <mergeCell ref="Q14:Q15"/>
    <mergeCell ref="Q16:Q17"/>
    <mergeCell ref="R12:R13"/>
    <mergeCell ref="R14:R15"/>
    <mergeCell ref="R16:R17"/>
    <mergeCell ref="Q12:Q13"/>
    <mergeCell ref="Q2:Q3"/>
    <mergeCell ref="Q4:Q5"/>
    <mergeCell ref="Q6:Q7"/>
    <mergeCell ref="Q8:Q9"/>
    <mergeCell ref="Q10:Q11"/>
    <mergeCell ref="R2:R3"/>
    <mergeCell ref="R4:R5"/>
    <mergeCell ref="R6:R7"/>
    <mergeCell ref="R8:R9"/>
    <mergeCell ref="R10:R11"/>
    <mergeCell ref="Z4:Z5"/>
    <mergeCell ref="Z2:Z3"/>
    <mergeCell ref="Z16:Z17"/>
    <mergeCell ref="Z14:Z15"/>
    <mergeCell ref="Z12:Z13"/>
    <mergeCell ref="Z10:Z11"/>
    <mergeCell ref="Z8:Z9"/>
    <mergeCell ref="Z6:Z7"/>
    <mergeCell ref="AB16:AB17"/>
    <mergeCell ref="AA2:AA3"/>
    <mergeCell ref="AA4:AA5"/>
    <mergeCell ref="AA6:AA7"/>
    <mergeCell ref="AA8:AA9"/>
    <mergeCell ref="AA10:AA11"/>
    <mergeCell ref="AA12:AA13"/>
    <mergeCell ref="AA14:AA15"/>
    <mergeCell ref="AA16:AA17"/>
    <mergeCell ref="AB2:AB3"/>
    <mergeCell ref="AB4:AB5"/>
    <mergeCell ref="AB6:AB7"/>
    <mergeCell ref="AB8:AB9"/>
    <mergeCell ref="AB10:AB11"/>
    <mergeCell ref="AB12:AB13"/>
    <mergeCell ref="AB14:AB15"/>
    <mergeCell ref="AD16:AD17"/>
    <mergeCell ref="AC2:AC3"/>
    <mergeCell ref="AC4:AC5"/>
    <mergeCell ref="AC6:AC7"/>
    <mergeCell ref="AC8:AC9"/>
    <mergeCell ref="AC10:AC11"/>
    <mergeCell ref="AC12:AC13"/>
    <mergeCell ref="AC14:AC15"/>
    <mergeCell ref="AC16:AC17"/>
    <mergeCell ref="AD2:AD3"/>
    <mergeCell ref="AD4:AD5"/>
    <mergeCell ref="AD6:AD7"/>
    <mergeCell ref="AD8:AD9"/>
    <mergeCell ref="AD10:AD11"/>
    <mergeCell ref="AD12:AD13"/>
    <mergeCell ref="AD14:AD15"/>
    <mergeCell ref="AF16:AF17"/>
    <mergeCell ref="AE2:AE3"/>
    <mergeCell ref="AE4:AE5"/>
    <mergeCell ref="AE6:AE7"/>
    <mergeCell ref="AE8:AE9"/>
    <mergeCell ref="AE10:AE11"/>
    <mergeCell ref="AE12:AE13"/>
    <mergeCell ref="AE14:AE15"/>
    <mergeCell ref="AE16:AE17"/>
    <mergeCell ref="AF2:AF3"/>
    <mergeCell ref="AF4:AF5"/>
    <mergeCell ref="AF6:AF7"/>
    <mergeCell ref="AF8:AF9"/>
    <mergeCell ref="AF10:AF11"/>
    <mergeCell ref="AF12:AF13"/>
    <mergeCell ref="AF14:AF15"/>
  </mergeCells>
  <conditionalFormatting sqref="B2:B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:Z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D045-2360-4467-BAD3-4C36919C12B4}">
  <dimension ref="A1:Q17"/>
  <sheetViews>
    <sheetView zoomScale="78" workbookViewId="0">
      <selection activeCell="C14" sqref="C14:C17"/>
    </sheetView>
  </sheetViews>
  <sheetFormatPr defaultRowHeight="14.5" x14ac:dyDescent="0.35"/>
  <cols>
    <col min="1" max="1" width="3.81640625" bestFit="1" customWidth="1"/>
    <col min="2" max="2" width="12.08984375" bestFit="1" customWidth="1"/>
    <col min="3" max="4" width="10.54296875" customWidth="1"/>
    <col min="5" max="5" width="11.7265625" bestFit="1" customWidth="1"/>
    <col min="12" max="12" width="12.54296875" bestFit="1" customWidth="1"/>
    <col min="13" max="13" width="9.7265625" customWidth="1"/>
    <col min="14" max="14" width="9.90625" customWidth="1"/>
    <col min="16" max="16" width="10" customWidth="1"/>
  </cols>
  <sheetData>
    <row r="1" spans="1:17" ht="43.5" x14ac:dyDescent="0.35">
      <c r="A1" t="s">
        <v>0</v>
      </c>
      <c r="B1" t="s">
        <v>14</v>
      </c>
      <c r="C1" t="s">
        <v>16</v>
      </c>
      <c r="D1" t="s">
        <v>18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s="1" t="s">
        <v>9</v>
      </c>
      <c r="N1" s="1" t="s">
        <v>10</v>
      </c>
      <c r="O1" t="s">
        <v>11</v>
      </c>
      <c r="P1" s="1" t="s">
        <v>12</v>
      </c>
      <c r="Q1" s="1" t="s">
        <v>13</v>
      </c>
    </row>
    <row r="2" spans="1:17" x14ac:dyDescent="0.35">
      <c r="B2" t="s">
        <v>17</v>
      </c>
      <c r="C2" t="s">
        <v>15</v>
      </c>
      <c r="D2" t="s">
        <v>19</v>
      </c>
    </row>
    <row r="3" spans="1:17" x14ac:dyDescent="0.35">
      <c r="B3" t="s">
        <v>17</v>
      </c>
      <c r="C3" t="s">
        <v>42</v>
      </c>
      <c r="D3" t="s">
        <v>20</v>
      </c>
    </row>
    <row r="4" spans="1:17" x14ac:dyDescent="0.35">
      <c r="B4" t="s">
        <v>35</v>
      </c>
      <c r="C4" t="s">
        <v>15</v>
      </c>
      <c r="D4" t="s">
        <v>21</v>
      </c>
    </row>
    <row r="5" spans="1:17" x14ac:dyDescent="0.35">
      <c r="B5" t="s">
        <v>35</v>
      </c>
      <c r="C5" t="s">
        <v>42</v>
      </c>
      <c r="D5" t="s">
        <v>22</v>
      </c>
    </row>
    <row r="6" spans="1:17" x14ac:dyDescent="0.35">
      <c r="B6" t="s">
        <v>36</v>
      </c>
      <c r="C6" t="s">
        <v>15</v>
      </c>
      <c r="D6" t="s">
        <v>23</v>
      </c>
    </row>
    <row r="7" spans="1:17" x14ac:dyDescent="0.35">
      <c r="B7" t="s">
        <v>36</v>
      </c>
      <c r="C7" t="s">
        <v>42</v>
      </c>
      <c r="D7" t="s">
        <v>24</v>
      </c>
    </row>
    <row r="8" spans="1:17" x14ac:dyDescent="0.35">
      <c r="B8" t="s">
        <v>37</v>
      </c>
      <c r="C8" t="s">
        <v>15</v>
      </c>
      <c r="D8" t="s">
        <v>25</v>
      </c>
    </row>
    <row r="9" spans="1:17" x14ac:dyDescent="0.35">
      <c r="B9" t="s">
        <v>37</v>
      </c>
      <c r="C9" t="s">
        <v>42</v>
      </c>
      <c r="D9" t="s">
        <v>26</v>
      </c>
    </row>
    <row r="10" spans="1:17" x14ac:dyDescent="0.35">
      <c r="B10" t="s">
        <v>38</v>
      </c>
      <c r="C10" t="s">
        <v>15</v>
      </c>
      <c r="D10" t="s">
        <v>27</v>
      </c>
    </row>
    <row r="11" spans="1:17" x14ac:dyDescent="0.35">
      <c r="B11" t="s">
        <v>38</v>
      </c>
      <c r="C11" t="s">
        <v>42</v>
      </c>
      <c r="D11" t="s">
        <v>28</v>
      </c>
    </row>
    <row r="12" spans="1:17" x14ac:dyDescent="0.35">
      <c r="B12" t="s">
        <v>39</v>
      </c>
      <c r="C12" t="s">
        <v>15</v>
      </c>
      <c r="D12" t="s">
        <v>29</v>
      </c>
    </row>
    <row r="13" spans="1:17" x14ac:dyDescent="0.35">
      <c r="B13" t="s">
        <v>39</v>
      </c>
      <c r="C13" t="s">
        <v>42</v>
      </c>
      <c r="D13" t="s">
        <v>30</v>
      </c>
    </row>
    <row r="14" spans="1:17" x14ac:dyDescent="0.35">
      <c r="B14" t="s">
        <v>40</v>
      </c>
      <c r="D14" t="s">
        <v>31</v>
      </c>
    </row>
    <row r="15" spans="1:17" x14ac:dyDescent="0.35">
      <c r="B15" t="s">
        <v>40</v>
      </c>
      <c r="D15" t="s">
        <v>32</v>
      </c>
    </row>
    <row r="16" spans="1:17" x14ac:dyDescent="0.35">
      <c r="B16" t="s">
        <v>41</v>
      </c>
      <c r="D16" t="s">
        <v>33</v>
      </c>
    </row>
    <row r="17" spans="2:4" x14ac:dyDescent="0.35">
      <c r="B17" t="s">
        <v>41</v>
      </c>
      <c r="D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2022-11-29T10:39:58Z</dcterms:created>
  <dcterms:modified xsi:type="dcterms:W3CDTF">2022-11-29T10:58:47Z</dcterms:modified>
</cp:coreProperties>
</file>